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A:\05_財政G\☆02_調査\000_データ類\04_財政状況資料集\R05決算\99-1_市町村送付用（確定版）\２回目\03_市町村確定版（A1 100 %後）\"/>
    </mc:Choice>
  </mc:AlternateContent>
  <bookViews>
    <workbookView xWindow="-120" yWindow="-120" windowWidth="20736" windowHeight="11040" tabRatio="872"/>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4"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U37" i="10"/>
  <c r="C37" i="10"/>
  <c r="BE36" i="10"/>
  <c r="AM36" i="10"/>
  <c r="C36" i="10"/>
  <c r="BE35" i="10"/>
  <c r="CO34" i="10"/>
  <c r="CO35" i="10" s="1"/>
  <c r="CO36" i="10" s="1"/>
  <c r="BW34" i="10"/>
  <c r="BW35" i="10" s="1"/>
  <c r="BW36" i="10" s="1"/>
  <c r="BW37" i="10" s="1"/>
  <c r="BW38" i="10" s="1"/>
  <c r="BW39" i="10" s="1"/>
  <c r="C34" i="10"/>
  <c r="AM34" i="10" l="1"/>
  <c r="AM35" i="10" s="1"/>
  <c r="C35" i="10"/>
  <c r="U34" i="10" s="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alcChain>
</file>

<file path=xl/sharedStrings.xml><?xml version="1.0" encoding="utf-8"?>
<sst xmlns="http://schemas.openxmlformats.org/spreadsheetml/2006/main" count="1190" uniqueCount="575">
  <si>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</si>
  <si>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</si>
  <si>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</si>
  <si>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</si>
  <si>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</si>
  <si>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</si>
  <si>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</si>
  <si>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</si>
  <si>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</si>
  <si>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</si>
  <si>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</si>
  <si>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</si>
  <si>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</si>
  <si>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</si>
  <si>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</si>
  <si>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</si>
  <si>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</si>
  <si>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</si>
  <si>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</si>
  <si>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</si>
  <si>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</si>
  <si>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</si>
  <si>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</si>
  <si>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</si>
  <si>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</si>
  <si>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</si>
  <si>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</si>
  <si>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</si>
  <si>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</si>
  <si>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</si>
  <si>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</si>
  <si>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</si>
  <si>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</si>
  <si>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</si>
  <si>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</si>
  <si>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</si>
  <si>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</si>
  <si>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</si>
  <si>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</si>
  <si>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</si>
  <si>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</si>
  <si>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</si>
  <si>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</si>
  <si>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</si>
  <si>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</si>
  <si>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</si>
  <si>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</si>
  <si>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</si>
  <si>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</si>
  <si>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</si>
  <si>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</si>
  <si>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</si>
  <si>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</si>
  <si>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</si>
  <si>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</si>
  <si>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</si>
  <si>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</si>
  <si>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</si>
  <si>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</si>
  <si>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</si>
  <si>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</si>
  <si>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</si>
  <si>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</si>
  <si>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</si>
  <si>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</si>
  <si>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</si>
  <si>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</si>
  <si>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</si>
  <si>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</si>
  <si>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</si>
  <si>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</si>
  <si>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</si>
  <si>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</si>
  <si>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</si>
  <si>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</si>
  <si>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</si>
  <si>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</si>
  <si>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</si>
  <si>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</si>
  <si>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神奈川県</t>
    <phoneticPr fontId="5"/>
  </si>
  <si>
    <t>市町村類型</t>
    <phoneticPr fontId="5"/>
  </si>
  <si>
    <t>Ⅲ－２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</si>
  <si>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</si>
  <si>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</si>
  <si>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</si>
  <si>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</si>
  <si>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</si>
  <si>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</si>
  <si>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</si>
  <si>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</si>
  <si>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</si>
  <si>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</si>
  <si>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</si>
  <si>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</si>
  <si>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箱根町</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</si>
  <si>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</si>
  <si>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</si>
  <si>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</si>
  <si>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</si>
  <si>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</si>
  <si>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</si>
  <si>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</si>
  <si>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</si>
  <si>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</si>
  <si>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</si>
  <si>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</si>
  <si>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</si>
  <si>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</si>
  <si>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</si>
  <si>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</si>
  <si>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</si>
  <si>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</si>
  <si>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</si>
  <si>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</si>
  <si>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</si>
  <si>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</si>
  <si>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</si>
  <si>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-4.2</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</si>
  <si>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</si>
  <si>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</si>
  <si>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</si>
  <si>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</si>
  <si>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</si>
  <si>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</si>
  <si>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</si>
  <si>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</si>
  <si>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</si>
  <si>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</si>
  <si>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</si>
  <si>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</si>
  <si>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</si>
  <si>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</si>
  <si>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</si>
  <si>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</si>
  <si>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</si>
  <si>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</si>
  <si>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</si>
  <si>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</si>
  <si>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</si>
  <si>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</si>
  <si>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</si>
  <si>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</si>
  <si>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26"/>
  </si>
  <si>
    <t>うち日本人(％)</t>
    <phoneticPr fontId="5"/>
  </si>
  <si>
    <t>-1.9</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</si>
  <si>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</si>
  <si>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</si>
  <si>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</si>
  <si>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</si>
  <si>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</si>
  <si>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</si>
  <si>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</si>
  <si>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</si>
  <si>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</si>
  <si>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</si>
  <si>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</si>
  <si>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</si>
  <si>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</si>
  <si>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</si>
  <si>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</si>
  <si>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</si>
  <si>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</si>
  <si>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</si>
  <si>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</si>
  <si>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</si>
  <si>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</si>
  <si>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</si>
  <si>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</si>
  <si>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</si>
  <si>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</si>
  <si>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</si>
  <si>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</si>
  <si>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</si>
  <si>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</si>
  <si>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</si>
  <si>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</si>
  <si>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</si>
  <si>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</si>
  <si>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</si>
  <si>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</si>
  <si>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</si>
  <si>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</si>
  <si>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</si>
  <si>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</si>
  <si>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</si>
  <si>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</si>
  <si>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</si>
  <si>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</si>
  <si>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</si>
  <si>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</si>
  <si>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</si>
  <si>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</si>
  <si>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</si>
  <si>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</si>
  <si>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</si>
  <si>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</si>
  <si>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</si>
  <si>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</si>
  <si>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</si>
  <si>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</si>
  <si>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</si>
  <si>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</si>
  <si>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</si>
  <si>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神奈川県箱根町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</si>
  <si>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</si>
  <si>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</si>
  <si>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</si>
  <si>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</si>
  <si>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</si>
  <si>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</si>
  <si>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</si>
  <si>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</si>
  <si>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</si>
  <si>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</si>
  <si>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</si>
  <si>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</si>
  <si>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</si>
  <si>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</si>
  <si>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</si>
  <si>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</si>
  <si>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</si>
  <si>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</si>
  <si>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</si>
  <si>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</si>
  <si>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</si>
  <si>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</si>
  <si>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</si>
  <si>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</si>
  <si>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</si>
  <si>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</si>
  <si>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</si>
  <si>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</si>
  <si>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</si>
  <si>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</si>
  <si>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</si>
  <si>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</si>
  <si>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</si>
  <si>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</si>
  <si>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</si>
  <si>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</si>
  <si>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</si>
  <si>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</si>
  <si>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</si>
  <si>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</si>
  <si>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</si>
  <si>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</si>
  <si>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</si>
  <si>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</si>
  <si>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</si>
  <si>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</si>
  <si>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</si>
  <si>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</si>
  <si>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</si>
  <si>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</si>
  <si>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</si>
  <si>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</si>
  <si>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</si>
  <si>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</si>
  <si>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</si>
  <si>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</si>
  <si>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</si>
  <si>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</si>
  <si>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</si>
  <si>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</si>
  <si>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</si>
  <si>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</si>
  <si>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</si>
  <si>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</si>
  <si>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</si>
  <si>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</si>
  <si>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</si>
  <si>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</si>
  <si>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</si>
  <si>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</si>
  <si>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</si>
  <si>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</si>
  <si>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</si>
  <si>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</si>
  <si>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</si>
  <si>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</si>
  <si>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</si>
  <si>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</si>
  <si>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</si>
  <si>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</si>
  <si>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</si>
  <si>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</si>
  <si>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</si>
  <si>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</si>
  <si>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</si>
  <si>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</si>
  <si>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</si>
  <si>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</si>
  <si>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</si>
  <si>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</si>
  <si>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</si>
  <si>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</si>
  <si>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</si>
  <si>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</si>
  <si>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</si>
  <si>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</si>
  <si>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</si>
  <si>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</si>
  <si>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</si>
  <si>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</si>
  <si>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</si>
  <si>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</si>
  <si>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</si>
  <si>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</si>
  <si>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</si>
  <si>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</si>
  <si>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</si>
  <si>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</si>
  <si>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</si>
  <si>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</si>
  <si>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</si>
  <si>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</si>
  <si>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</si>
  <si>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</si>
  <si>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</si>
  <si>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</si>
  <si>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</si>
  <si>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</si>
  <si>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</si>
  <si>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</si>
  <si>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</si>
  <si>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</si>
  <si>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</si>
  <si>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観光施設</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</si>
  <si>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</si>
  <si>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</si>
  <si>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</si>
  <si>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</si>
  <si>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</si>
  <si>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</si>
  <si>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</si>
  <si>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</si>
  <si>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</si>
  <si>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</si>
  <si>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</si>
  <si>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</si>
  <si>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</si>
  <si>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</si>
  <si>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</si>
  <si>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</si>
  <si>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</si>
  <si>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</si>
  <si>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</si>
  <si>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</si>
  <si>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</si>
  <si>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</si>
  <si>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</si>
  <si>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</si>
  <si>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</si>
  <si>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</si>
  <si>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神奈川県箱根町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</si>
  <si>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</si>
  <si>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</si>
  <si>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</si>
  <si>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</si>
  <si>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</si>
  <si>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</si>
  <si>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</si>
  <si>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</si>
  <si>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</si>
  <si>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</si>
  <si>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</si>
  <si>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</si>
  <si>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</si>
  <si>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</si>
  <si>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</si>
  <si>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</si>
  <si>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</si>
  <si>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</si>
  <si>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</si>
  <si>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</si>
  <si>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育英奨学金特別会計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</si>
  <si>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</si>
  <si>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</si>
  <si>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</si>
  <si>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</si>
  <si>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</si>
  <si>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</si>
  <si>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</si>
  <si>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</si>
  <si>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</si>
  <si>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</si>
  <si>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</si>
  <si>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</si>
  <si>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</si>
  <si>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</si>
  <si>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</si>
  <si>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t>
    <phoneticPr fontId="5"/>
  </si>
  <si>
    <t>水道事業会計</t>
    <phoneticPr fontId="5"/>
  </si>
  <si>
    <t>法適用企業</t>
    <phoneticPr fontId="5"/>
  </si>
  <si>
    <t>公共下水道事業会計</t>
    <phoneticPr fontId="5"/>
  </si>
  <si>
    <t>温泉特別会計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</si>
  <si>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</si>
  <si>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</si>
  <si>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</si>
  <si>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</si>
  <si>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</si>
  <si>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</si>
  <si>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</si>
  <si>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</si>
  <si>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</si>
  <si>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</si>
  <si>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</si>
  <si>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</si>
  <si>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</si>
  <si>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</si>
  <si>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</si>
  <si>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</si>
  <si>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</si>
  <si>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</si>
  <si>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</si>
  <si>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</si>
  <si>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</si>
  <si>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</si>
  <si>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</si>
  <si>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</si>
  <si>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</si>
  <si>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</si>
  <si>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</si>
  <si>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</si>
  <si>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</si>
  <si>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</si>
  <si>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</si>
  <si>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</si>
  <si>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</si>
  <si>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</si>
  <si>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</si>
  <si>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</si>
  <si>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</si>
  <si>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</si>
  <si>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</si>
  <si>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</si>
  <si>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</si>
  <si>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</si>
  <si>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</si>
  <si>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</si>
  <si>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</si>
  <si>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</si>
  <si>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</si>
  <si>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</si>
  <si>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</si>
  <si>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</si>
  <si>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</si>
  <si>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</si>
  <si>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</si>
  <si>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</si>
  <si>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</si>
  <si>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</si>
  <si>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</si>
  <si>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</si>
  <si>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</si>
  <si>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</si>
  <si>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</si>
  <si>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</si>
  <si>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</si>
  <si>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</si>
  <si>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</si>
  <si>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</si>
  <si>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</si>
  <si>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</si>
  <si>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</si>
  <si>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</si>
  <si>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</si>
  <si>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</si>
  <si>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</si>
  <si>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</si>
  <si>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</si>
  <si>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</si>
  <si>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</si>
  <si>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</si>
  <si>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</si>
  <si>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</si>
  <si>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</si>
  <si>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</si>
  <si>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</si>
  <si>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</si>
  <si>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</si>
  <si>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</si>
  <si>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</si>
  <si>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</si>
  <si>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</si>
  <si>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</si>
  <si>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</si>
  <si>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</si>
  <si>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</si>
  <si>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</si>
  <si>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</si>
  <si>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</si>
  <si>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</si>
  <si>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</si>
  <si>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</si>
  <si>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</si>
  <si>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</si>
  <si>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</si>
  <si>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</si>
  <si>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</si>
  <si>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</si>
  <si>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</si>
  <si>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</si>
  <si>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</si>
  <si>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</si>
  <si>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</si>
  <si>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</si>
  <si>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</si>
  <si>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</si>
  <si>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</si>
  <si>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</si>
  <si>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</si>
  <si>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</si>
  <si>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</si>
  <si>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</si>
  <si>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</si>
  <si>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</si>
  <si>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</si>
  <si>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</si>
  <si>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</si>
  <si>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</si>
  <si>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</si>
  <si>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</si>
  <si>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</si>
  <si>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</si>
  <si>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</si>
  <si>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</si>
  <si>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</si>
  <si>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</si>
  <si>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</si>
  <si>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</si>
  <si>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</si>
  <si>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6.79</t>
  </si>
  <si>
    <t>▲ 2.24</t>
  </si>
  <si>
    <t>一般会計</t>
  </si>
  <si>
    <t>公共下水道事業会計</t>
  </si>
  <si>
    <t>水道事業会計</t>
  </si>
  <si>
    <t>介護保険特別会計</t>
  </si>
  <si>
    <t>国民健康保険特別会計</t>
  </si>
  <si>
    <t>温泉特別会計</t>
  </si>
  <si>
    <t>後期高齢者医療特別会計</t>
  </si>
  <si>
    <t>育英奨学金特別会計</t>
  </si>
  <si>
    <t>その他会計（赤字）</t>
  </si>
  <si>
    <t>その他会計（黒字）</t>
  </si>
  <si>
    <t>R01</t>
    <phoneticPr fontId="5"/>
  </si>
  <si>
    <t>R02</t>
    <phoneticPr fontId="5"/>
  </si>
  <si>
    <t>R03</t>
    <phoneticPr fontId="5"/>
  </si>
  <si>
    <t>R04</t>
    <phoneticPr fontId="5"/>
  </si>
  <si>
    <t>R05</t>
    <phoneticPr fontId="5"/>
  </si>
  <si>
    <t>-</t>
    <phoneticPr fontId="2"/>
  </si>
  <si>
    <t>箱根町外二カ市組合</t>
    <rPh sb="0" eb="4">
      <t>ハコネチョウガイ</t>
    </rPh>
    <rPh sb="4" eb="5">
      <t>ニ</t>
    </rPh>
    <rPh sb="6" eb="7">
      <t>シ</t>
    </rPh>
    <rPh sb="7" eb="9">
      <t>クミアイ</t>
    </rPh>
    <phoneticPr fontId="10"/>
  </si>
  <si>
    <t>南足柄市外四カ市組合</t>
    <rPh sb="0" eb="3">
      <t>ミナミアシガラ</t>
    </rPh>
    <rPh sb="3" eb="4">
      <t>シ</t>
    </rPh>
    <rPh sb="4" eb="5">
      <t>ソト</t>
    </rPh>
    <rPh sb="5" eb="6">
      <t>ヨン</t>
    </rPh>
    <rPh sb="7" eb="8">
      <t>シ</t>
    </rPh>
    <rPh sb="8" eb="10">
      <t>クミアイ</t>
    </rPh>
    <phoneticPr fontId="10"/>
  </si>
  <si>
    <t>神奈川県市町村職員退職手当組合</t>
    <rPh sb="0" eb="4">
      <t>カナガワケン</t>
    </rPh>
    <rPh sb="4" eb="9">
      <t>シチョウソンショクイン</t>
    </rPh>
    <rPh sb="9" eb="13">
      <t>タイショクテアテ</t>
    </rPh>
    <rPh sb="13" eb="15">
      <t>クミアイ</t>
    </rPh>
    <phoneticPr fontId="10"/>
  </si>
  <si>
    <t>神奈川県後期高齢者医療広域連合</t>
    <rPh sb="0" eb="4">
      <t>カナガワケン</t>
    </rPh>
    <rPh sb="4" eb="9">
      <t>コウキコウレイシャ</t>
    </rPh>
    <rPh sb="9" eb="15">
      <t>イリョウコウイキレンゴウ</t>
    </rPh>
    <phoneticPr fontId="10"/>
  </si>
  <si>
    <t>神奈川県後期高齢者医療広域連合（後期高齢者特別会計）</t>
    <rPh sb="0" eb="4">
      <t>カナガワケン</t>
    </rPh>
    <rPh sb="4" eb="9">
      <t>コウキコウレイシャ</t>
    </rPh>
    <rPh sb="9" eb="15">
      <t>イリョウコウイキレンゴウ</t>
    </rPh>
    <rPh sb="16" eb="21">
      <t>コウキコウレイシャ</t>
    </rPh>
    <rPh sb="21" eb="25">
      <t>トクベツカイケイ</t>
    </rPh>
    <phoneticPr fontId="10"/>
  </si>
  <si>
    <t>神奈川県市町村情報システム協同事業組合</t>
    <rPh sb="0" eb="4">
      <t>カナガワケン</t>
    </rPh>
    <rPh sb="4" eb="7">
      <t>シチョウソン</t>
    </rPh>
    <rPh sb="7" eb="9">
      <t>ジョウホウ</t>
    </rPh>
    <rPh sb="13" eb="15">
      <t>キョウドウ</t>
    </rPh>
    <rPh sb="15" eb="17">
      <t>ジギョウ</t>
    </rPh>
    <rPh sb="17" eb="19">
      <t>クミアイ</t>
    </rPh>
    <phoneticPr fontId="10"/>
  </si>
  <si>
    <t>（公財）箱根町文化スポーツ財団</t>
    <rPh sb="1" eb="3">
      <t>コウザイ</t>
    </rPh>
    <rPh sb="4" eb="7">
      <t>ハコネマチ</t>
    </rPh>
    <rPh sb="7" eb="9">
      <t>ブンカ</t>
    </rPh>
    <rPh sb="13" eb="15">
      <t>ザイダン</t>
    </rPh>
    <phoneticPr fontId="10"/>
  </si>
  <si>
    <t>（一財）箱根町観光協会</t>
    <rPh sb="1" eb="3">
      <t>イチザイ</t>
    </rPh>
    <rPh sb="4" eb="7">
      <t>ハコネマチ</t>
    </rPh>
    <rPh sb="7" eb="11">
      <t>カンコウキョウカイ</t>
    </rPh>
    <phoneticPr fontId="10"/>
  </si>
  <si>
    <t>（公財）かながわ健康財団</t>
    <rPh sb="1" eb="3">
      <t>コウザイ</t>
    </rPh>
    <rPh sb="8" eb="10">
      <t>ケンコウ</t>
    </rPh>
    <rPh sb="10" eb="12">
      <t>ザイダン</t>
    </rPh>
    <phoneticPr fontId="10"/>
  </si>
  <si>
    <t>災害支援基金</t>
    <rPh sb="0" eb="6">
      <t>サイガイシエンキキン</t>
    </rPh>
    <phoneticPr fontId="5"/>
  </si>
  <si>
    <t>育英奨学基金</t>
    <rPh sb="0" eb="6">
      <t>イクエイショウガクキキン</t>
    </rPh>
    <phoneticPr fontId="5"/>
  </si>
  <si>
    <t>国際交流基金</t>
    <rPh sb="0" eb="6">
      <t>コクサイコウリュウキキン</t>
    </rPh>
    <phoneticPr fontId="5"/>
  </si>
  <si>
    <t>社会福祉基金</t>
    <rPh sb="0" eb="4">
      <t>シャカイフクシ</t>
    </rPh>
    <rPh sb="4" eb="6">
      <t>キキン</t>
    </rPh>
    <phoneticPr fontId="5"/>
  </si>
  <si>
    <t>町有林整備基金</t>
    <rPh sb="0" eb="3">
      <t>チョウユウリン</t>
    </rPh>
    <rPh sb="3" eb="7">
      <t>セイビキキン</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</si>
  <si>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</si>
  <si>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</si>
  <si>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</si>
  <si>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</si>
  <si>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</si>
  <si>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</si>
  <si>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</si>
  <si>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</si>
  <si>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</si>
  <si>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将来負担比率、有形固定資産減価償却率共に他の団体と比べ、高い値となっている。この要因は、年間約2,000万人の観光客への対応として、ごみ処理施設、下水道施設及び消防施設等で多くの施設や人員が必要なためである。町単独で見ると、有形固定資産減価償却率、将来負担比率ともに前年度と同水準で経過しており、今後有形固定資産の更新時期を迎えるにあたり、将来負担比率への影響を考慮した形で更新を行っていく必要がある。</t>
    <rPh sb="1" eb="7">
      <t>ショウライフタンヒリツ</t>
    </rPh>
    <rPh sb="8" eb="18">
      <t>ユウケイコテイシサンゲンカショウキャク</t>
    </rPh>
    <rPh sb="18" eb="19">
      <t>リツ</t>
    </rPh>
    <rPh sb="19" eb="20">
      <t>トモ</t>
    </rPh>
    <rPh sb="21" eb="22">
      <t>タ</t>
    </rPh>
    <rPh sb="23" eb="25">
      <t>ダンタイ</t>
    </rPh>
    <rPh sb="26" eb="27">
      <t>クラ</t>
    </rPh>
    <rPh sb="29" eb="30">
      <t>タカ</t>
    </rPh>
    <rPh sb="31" eb="32">
      <t>アタイ</t>
    </rPh>
    <rPh sb="41" eb="43">
      <t>ヨウイン</t>
    </rPh>
    <rPh sb="45" eb="48">
      <t>ネンカンヤク</t>
    </rPh>
    <rPh sb="53" eb="55">
      <t>マンニン</t>
    </rPh>
    <rPh sb="56" eb="59">
      <t>カンコウキャク</t>
    </rPh>
    <rPh sb="61" eb="63">
      <t>タイオウ</t>
    </rPh>
    <rPh sb="69" eb="73">
      <t>ショリシセツ</t>
    </rPh>
    <rPh sb="74" eb="77">
      <t>ゲスイドウ</t>
    </rPh>
    <rPh sb="77" eb="79">
      <t>シセツ</t>
    </rPh>
    <rPh sb="79" eb="80">
      <t>オヨ</t>
    </rPh>
    <rPh sb="81" eb="83">
      <t>ショウボウ</t>
    </rPh>
    <rPh sb="83" eb="85">
      <t>シセツ</t>
    </rPh>
    <rPh sb="85" eb="86">
      <t>トウ</t>
    </rPh>
    <rPh sb="87" eb="88">
      <t>オオ</t>
    </rPh>
    <rPh sb="90" eb="92">
      <t>シセツ</t>
    </rPh>
    <rPh sb="93" eb="95">
      <t>ジンイン</t>
    </rPh>
    <rPh sb="96" eb="98">
      <t>ヒツヨウ</t>
    </rPh>
    <rPh sb="105" eb="108">
      <t>マチタンドク</t>
    </rPh>
    <rPh sb="109" eb="110">
      <t>ミ</t>
    </rPh>
    <rPh sb="113" eb="119">
      <t>ユウケイコテイシサン</t>
    </rPh>
    <rPh sb="119" eb="124">
      <t>ゲンカショウキャクリツ</t>
    </rPh>
    <rPh sb="125" eb="129">
      <t>ショウライフタン</t>
    </rPh>
    <rPh sb="129" eb="131">
      <t>ヒリツ</t>
    </rPh>
    <rPh sb="134" eb="137">
      <t>ゼンネンド</t>
    </rPh>
    <rPh sb="138" eb="141">
      <t>ドウスイジュン</t>
    </rPh>
    <rPh sb="142" eb="144">
      <t>ケイカ</t>
    </rPh>
    <rPh sb="149" eb="151">
      <t>イマゴ</t>
    </rPh>
    <rPh sb="151" eb="157">
      <t>ユウケイコテイシサン</t>
    </rPh>
    <rPh sb="158" eb="162">
      <t>コウシンジキ</t>
    </rPh>
    <rPh sb="163" eb="164">
      <t>ムカ</t>
    </rPh>
    <phoneticPr fontId="5"/>
  </si>
  <si>
    <t>将来負担比率及び実質公債費比率は他の類似団体と比較して高い水準にある。将来負担比率は、充当可能財源等の減により1pt増となった。実質公債費比率については、中学校校舎等整備事業や湯本分署建設事業等の償還開始により微増となっている。今後、公共施設の老朽化に伴う改修工事等により、各値が増加する可能性があるため、借入と償還のバランスを考慮し、財政の健全化に努める。</t>
    <rPh sb="0" eb="2">
      <t>ショウライ</t>
    </rPh>
    <rPh sb="2" eb="4">
      <t>フタン</t>
    </rPh>
    <rPh sb="4" eb="6">
      <t>ヒリツ</t>
    </rPh>
    <rPh sb="6" eb="7">
      <t>オヨ</t>
    </rPh>
    <rPh sb="8" eb="10">
      <t>ジッシツ</t>
    </rPh>
    <rPh sb="10" eb="13">
      <t>コウサイヒ</t>
    </rPh>
    <rPh sb="13" eb="15">
      <t>ヒリツ</t>
    </rPh>
    <rPh sb="16" eb="17">
      <t>タ</t>
    </rPh>
    <rPh sb="18" eb="20">
      <t>ルイジ</t>
    </rPh>
    <rPh sb="20" eb="22">
      <t>ダンタイ</t>
    </rPh>
    <rPh sb="23" eb="25">
      <t>ヒカク</t>
    </rPh>
    <rPh sb="27" eb="28">
      <t>タカ</t>
    </rPh>
    <rPh sb="29" eb="31">
      <t>スイジュン</t>
    </rPh>
    <rPh sb="35" eb="37">
      <t>ショウライ</t>
    </rPh>
    <rPh sb="37" eb="39">
      <t>フタン</t>
    </rPh>
    <rPh sb="39" eb="41">
      <t>ヒリツ</t>
    </rPh>
    <rPh sb="43" eb="45">
      <t>ジュウトウ</t>
    </rPh>
    <rPh sb="45" eb="47">
      <t>カノウ</t>
    </rPh>
    <rPh sb="47" eb="49">
      <t>ザイゲン</t>
    </rPh>
    <rPh sb="49" eb="50">
      <t>トウ</t>
    </rPh>
    <rPh sb="58" eb="59">
      <t>ゾウ</t>
    </rPh>
    <rPh sb="77" eb="80">
      <t>チュウガッコウ</t>
    </rPh>
    <rPh sb="80" eb="82">
      <t>コウシャ</t>
    </rPh>
    <rPh sb="82" eb="83">
      <t>トウ</t>
    </rPh>
    <rPh sb="83" eb="85">
      <t>セイビ</t>
    </rPh>
    <rPh sb="85" eb="87">
      <t>ジギョウ</t>
    </rPh>
    <rPh sb="88" eb="90">
      <t>ユモト</t>
    </rPh>
    <rPh sb="90" eb="92">
      <t>ブンショ</t>
    </rPh>
    <rPh sb="92" eb="94">
      <t>ケンセツ</t>
    </rPh>
    <rPh sb="94" eb="96">
      <t>ジギョウ</t>
    </rPh>
    <rPh sb="96" eb="97">
      <t>トウ</t>
    </rPh>
    <rPh sb="98" eb="102">
      <t>ショウカンカイシ</t>
    </rPh>
    <rPh sb="105" eb="107">
      <t>ビゾウ</t>
    </rPh>
    <rPh sb="114" eb="116">
      <t>コンゴ</t>
    </rPh>
    <rPh sb="117" eb="121">
      <t>コウキョウシセツ</t>
    </rPh>
    <rPh sb="122" eb="125">
      <t>ロウキュウカ</t>
    </rPh>
    <rPh sb="126" eb="127">
      <t>トモナ</t>
    </rPh>
    <rPh sb="128" eb="132">
      <t>カイシュウコウジ</t>
    </rPh>
    <rPh sb="132" eb="133">
      <t>トウ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</si>
</sst>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7"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103390</c:v>
                </c:pt>
                <c:pt idx="1">
                  <c:v>117234</c:v>
                </c:pt>
                <c:pt idx="2">
                  <c:v>97758</c:v>
                </c:pt>
                <c:pt idx="3">
                  <c:v>91338</c:v>
                </c:pt>
                <c:pt idx="4">
                  <c:v>103975</c:v>
                </c:pt>
              </c:numCache>
            </c:numRef>
          </c:val>
          <c:smooth val="0"/>
          <c:extLst>
            <c:ext xmlns:c16="http://schemas.microsoft.com/office/drawing/2014/chart" uri="{C3380CC4-5D6E-409C-BE32-E72D297353CC}">
              <c16:uniqueId val="{00000000-FE0D-42BB-91D3-732FE07BB48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167202</c:v>
                </c:pt>
                <c:pt idx="1">
                  <c:v>150986</c:v>
                </c:pt>
                <c:pt idx="2">
                  <c:v>65161</c:v>
                </c:pt>
                <c:pt idx="3">
                  <c:v>51100</c:v>
                </c:pt>
                <c:pt idx="4">
                  <c:v>123433</c:v>
                </c:pt>
              </c:numCache>
            </c:numRef>
          </c:val>
          <c:smooth val="0"/>
          <c:extLst>
            <c:ext xmlns:c16="http://schemas.microsoft.com/office/drawing/2014/chart" uri="{C3380CC4-5D6E-409C-BE32-E72D297353CC}">
              <c16:uniqueId val="{00000001-FE0D-42BB-91D3-732FE07BB48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8.11</c:v>
                </c:pt>
                <c:pt idx="1">
                  <c:v>7.32</c:v>
                </c:pt>
                <c:pt idx="2">
                  <c:v>7.91</c:v>
                </c:pt>
                <c:pt idx="3">
                  <c:v>6.66</c:v>
                </c:pt>
                <c:pt idx="4">
                  <c:v>7.47</c:v>
                </c:pt>
              </c:numCache>
            </c:numRef>
          </c:val>
          <c:extLst>
            <c:ext xmlns:c16="http://schemas.microsoft.com/office/drawing/2014/chart" uri="{C3380CC4-5D6E-409C-BE32-E72D297353CC}">
              <c16:uniqueId val="{00000000-E180-4902-819D-72E8318580F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32.07</c:v>
                </c:pt>
                <c:pt idx="1">
                  <c:v>25.76</c:v>
                </c:pt>
                <c:pt idx="2">
                  <c:v>31.54</c:v>
                </c:pt>
                <c:pt idx="3">
                  <c:v>38.64</c:v>
                </c:pt>
                <c:pt idx="4">
                  <c:v>34.979999999999997</c:v>
                </c:pt>
              </c:numCache>
            </c:numRef>
          </c:val>
          <c:extLst>
            <c:ext xmlns:c16="http://schemas.microsoft.com/office/drawing/2014/chart" uri="{C3380CC4-5D6E-409C-BE32-E72D297353CC}">
              <c16:uniqueId val="{00000001-E180-4902-819D-72E8318580F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2.36</c:v>
                </c:pt>
                <c:pt idx="1">
                  <c:v>-6.79</c:v>
                </c:pt>
                <c:pt idx="2">
                  <c:v>5.68</c:v>
                </c:pt>
                <c:pt idx="3">
                  <c:v>6.04</c:v>
                </c:pt>
                <c:pt idx="4">
                  <c:v>-2.2400000000000002</c:v>
                </c:pt>
              </c:numCache>
            </c:numRef>
          </c:val>
          <c:smooth val="0"/>
          <c:extLst>
            <c:ext xmlns:c16="http://schemas.microsoft.com/office/drawing/2014/chart" uri="{C3380CC4-5D6E-409C-BE32-E72D297353CC}">
              <c16:uniqueId val="{00000002-E180-4902-819D-72E8318580F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71EB-4ED2-A574-CCC2A2A0FDC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1EB-4ED2-A574-CCC2A2A0FDCD}"/>
            </c:ext>
          </c:extLst>
        </c:ser>
        <c:ser>
          <c:idx val="2"/>
          <c:order val="2"/>
          <c:tx>
            <c:strRef>
              <c:f>データシート!$A$29</c:f>
              <c:strCache>
                <c:ptCount val="1"/>
                <c:pt idx="0">
                  <c:v>育英奨学金特別会計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0.44</c:v>
                </c:pt>
                <c:pt idx="2">
                  <c:v>#N/A</c:v>
                </c:pt>
                <c:pt idx="3">
                  <c:v>0.32</c:v>
                </c:pt>
                <c:pt idx="4">
                  <c:v>#N/A</c:v>
                </c:pt>
                <c:pt idx="5">
                  <c:v>0.4</c:v>
                </c:pt>
                <c:pt idx="6">
                  <c:v>#N/A</c:v>
                </c:pt>
                <c:pt idx="7">
                  <c:v>0.37</c:v>
                </c:pt>
                <c:pt idx="8">
                  <c:v>#N/A</c:v>
                </c:pt>
                <c:pt idx="9">
                  <c:v>0.22</c:v>
                </c:pt>
              </c:numCache>
            </c:numRef>
          </c:val>
          <c:extLst>
            <c:ext xmlns:c16="http://schemas.microsoft.com/office/drawing/2014/chart" uri="{C3380CC4-5D6E-409C-BE32-E72D297353CC}">
              <c16:uniqueId val="{00000002-71EB-4ED2-A574-CCC2A2A0FDCD}"/>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0.17</c:v>
                </c:pt>
                <c:pt idx="2">
                  <c:v>#N/A</c:v>
                </c:pt>
                <c:pt idx="3">
                  <c:v>0.18</c:v>
                </c:pt>
                <c:pt idx="4">
                  <c:v>#N/A</c:v>
                </c:pt>
                <c:pt idx="5">
                  <c:v>0.21</c:v>
                </c:pt>
                <c:pt idx="6">
                  <c:v>#N/A</c:v>
                </c:pt>
                <c:pt idx="7">
                  <c:v>0.26</c:v>
                </c:pt>
                <c:pt idx="8">
                  <c:v>#N/A</c:v>
                </c:pt>
                <c:pt idx="9">
                  <c:v>0.25</c:v>
                </c:pt>
              </c:numCache>
            </c:numRef>
          </c:val>
          <c:extLst>
            <c:ext xmlns:c16="http://schemas.microsoft.com/office/drawing/2014/chart" uri="{C3380CC4-5D6E-409C-BE32-E72D297353CC}">
              <c16:uniqueId val="{00000003-71EB-4ED2-A574-CCC2A2A0FDCD}"/>
            </c:ext>
          </c:extLst>
        </c:ser>
        <c:ser>
          <c:idx val="4"/>
          <c:order val="4"/>
          <c:tx>
            <c:strRef>
              <c:f>データシート!$A$31</c:f>
              <c:strCache>
                <c:ptCount val="1"/>
                <c:pt idx="0">
                  <c:v>温泉特別会計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0.48</c:v>
                </c:pt>
                <c:pt idx="2">
                  <c:v>#N/A</c:v>
                </c:pt>
                <c:pt idx="3">
                  <c:v>0.62</c:v>
                </c:pt>
                <c:pt idx="4">
                  <c:v>#N/A</c:v>
                </c:pt>
                <c:pt idx="5">
                  <c:v>0.49</c:v>
                </c:pt>
                <c:pt idx="6">
                  <c:v>#N/A</c:v>
                </c:pt>
                <c:pt idx="7">
                  <c:v>0.25</c:v>
                </c:pt>
                <c:pt idx="8">
                  <c:v>#N/A</c:v>
                </c:pt>
                <c:pt idx="9">
                  <c:v>0.52</c:v>
                </c:pt>
              </c:numCache>
            </c:numRef>
          </c:val>
          <c:extLst>
            <c:ext xmlns:c16="http://schemas.microsoft.com/office/drawing/2014/chart" uri="{C3380CC4-5D6E-409C-BE32-E72D297353CC}">
              <c16:uniqueId val="{00000004-71EB-4ED2-A574-CCC2A2A0FDCD}"/>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1.02</c:v>
                </c:pt>
                <c:pt idx="2">
                  <c:v>#N/A</c:v>
                </c:pt>
                <c:pt idx="3">
                  <c:v>0.93</c:v>
                </c:pt>
                <c:pt idx="4">
                  <c:v>#N/A</c:v>
                </c:pt>
                <c:pt idx="5">
                  <c:v>0.97</c:v>
                </c:pt>
                <c:pt idx="6">
                  <c:v>#N/A</c:v>
                </c:pt>
                <c:pt idx="7">
                  <c:v>1.41</c:v>
                </c:pt>
                <c:pt idx="8">
                  <c:v>#N/A</c:v>
                </c:pt>
                <c:pt idx="9">
                  <c:v>0.74</c:v>
                </c:pt>
              </c:numCache>
            </c:numRef>
          </c:val>
          <c:extLst>
            <c:ext xmlns:c16="http://schemas.microsoft.com/office/drawing/2014/chart" uri="{C3380CC4-5D6E-409C-BE32-E72D297353CC}">
              <c16:uniqueId val="{00000005-71EB-4ED2-A574-CCC2A2A0FDCD}"/>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1.05</c:v>
                </c:pt>
                <c:pt idx="2">
                  <c:v>#N/A</c:v>
                </c:pt>
                <c:pt idx="3">
                  <c:v>0.86</c:v>
                </c:pt>
                <c:pt idx="4">
                  <c:v>#N/A</c:v>
                </c:pt>
                <c:pt idx="5">
                  <c:v>0.91</c:v>
                </c:pt>
                <c:pt idx="6">
                  <c:v>#N/A</c:v>
                </c:pt>
                <c:pt idx="7">
                  <c:v>0.68</c:v>
                </c:pt>
                <c:pt idx="8">
                  <c:v>#N/A</c:v>
                </c:pt>
                <c:pt idx="9">
                  <c:v>0.75</c:v>
                </c:pt>
              </c:numCache>
            </c:numRef>
          </c:val>
          <c:extLst>
            <c:ext xmlns:c16="http://schemas.microsoft.com/office/drawing/2014/chart" uri="{C3380CC4-5D6E-409C-BE32-E72D297353CC}">
              <c16:uniqueId val="{00000006-71EB-4ED2-A574-CCC2A2A0FDCD}"/>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3.41</c:v>
                </c:pt>
                <c:pt idx="2">
                  <c:v>#N/A</c:v>
                </c:pt>
                <c:pt idx="3">
                  <c:v>2.63</c:v>
                </c:pt>
                <c:pt idx="4">
                  <c:v>#N/A</c:v>
                </c:pt>
                <c:pt idx="5">
                  <c:v>2.46</c:v>
                </c:pt>
                <c:pt idx="6">
                  <c:v>#N/A</c:v>
                </c:pt>
                <c:pt idx="7">
                  <c:v>2.54</c:v>
                </c:pt>
                <c:pt idx="8">
                  <c:v>#N/A</c:v>
                </c:pt>
                <c:pt idx="9">
                  <c:v>3.84</c:v>
                </c:pt>
              </c:numCache>
            </c:numRef>
          </c:val>
          <c:extLst>
            <c:ext xmlns:c16="http://schemas.microsoft.com/office/drawing/2014/chart" uri="{C3380CC4-5D6E-409C-BE32-E72D297353CC}">
              <c16:uniqueId val="{00000007-71EB-4ED2-A574-CCC2A2A0FDCD}"/>
            </c:ext>
          </c:extLst>
        </c:ser>
        <c:ser>
          <c:idx val="8"/>
          <c:order val="8"/>
          <c:tx>
            <c:strRef>
              <c:f>データシート!$A$35</c:f>
              <c:strCache>
                <c:ptCount val="1"/>
                <c:pt idx="0">
                  <c:v>公共下水道事業会計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4.82</c:v>
                </c:pt>
                <c:pt idx="2">
                  <c:v>#N/A</c:v>
                </c:pt>
                <c:pt idx="3">
                  <c:v>3.78</c:v>
                </c:pt>
                <c:pt idx="4">
                  <c:v>#N/A</c:v>
                </c:pt>
                <c:pt idx="5">
                  <c:v>3.45</c:v>
                </c:pt>
                <c:pt idx="6">
                  <c:v>#N/A</c:v>
                </c:pt>
                <c:pt idx="7">
                  <c:v>3.9</c:v>
                </c:pt>
                <c:pt idx="8">
                  <c:v>#N/A</c:v>
                </c:pt>
                <c:pt idx="9">
                  <c:v>5.56</c:v>
                </c:pt>
              </c:numCache>
            </c:numRef>
          </c:val>
          <c:extLst>
            <c:ext xmlns:c16="http://schemas.microsoft.com/office/drawing/2014/chart" uri="{C3380CC4-5D6E-409C-BE32-E72D297353CC}">
              <c16:uniqueId val="{00000008-71EB-4ED2-A574-CCC2A2A0FDCD}"/>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7.65</c:v>
                </c:pt>
                <c:pt idx="2">
                  <c:v>#N/A</c:v>
                </c:pt>
                <c:pt idx="3">
                  <c:v>6.99</c:v>
                </c:pt>
                <c:pt idx="4">
                  <c:v>#N/A</c:v>
                </c:pt>
                <c:pt idx="5">
                  <c:v>7.5</c:v>
                </c:pt>
                <c:pt idx="6">
                  <c:v>#N/A</c:v>
                </c:pt>
                <c:pt idx="7">
                  <c:v>6.28</c:v>
                </c:pt>
                <c:pt idx="8">
                  <c:v>#N/A</c:v>
                </c:pt>
                <c:pt idx="9">
                  <c:v>7.24</c:v>
                </c:pt>
              </c:numCache>
            </c:numRef>
          </c:val>
          <c:extLst>
            <c:ext xmlns:c16="http://schemas.microsoft.com/office/drawing/2014/chart" uri="{C3380CC4-5D6E-409C-BE32-E72D297353CC}">
              <c16:uniqueId val="{00000009-71EB-4ED2-A574-CCC2A2A0FDC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458</c:v>
                </c:pt>
                <c:pt idx="5">
                  <c:v>450</c:v>
                </c:pt>
                <c:pt idx="8">
                  <c:v>453</c:v>
                </c:pt>
                <c:pt idx="11">
                  <c:v>463</c:v>
                </c:pt>
                <c:pt idx="14">
                  <c:v>472</c:v>
                </c:pt>
              </c:numCache>
            </c:numRef>
          </c:val>
          <c:extLst>
            <c:ext xmlns:c16="http://schemas.microsoft.com/office/drawing/2014/chart" uri="{C3380CC4-5D6E-409C-BE32-E72D297353CC}">
              <c16:uniqueId val="{00000000-DE7C-4963-A342-0F59713969D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E7C-4963-A342-0F59713969D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DE7C-4963-A342-0F59713969D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E7C-4963-A342-0F59713969D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194</c:v>
                </c:pt>
                <c:pt idx="3">
                  <c:v>111</c:v>
                </c:pt>
                <c:pt idx="6">
                  <c:v>184</c:v>
                </c:pt>
                <c:pt idx="9">
                  <c:v>163</c:v>
                </c:pt>
                <c:pt idx="12">
                  <c:v>157</c:v>
                </c:pt>
              </c:numCache>
            </c:numRef>
          </c:val>
          <c:extLst>
            <c:ext xmlns:c16="http://schemas.microsoft.com/office/drawing/2014/chart" uri="{C3380CC4-5D6E-409C-BE32-E72D297353CC}">
              <c16:uniqueId val="{00000004-DE7C-4963-A342-0F59713969D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E7C-4963-A342-0F59713969D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E7C-4963-A342-0F59713969D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868</c:v>
                </c:pt>
                <c:pt idx="3">
                  <c:v>897</c:v>
                </c:pt>
                <c:pt idx="6">
                  <c:v>1081</c:v>
                </c:pt>
                <c:pt idx="9">
                  <c:v>885</c:v>
                </c:pt>
                <c:pt idx="12">
                  <c:v>940</c:v>
                </c:pt>
              </c:numCache>
            </c:numRef>
          </c:val>
          <c:extLst>
            <c:ext xmlns:c16="http://schemas.microsoft.com/office/drawing/2014/chart" uri="{C3380CC4-5D6E-409C-BE32-E72D297353CC}">
              <c16:uniqueId val="{00000007-DE7C-4963-A342-0F59713969D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604</c:v>
                </c:pt>
                <c:pt idx="2">
                  <c:v>#N/A</c:v>
                </c:pt>
                <c:pt idx="3">
                  <c:v>#N/A</c:v>
                </c:pt>
                <c:pt idx="4">
                  <c:v>558</c:v>
                </c:pt>
                <c:pt idx="5">
                  <c:v>#N/A</c:v>
                </c:pt>
                <c:pt idx="6">
                  <c:v>#N/A</c:v>
                </c:pt>
                <c:pt idx="7">
                  <c:v>812</c:v>
                </c:pt>
                <c:pt idx="8">
                  <c:v>#N/A</c:v>
                </c:pt>
                <c:pt idx="9">
                  <c:v>#N/A</c:v>
                </c:pt>
                <c:pt idx="10">
                  <c:v>585</c:v>
                </c:pt>
                <c:pt idx="11">
                  <c:v>#N/A</c:v>
                </c:pt>
                <c:pt idx="12">
                  <c:v>#N/A</c:v>
                </c:pt>
                <c:pt idx="13">
                  <c:v>625</c:v>
                </c:pt>
                <c:pt idx="14">
                  <c:v>#N/A</c:v>
                </c:pt>
              </c:numCache>
            </c:numRef>
          </c:val>
          <c:smooth val="0"/>
          <c:extLst>
            <c:ext xmlns:c16="http://schemas.microsoft.com/office/drawing/2014/chart" uri="{C3380CC4-5D6E-409C-BE32-E72D297353CC}">
              <c16:uniqueId val="{00000008-DE7C-4963-A342-0F59713969D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5650</c:v>
                </c:pt>
                <c:pt idx="5">
                  <c:v>5705</c:v>
                </c:pt>
                <c:pt idx="8">
                  <c:v>5512</c:v>
                </c:pt>
                <c:pt idx="11">
                  <c:v>5352</c:v>
                </c:pt>
                <c:pt idx="14">
                  <c:v>5413</c:v>
                </c:pt>
              </c:numCache>
            </c:numRef>
          </c:val>
          <c:extLst>
            <c:ext xmlns:c16="http://schemas.microsoft.com/office/drawing/2014/chart" uri="{C3380CC4-5D6E-409C-BE32-E72D297353CC}">
              <c16:uniqueId val="{00000000-AD11-444B-95DC-F85AC3D22BA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20</c:v>
                </c:pt>
                <c:pt idx="5">
                  <c:v>276</c:v>
                </c:pt>
                <c:pt idx="8">
                  <c:v>5</c:v>
                </c:pt>
                <c:pt idx="11">
                  <c:v>24</c:v>
                </c:pt>
                <c:pt idx="14">
                  <c:v>61</c:v>
                </c:pt>
              </c:numCache>
            </c:numRef>
          </c:val>
          <c:extLst>
            <c:ext xmlns:c16="http://schemas.microsoft.com/office/drawing/2014/chart" uri="{C3380CC4-5D6E-409C-BE32-E72D297353CC}">
              <c16:uniqueId val="{00000001-AD11-444B-95DC-F85AC3D22BA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2614</c:v>
                </c:pt>
                <c:pt idx="5">
                  <c:v>2234</c:v>
                </c:pt>
                <c:pt idx="8">
                  <c:v>2527</c:v>
                </c:pt>
                <c:pt idx="11">
                  <c:v>2923</c:v>
                </c:pt>
                <c:pt idx="14">
                  <c:v>2699</c:v>
                </c:pt>
              </c:numCache>
            </c:numRef>
          </c:val>
          <c:extLst>
            <c:ext xmlns:c16="http://schemas.microsoft.com/office/drawing/2014/chart" uri="{C3380CC4-5D6E-409C-BE32-E72D297353CC}">
              <c16:uniqueId val="{00000002-AD11-444B-95DC-F85AC3D22BA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D11-444B-95DC-F85AC3D22BA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D11-444B-95DC-F85AC3D22BA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D11-444B-95DC-F85AC3D22BA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2744</c:v>
                </c:pt>
                <c:pt idx="3">
                  <c:v>2694</c:v>
                </c:pt>
                <c:pt idx="6">
                  <c:v>2678</c:v>
                </c:pt>
                <c:pt idx="9">
                  <c:v>2651</c:v>
                </c:pt>
                <c:pt idx="12">
                  <c:v>2621</c:v>
                </c:pt>
              </c:numCache>
            </c:numRef>
          </c:val>
          <c:extLst>
            <c:ext xmlns:c16="http://schemas.microsoft.com/office/drawing/2014/chart" uri="{C3380CC4-5D6E-409C-BE32-E72D297353CC}">
              <c16:uniqueId val="{00000006-AD11-444B-95DC-F85AC3D22BA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AD11-444B-95DC-F85AC3D22BA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2297</c:v>
                </c:pt>
                <c:pt idx="3">
                  <c:v>1854</c:v>
                </c:pt>
                <c:pt idx="6">
                  <c:v>1977</c:v>
                </c:pt>
                <c:pt idx="9">
                  <c:v>1963</c:v>
                </c:pt>
                <c:pt idx="12">
                  <c:v>2204</c:v>
                </c:pt>
              </c:numCache>
            </c:numRef>
          </c:val>
          <c:extLst>
            <c:ext xmlns:c16="http://schemas.microsoft.com/office/drawing/2014/chart" uri="{C3380CC4-5D6E-409C-BE32-E72D297353CC}">
              <c16:uniqueId val="{00000008-AD11-444B-95DC-F85AC3D22BA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AD11-444B-95DC-F85AC3D22BA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7449</c:v>
                </c:pt>
                <c:pt idx="3">
                  <c:v>8408</c:v>
                </c:pt>
                <c:pt idx="6">
                  <c:v>7726</c:v>
                </c:pt>
                <c:pt idx="9">
                  <c:v>7037</c:v>
                </c:pt>
                <c:pt idx="12">
                  <c:v>6794</c:v>
                </c:pt>
              </c:numCache>
            </c:numRef>
          </c:val>
          <c:extLst>
            <c:ext xmlns:c16="http://schemas.microsoft.com/office/drawing/2014/chart" uri="{C3380CC4-5D6E-409C-BE32-E72D297353CC}">
              <c16:uniqueId val="{0000000A-AD11-444B-95DC-F85AC3D22BAF}"/>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4206</c:v>
                </c:pt>
                <c:pt idx="2">
                  <c:v>#N/A</c:v>
                </c:pt>
                <c:pt idx="3">
                  <c:v>#N/A</c:v>
                </c:pt>
                <c:pt idx="4">
                  <c:v>4741</c:v>
                </c:pt>
                <c:pt idx="5">
                  <c:v>#N/A</c:v>
                </c:pt>
                <c:pt idx="6">
                  <c:v>#N/A</c:v>
                </c:pt>
                <c:pt idx="7">
                  <c:v>4336</c:v>
                </c:pt>
                <c:pt idx="8">
                  <c:v>#N/A</c:v>
                </c:pt>
                <c:pt idx="9">
                  <c:v>#N/A</c:v>
                </c:pt>
                <c:pt idx="10">
                  <c:v>3352</c:v>
                </c:pt>
                <c:pt idx="11">
                  <c:v>#N/A</c:v>
                </c:pt>
                <c:pt idx="12">
                  <c:v>#N/A</c:v>
                </c:pt>
                <c:pt idx="13">
                  <c:v>3445</c:v>
                </c:pt>
                <c:pt idx="14">
                  <c:v>#N/A</c:v>
                </c:pt>
              </c:numCache>
            </c:numRef>
          </c:val>
          <c:smooth val="0"/>
          <c:extLst>
            <c:ext xmlns:c16="http://schemas.microsoft.com/office/drawing/2014/chart" uri="{C3380CC4-5D6E-409C-BE32-E72D297353CC}">
              <c16:uniqueId val="{0000000B-AD11-444B-95DC-F85AC3D22BAF}"/>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1800</c:v>
                </c:pt>
                <c:pt idx="1">
                  <c:v>2216</c:v>
                </c:pt>
                <c:pt idx="2">
                  <c:v>2034</c:v>
                </c:pt>
              </c:numCache>
            </c:numRef>
          </c:val>
          <c:extLst>
            <c:ext xmlns:c16="http://schemas.microsoft.com/office/drawing/2014/chart" uri="{C3380CC4-5D6E-409C-BE32-E72D297353CC}">
              <c16:uniqueId val="{00000000-7848-43F2-A8CE-8CF11AA7A2E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7848-43F2-A8CE-8CF11AA7A2E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496</c:v>
                </c:pt>
                <c:pt idx="1">
                  <c:v>498</c:v>
                </c:pt>
                <c:pt idx="2">
                  <c:v>503</c:v>
                </c:pt>
              </c:numCache>
            </c:numRef>
          </c:val>
          <c:extLst>
            <c:ext xmlns:c16="http://schemas.microsoft.com/office/drawing/2014/chart" uri="{C3380CC4-5D6E-409C-BE32-E72D297353CC}">
              <c16:uniqueId val="{00000002-7848-43F2-A8CE-8CF11AA7A2ED}"/>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0"/>
                  <c:y val="-1.1911422482772193E-2"/>
                </c:manualLayout>
              </c:layout>
              <c:tx>
                <c:strRef>
                  <c:f>公会計指標分析・財政指標組合せ分析表!$BP$50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{C1E161D9-E206-47F1-BA99-56862BAB3C79}</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A16D-407E-8062-1040BF96FE1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{ADC2F099-F049-40B4-9A88-9A2C1CB70AAF}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16D-407E-8062-1040BF96FE1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{53338D4C-B168-4A19-9FC5-4D116D468E1C}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16D-407E-8062-1040BF96FE1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{B54BA407-A2AD-4AD5-AD15-001C4C771660}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16D-407E-8062-1040BF96FE1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{4A1EBDEB-57D3-498F-A364-D199F4BD6D20}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16D-407E-8062-1040BF96FE1A}"/>
                </c:ext>
              </c:extLst>
            </c:dLbl>
            <c:dLbl>
              <c:idx val="8"/>
              <c:layout>
                <c:manualLayout>
                  <c:x val="0"/>
                  <c:y val="6.740860177238869E-3"/>
                </c:manualLayout>
              </c:layout>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{036C3F8C-EC42-493B-B62D-CCF04517D8C5}</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A16D-407E-8062-1040BF96FE1A}"/>
                </c:ext>
              </c:extLst>
            </c:dLbl>
            <c:dLbl>
              <c:idx val="16"/>
              <c:layout>
                <c:manualLayout>
                  <c:x val="0"/>
                  <c:y val="5.1707399209468489E-3"/>
                </c:manualLayout>
              </c:layout>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{C65F6275-35DC-42B7-994E-180D943E4118}</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A16D-407E-8062-1040BF96FE1A}"/>
                </c:ext>
              </c:extLst>
            </c:dLbl>
            <c:dLbl>
              <c:idx val="24"/>
              <c:layout>
                <c:manualLayout>
                  <c:x val="0"/>
                  <c:y val="-1.6376496365455875E-2"/>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{8E27210E-0814-4991-B77C-48F243649BC5}</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A16D-407E-8062-1040BF96FE1A}"/>
                </c:ext>
              </c:extLst>
            </c:dLbl>
            <c:dLbl>
              <c:idx val="32"/>
              <c:layout>
                <c:manualLayout>
                  <c:x val="0"/>
                  <c:y val="1.6376496365455708E-2"/>
                </c:manualLayout>
              </c:layout>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{CB0439B1-9F97-4DF6-911B-43093DB0211A}</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A16D-407E-8062-1040BF96FE1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72.400000000000006</c:v>
                </c:pt>
                <c:pt idx="8">
                  <c:v>72.3</c:v>
                </c:pt>
                <c:pt idx="16">
                  <c:v>72.599999999999994</c:v>
                </c:pt>
                <c:pt idx="24">
                  <c:v>73.8</c:v>
                </c:pt>
                <c:pt idx="32">
                  <c:v>74.2</c:v>
                </c:pt>
              </c:numCache>
            </c:numRef>
          </c:xVal>
          <c:yVal>
            <c:numRef>
              <c:f>公会計指標分析・財政指標組合せ分析表!$BP$51:$DC$51</c:f>
              <c:numCache>
                <c:formatCode>#,##0.0;"▲ "#,##0.0</c:formatCode>
                <c:ptCount val="40"/>
                <c:pt idx="0">
                  <c:v>78.900000000000006</c:v>
                </c:pt>
                <c:pt idx="8">
                  <c:v>88.1</c:v>
                </c:pt>
                <c:pt idx="16">
                  <c:v>82.3</c:v>
                </c:pt>
                <c:pt idx="24">
                  <c:v>63.4</c:v>
                </c:pt>
                <c:pt idx="32">
                  <c:v>64.400000000000006</c:v>
                </c:pt>
              </c:numCache>
            </c:numRef>
          </c:yVal>
          <c:smooth val="0"/>
          <c:extLst>
            <c:ext xmlns:c16="http://schemas.microsoft.com/office/drawing/2014/chart" uri="{C3380CC4-5D6E-409C-BE32-E72D297353CC}">
              <c16:uniqueId val="{00000009-A16D-407E-8062-1040BF96FE1A}"/>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{D5B56A92-BCF8-448D-877D-7E144FA27287}</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A16D-407E-8062-1040BF96FE1A}"/>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{4AFCD4E0-5E83-4F25-8F30-3622DF85262F}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16D-407E-8062-1040BF96FE1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{6685E009-8301-4C5F-B2B0-8BF10062B370}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16D-407E-8062-1040BF96FE1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{060625E3-8B4B-45D1-AFD4-0A5C6318C21A}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16D-407E-8062-1040BF96FE1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{31BCFA21-94DD-4450-9E85-82A6C79893EA}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16D-407E-8062-1040BF96FE1A}"/>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{84879962-5091-4953-B53E-69F8734ACEE2}</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A16D-407E-8062-1040BF96FE1A}"/>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{3F17840E-46BA-453C-BE93-A0B769B52E6F}</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A16D-407E-8062-1040BF96FE1A}"/>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{4BB1BE8F-3F7F-4448-8FFC-7A17BD1EE1ED}</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A16D-407E-8062-1040BF96FE1A}"/>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{E6AEABE9-8110-4559-BE97-E93283C8585B}</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A16D-407E-8062-1040BF96FE1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61.2</c:v>
                </c:pt>
                <c:pt idx="8">
                  <c:v>62</c:v>
                </c:pt>
                <c:pt idx="16">
                  <c:v>62.9</c:v>
                </c:pt>
                <c:pt idx="24">
                  <c:v>63.3</c:v>
                </c:pt>
                <c:pt idx="32">
                  <c:v>64.400000000000006</c:v>
                </c:pt>
              </c:numCache>
            </c:numRef>
          </c:xVal>
          <c:yVal>
            <c:numRef>
              <c:f>公会計指標分析・財政指標組合せ分析表!$BP$55:$DC$55</c:f>
              <c:numCache>
                <c:formatCode>#,##0.0;"▲ "#,##0.0</c:formatCode>
                <c:ptCount val="40"/>
                <c:pt idx="0">
                  <c:v>3.1</c:v>
                </c:pt>
                <c:pt idx="8">
                  <c:v>13.7</c:v>
                </c:pt>
                <c:pt idx="16">
                  <c:v>6.9</c:v>
                </c:pt>
                <c:pt idx="24">
                  <c:v>0</c:v>
                </c:pt>
                <c:pt idx="32">
                  <c:v>0</c:v>
                </c:pt>
              </c:numCache>
            </c:numRef>
          </c:yVal>
          <c:smooth val="0"/>
          <c:extLst>
            <c:ext xmlns:c16="http://schemas.microsoft.com/office/drawing/2014/chart" uri="{C3380CC4-5D6E-409C-BE32-E72D297353CC}">
              <c16:uniqueId val="{00000013-A16D-407E-8062-1040BF96FE1A}"/>
            </c:ext>
          </c:extLst>
        </c:ser>
        <c:dLbls>
          <c:showLegendKey val="0"/>
          <c:showVal val="1"/>
          <c:showCatName val="0"/>
          <c:showSerName val="0"/>
          <c:showPercent val="0"/>
          <c:showBubbleSize val="0"/>
        </c:dLbls>
        <c:axId val="46179840"/>
        <c:axId val="46181760"/>
      </c:scatterChart>
      <c:valAx>
        <c:axId val="46179840"/>
        <c:scaling>
          <c:orientation val="maxMin"/>
          <c:max val="8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{C67590BD-AB48-4945-BE9E-693981CC0873}</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22AE-4AEB-83E8-28D7EF5366D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{76AE96F5-B8F6-4D76-9FC2-3AC3B1CE8087}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2AE-4AEB-83E8-28D7EF5366D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{4C131336-4A11-4188-BCC3-708AA153A63D}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2AE-4AEB-83E8-28D7EF5366D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{649057A9-0801-4F26-B806-E15E64473443}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2AE-4AEB-83E8-28D7EF5366D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{2F28EC66-2FC9-4C2A-880E-9FC8ED8C3EB7}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2AE-4AEB-83E8-28D7EF5366D0}"/>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{A407DA1F-520C-4C09-8193-99023B637921}</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22AE-4AEB-83E8-28D7EF5366D0}"/>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{DAC399FF-3C33-4AEC-AC74-1E9D96DA1A48}</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22AE-4AEB-83E8-28D7EF5366D0}"/>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{5830C29F-8156-4FEB-A22F-B6BCB54DDF76}</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22AE-4AEB-83E8-28D7EF5366D0}"/>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{56BCF287-33B8-42A2-8C8E-F4DB0A2C35C7}</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22AE-4AEB-83E8-28D7EF5366D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11.1</c:v>
                </c:pt>
                <c:pt idx="8">
                  <c:v>10.4</c:v>
                </c:pt>
                <c:pt idx="16">
                  <c:v>12.3</c:v>
                </c:pt>
                <c:pt idx="24">
                  <c:v>12.2</c:v>
                </c:pt>
                <c:pt idx="32">
                  <c:v>12.7</c:v>
                </c:pt>
              </c:numCache>
            </c:numRef>
          </c:xVal>
          <c:yVal>
            <c:numRef>
              <c:f>公会計指標分析・財政指標組合せ分析表!$BP$73:$DC$73</c:f>
              <c:numCache>
                <c:formatCode>#,##0.0;"▲ "#,##0.0</c:formatCode>
                <c:ptCount val="40"/>
                <c:pt idx="0">
                  <c:v>78.900000000000006</c:v>
                </c:pt>
                <c:pt idx="8">
                  <c:v>88.1</c:v>
                </c:pt>
                <c:pt idx="16">
                  <c:v>82.3</c:v>
                </c:pt>
                <c:pt idx="24">
                  <c:v>63.4</c:v>
                </c:pt>
                <c:pt idx="32">
                  <c:v>64.400000000000006</c:v>
                </c:pt>
              </c:numCache>
            </c:numRef>
          </c:yVal>
          <c:smooth val="0"/>
          <c:extLst>
            <c:ext xmlns:c16="http://schemas.microsoft.com/office/drawing/2014/chart" uri="{C3380CC4-5D6E-409C-BE32-E72D297353CC}">
              <c16:uniqueId val="{00000009-22AE-4AEB-83E8-28D7EF5366D0}"/>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0"/>
                  <c:y val="-1.3461473915804226E-3"/>
                </c:manualLayout>
              </c:layout>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{E1F55018-51D4-4583-811C-55BAF4EA3572}</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22AE-4AEB-83E8-28D7EF5366D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{A28B2CBB-6F66-4A77-82AF-D0A3263B86AD}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2AE-4AEB-83E8-28D7EF5366D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{98A8B07A-9BD8-40D5-9617-61941C1FC06E}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2AE-4AEB-83E8-28D7EF5366D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{CF393A33-4D5B-4E86-96C1-59179BD3B484}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2AE-4AEB-83E8-28D7EF5366D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{00DC5FE3-B7D7-4962-84FF-6D5C32368AE1}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2AE-4AEB-83E8-28D7EF5366D0}"/>
                </c:ext>
              </c:extLst>
            </c:dLbl>
            <c:dLbl>
              <c:idx val="8"/>
              <c:layout>
                <c:manualLayout>
                  <c:x val="0"/>
                  <c:y val="5.1287513519696799E-3"/>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{988502DB-50EA-4723-A54E-7B789BFEB104}</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22AE-4AEB-83E8-28D7EF5366D0}"/>
                </c:ext>
              </c:extLst>
            </c:dLbl>
            <c:dLbl>
              <c:idx val="16"/>
              <c:layout>
                <c:manualLayout>
                  <c:x val="0"/>
                  <c:y val="1.1438399843277687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{8EE10323-D96D-4216-AEEF-AD1CB3B74097}</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22AE-4AEB-83E8-28D7EF5366D0}"/>
                </c:ext>
              </c:extLst>
            </c:dLbl>
            <c:dLbl>
              <c:idx val="24"/>
              <c:layout>
                <c:manualLayout>
                  <c:x val="0"/>
                  <c:y val="-2.6531142052199235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{E2B61644-F4A6-4A8E-B588-34A5D6D21E7A}</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22AE-4AEB-83E8-28D7EF5366D0}"/>
                </c:ext>
              </c:extLst>
            </c:dLbl>
            <c:dLbl>
              <c:idx val="32"/>
              <c:layout>
                <c:manualLayout>
                  <c:x val="0"/>
                  <c:y val="1.1310309492316976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{C8061708-681F-48EF-AAD3-B758EFED00A4}</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22AE-4AEB-83E8-28D7EF5366D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7.9</c:v>
                </c:pt>
                <c:pt idx="8">
                  <c:v>7.9</c:v>
                </c:pt>
                <c:pt idx="16">
                  <c:v>8</c:v>
                </c:pt>
                <c:pt idx="24">
                  <c:v>8</c:v>
                </c:pt>
                <c:pt idx="32">
                  <c:v>8.1</c:v>
                </c:pt>
              </c:numCache>
            </c:numRef>
          </c:xVal>
          <c:yVal>
            <c:numRef>
              <c:f>公会計指標分析・財政指標組合せ分析表!$BP$77:$DC$77</c:f>
              <c:numCache>
                <c:formatCode>#,##0.0;"▲ "#,##0.0</c:formatCode>
                <c:ptCount val="40"/>
                <c:pt idx="0">
                  <c:v>3.1</c:v>
                </c:pt>
                <c:pt idx="8">
                  <c:v>13.7</c:v>
                </c:pt>
                <c:pt idx="16">
                  <c:v>6.9</c:v>
                </c:pt>
                <c:pt idx="24">
                  <c:v>0</c:v>
                </c:pt>
                <c:pt idx="32">
                  <c:v>0</c:v>
                </c:pt>
              </c:numCache>
            </c:numRef>
          </c:yVal>
          <c:smooth val="0"/>
          <c:extLst>
            <c:ext xmlns:c16="http://schemas.microsoft.com/office/drawing/2014/chart" uri="{C3380CC4-5D6E-409C-BE32-E72D297353CC}">
              <c16:uniqueId val="{00000013-22AE-4AEB-83E8-28D7EF5366D0}"/>
            </c:ext>
          </c:extLst>
        </c:ser>
        <c:dLbls>
          <c:showLegendKey val="0"/>
          <c:showVal val="1"/>
          <c:showCatName val="0"/>
          <c:showSerName val="0"/>
          <c:showPercent val="0"/>
          <c:showBubbleSize val="0"/>
        </c:dLbls>
        <c:axId val="84219776"/>
        <c:axId val="84234240"/>
      </c:scatterChart>
      <c:valAx>
        <c:axId val="84219776"/>
        <c:scaling>
          <c:orientation val="maxMin"/>
          <c:max val="13"/>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神奈川県箱根町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公債費については、年間を通じて</a:t>
          </a:r>
          <a:r>
            <a:rPr kumimoji="1" lang="en-US" altLang="ja-JP" sz="1400">
              <a:latin typeface="ＭＳ ゴシック" pitchFamily="49" charset="-128"/>
              <a:ea typeface="ＭＳ ゴシック" pitchFamily="49" charset="-128"/>
            </a:rPr>
            <a:t>2,000</a:t>
          </a:r>
          <a:r>
            <a:rPr kumimoji="1" lang="ja-JP" altLang="en-US" sz="1400">
              <a:latin typeface="ＭＳ ゴシック" pitchFamily="49" charset="-128"/>
              <a:ea typeface="ＭＳ ゴシック" pitchFamily="49" charset="-128"/>
            </a:rPr>
            <a:t>万人にのぼる観光客に対応するため、ごみ処理施設、下水道施設の整備や消防力の強化に係る負担が大きく、劇的な数値の改善は難しい状況にある。</a:t>
          </a:r>
        </a:p>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年度は、令和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年度に実施した普通建設事業の償還が始まったことによる影響が大きく、元利償還金が増となった。</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神奈川県箱根町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将来負担額は、地方債現在高は減少（</a:t>
          </a:r>
          <a:r>
            <a:rPr kumimoji="1" lang="en-US" altLang="ja-JP" sz="1400">
              <a:latin typeface="ＭＳ ゴシック" pitchFamily="49" charset="-128"/>
              <a:ea typeface="ＭＳ ゴシック" pitchFamily="49" charset="-128"/>
            </a:rPr>
            <a:t>243</a:t>
          </a:r>
          <a:r>
            <a:rPr kumimoji="1" lang="ja-JP" altLang="en-US" sz="1400">
              <a:latin typeface="ＭＳ ゴシック" pitchFamily="49" charset="-128"/>
              <a:ea typeface="ＭＳ ゴシック" pitchFamily="49" charset="-128"/>
            </a:rPr>
            <a:t>百万円）したが、公営企業債等繰入見込額は増（</a:t>
          </a:r>
          <a:r>
            <a:rPr kumimoji="1" lang="en-US" altLang="ja-JP" sz="1400">
              <a:latin typeface="ＭＳ ゴシック" pitchFamily="49" charset="-128"/>
              <a:ea typeface="ＭＳ ゴシック" pitchFamily="49" charset="-128"/>
            </a:rPr>
            <a:t>241</a:t>
          </a:r>
          <a:r>
            <a:rPr kumimoji="1" lang="ja-JP" altLang="en-US" sz="1400">
              <a:latin typeface="ＭＳ ゴシック" pitchFamily="49" charset="-128"/>
              <a:ea typeface="ＭＳ ゴシック" pitchFamily="49" charset="-128"/>
            </a:rPr>
            <a:t>百万円）となったため、</a:t>
          </a:r>
          <a:r>
            <a:rPr kumimoji="1" lang="en-US" altLang="ja-JP" sz="1400">
              <a:latin typeface="ＭＳ ゴシック" pitchFamily="49" charset="-128"/>
              <a:ea typeface="ＭＳ ゴシック" pitchFamily="49" charset="-128"/>
            </a:rPr>
            <a:t>32</a:t>
          </a:r>
          <a:r>
            <a:rPr kumimoji="1" lang="ja-JP" altLang="en-US" sz="1400">
              <a:latin typeface="ＭＳ ゴシック" pitchFamily="49" charset="-128"/>
              <a:ea typeface="ＭＳ ゴシック" pitchFamily="49" charset="-128"/>
            </a:rPr>
            <a:t>百万円の微減となった。</a:t>
          </a:r>
        </a:p>
        <a:p>
          <a:r>
            <a:rPr kumimoji="1" lang="ja-JP" altLang="en-US" sz="1400">
              <a:latin typeface="ＭＳ ゴシック" pitchFamily="49" charset="-128"/>
              <a:ea typeface="ＭＳ ゴシック" pitchFamily="49" charset="-128"/>
            </a:rPr>
            <a:t>　充当可能財源等も、充当可能基金減の影響から</a:t>
          </a:r>
          <a:r>
            <a:rPr kumimoji="1" lang="en-US" altLang="ja-JP" sz="1400">
              <a:latin typeface="ＭＳ ゴシック" pitchFamily="49" charset="-128"/>
              <a:ea typeface="ＭＳ ゴシック" pitchFamily="49" charset="-128"/>
            </a:rPr>
            <a:t>126</a:t>
          </a:r>
          <a:r>
            <a:rPr kumimoji="1" lang="ja-JP" altLang="en-US" sz="1400">
              <a:latin typeface="ＭＳ ゴシック" pitchFamily="49" charset="-128"/>
              <a:ea typeface="ＭＳ ゴシック" pitchFamily="49" charset="-128"/>
            </a:rPr>
            <a:t>百万円の減となっている。</a:t>
          </a:r>
        </a:p>
        <a:p>
          <a:r>
            <a:rPr kumimoji="1" lang="ja-JP" altLang="en-US" sz="1400">
              <a:latin typeface="ＭＳ ゴシック" pitchFamily="49" charset="-128"/>
              <a:ea typeface="ＭＳ ゴシック" pitchFamily="49" charset="-128"/>
            </a:rPr>
            <a:t>　将来負担額は減となったが、充当可能財源等も減となったことで将来負担比率の分子は増加した。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神奈川県箱根町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百万円の減となっている。これは町環境センターの故障に伴う対応経費として取り崩したことが主な要因となっている。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その他特定目的基金の基金残高は増加した。これは積み立てを行ったことが主な要因となっている。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緊急時の対応としての残高としては、依然として不足していることから、今後も基金残高の増に向けて努力していく必要がある。そのため、財政調整基金に関しては、平成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年度に町行財政改革アクションプランで定めた、財政調整基金積立金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百万円の当初予算への計上を続けていくこととし、その他特定目的基金に関しては、寄付の受け入れ、事業の執行等において均衡を保ちつつ適切に運用していくもの。</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・災害支援基金：災害時の被災者の生活再建、災害時の見舞金弔慰金の支給を行う災害支援事業の財源とするため設置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・育英奨学基金：箱根町育英奨学事業を推進するため設置</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・育英奨学基金：基金への積立（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百万円）により増になった。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・各基金において、歳入については寄付金の多寡や事業の執行状況により増減が伴うため、今後の方針については寄付金の受け入れ、事業の執行等において均衡を保ちつつ、適切に運用していく。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当町では、留保財源を確保しないため、前年度繰越金がそのまま財政調整基金に積み立てられ、補正予算の財源は財政調整基金の取り崩しで対応している。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年度の財政調整基金残高は、昨年度に比べ</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当初予算を超過して集まったふるさと納税寄付金を、一度財政調整基金に積み立てて翌年度以降に活用しており、基金の増要因となり得るが、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年度については、町環境センターの故障に伴う対応経費を基金を取崩して措置したため、全体では減となった。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納税寄付金の増加により、財政調整基金の残高増に寄与しているものの、この増加分は翌年度以降、寄付者の指定した使い道に従って使用されるものであるため、緊急時の対応としての残高としては依然として不足している。そのため、今後も引き続き、基金残高の増に向けて努力していく必要があり、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年度に町行財政改革アクションプランで定めた、財政調整基金積立金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百万円の当初予算への計上を続けていく。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当該基金該当なし</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当該基金該当なし</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3C5FA98E-8B6E-440E-B52E-D4AEAD8B9E1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BDF01C99-9C16-4A7F-B943-D46CF82C9DC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6B297853-7FEE-4E2C-A523-39F3ECAABC58}"/>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54F2A4E4-5A93-4AD9-ADBB-047A0B8FD6F7}"/>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5BD6791B-D3E2-4A81-A809-2D970B89354B}"/>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88FA0C0C-23D0-4200-B221-0D64639E02F8}"/>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神奈川県箱根町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1F54F2B8-434C-4040-8C5C-90EE68030D23}"/>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FABD370C-C84E-4501-819B-F6B755550891}"/>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75DCFA60-D661-44BB-9C14-915DF2D945CE}"/>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B8DA900B-E951-4068-888E-C45975C8F00E}"/>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F29D79B7-72FF-4CAF-B074-2BF7930DC0B4}"/>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96AFC4E8-FA58-4B73-B7BE-D176434DA6E5}"/>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10,907
9,943
92.86
12,669,584
12,193,420
434,144
5,813,792
6,794,099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B255AE6F-222E-4ED1-A470-69639AD09352}"/>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1473468F-F746-4BF5-8E80-1FA7455CA78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56336730-EABC-44CE-90D6-A48FCC8D2018}"/>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12.7
64.4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4E866FBE-D5E2-404C-8A5C-58BBC7664B0E}"/>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D33EEF3E-33B6-4C55-822D-57FD4446B74A}"/>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738E90BC-406A-449C-8D5D-36DDD83D10EC}"/>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7299AD42-441D-4480-A67E-7D7F9C3F87F4}"/>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C3B4A58D-FD2C-4750-805A-4D7E2CDC261D}"/>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AB3DBF15-8D8C-496E-A595-75CA0A4B7A0D}"/>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26B8BF19-C24B-4710-8A1B-8DFA020FA73B}"/>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CD929BA7-1FF0-4E54-9740-0DFAA0F3FED4}"/>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BB4D68A1-6D4F-491D-9862-97B8A0A3E6F3}"/>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A97615AD-60DF-4DE0-8753-5C947198EA86}"/>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F9D8B510-B7B9-4C66-8128-F9EC88B5F25A}"/>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B97DD7E3-9633-4FE3-9AF6-B1E7CFE2710F}"/>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B64C1EDB-3719-4DB7-A90C-E3B98FC6FF8E}"/>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6E0487A3-689A-4CF0-9367-80AF3EB021C1}"/>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57A12967-B02B-441F-AE35-12C0D1C01943}"/>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8A4993D1-E207-4FEE-AFAE-AF722D298DC8}"/>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CB8C397E-F6FA-4A85-8249-4C3F4C1E164A}"/>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1252E92B-490B-43E8-9456-FE7BB2703055}"/>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0E2B62DC-5D17-4EE6-8DDB-002BFEF6AC3F}"/>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454578BD-8220-4F33-B8C7-BA42B7833C19}"/>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85BEF458-A8B7-489C-8747-7D31679731F5}"/>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2DE06A59-FCD3-48B7-B003-6DDD1EBB7B62}"/>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[ 74.2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B104E4B2-25E9-4B79-B680-BB8738778141}"/>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DEC30FDB-F799-4D6F-928F-D60059CA6E8F}"/>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6E77AC8D-C380-4B10-A961-6EE27F585568}"/>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56918D7C-9C5B-4FE7-9217-312DFE45BFE9}"/>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C5C13E94-EC4E-46E1-B3E4-B77BBC214E05}"/>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064B2E23-1992-4043-9E56-B5D567D6AB42}"/>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616DA2BA-CDA1-4962-91B0-A501362C851F}"/>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989C8C30-0A4B-4830-AE62-BD166C7836F7}"/>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ABE744C8-1462-4AE9-9DE0-DB2263B062EA}"/>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DA11B414-5E34-4A69-9A83-E21C0DF57CB1}"/>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有形固定資産減価償却率は、類似団体に比べ、高い値を示している。この要因は、年間約</a:t>
          </a:r>
          <a:r>
            <a:rPr kumimoji="1" lang="en-US" altLang="ja-JP" sz="1100">
              <a:latin typeface="ＭＳ Ｐゴシック" panose="020B0600070205080204" pitchFamily="50" charset="-128"/>
              <a:ea typeface="ＭＳ Ｐゴシック" panose="020B0600070205080204" pitchFamily="50" charset="-128"/>
            </a:rPr>
            <a:t>2,000</a:t>
          </a:r>
          <a:r>
            <a:rPr kumimoji="1" lang="ja-JP" altLang="en-US" sz="1100">
              <a:latin typeface="ＭＳ Ｐゴシック" panose="020B0600070205080204" pitchFamily="50" charset="-128"/>
              <a:ea typeface="ＭＳ Ｐゴシック" panose="020B0600070205080204" pitchFamily="50" charset="-128"/>
            </a:rPr>
            <a:t>万人の観光客に対応するため、ごみ処理施設や消防施設等の施設を保有しており、資産の減価償却が他団体に比べ進んでいることが挙げられる。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今後は、公共施設等総合管理計画等に基づき、公共施設の適正配置や長寿命化を進めていく必要がある。</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F4C6DC7D-B359-4C48-9500-690273CD0D7C}"/>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78904152-3D35-4BCD-A389-A6E04F3586ED}"/>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B2941216-03C2-4459-9FAF-914F6876A398}"/>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69850</xdr:rowOff>
    </xdr:from>
    <xdr:to>
      <xdr:col>27</xdr:col>
      <xdr:colOff>73025</xdr:colOff>
      <xdr:row>35</xdr:row>
      <xdr:rowOff>69850</xdr:rowOff>
    </xdr:to>
    <xdr:cxnSp macro="">
      <xdr:nvCxnSpPr>
        <xdr:cNvPr id="52" name="直線コネクタ 51">
          <a:extLst>
            <a:ext uri="{FF2B5EF4-FFF2-40B4-BE49-F238E27FC236}">
              <a16:creationId xmlns:a16="http://schemas.microsoft.com/office/drawing/2014/main" id="{5491A379-D5DD-4F2B-8F38-20A678C2FF51}"/>
            </a:ext>
          </a:extLst>
        </xdr:cNvPr>
        <xdr:cNvCxnSpPr/>
      </xdr:nvCxnSpPr>
      <xdr:spPr>
        <a:xfrm>
          <a:off x="1270000" y="68421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147499</xdr:rowOff>
    </xdr:from>
    <xdr:ext cx="359394" cy="225703"/>
    <xdr:sp macro="" textlink="">
      <xdr:nvSpPr>
        <xdr:cNvPr id="53" name="テキスト ボックス 52">
          <a:extLst>
            <a:ext uri="{FF2B5EF4-FFF2-40B4-BE49-F238E27FC236}">
              <a16:creationId xmlns:a16="http://schemas.microsoft.com/office/drawing/2014/main" id="{5E04E7DA-9FBF-437E-A0B0-8297D3665475}"/>
            </a:ext>
          </a:extLst>
        </xdr:cNvPr>
        <xdr:cNvSpPr txBox="1"/>
      </xdr:nvSpPr>
      <xdr:spPr>
        <a:xfrm>
          <a:off x="847106" y="67483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142875</xdr:rowOff>
    </xdr:from>
    <xdr:to>
      <xdr:col>27</xdr:col>
      <xdr:colOff>73025</xdr:colOff>
      <xdr:row>33</xdr:row>
      <xdr:rowOff>142875</xdr:rowOff>
    </xdr:to>
    <xdr:cxnSp macro="">
      <xdr:nvCxnSpPr>
        <xdr:cNvPr id="54" name="直線コネクタ 53">
          <a:extLst>
            <a:ext uri="{FF2B5EF4-FFF2-40B4-BE49-F238E27FC236}">
              <a16:creationId xmlns:a16="http://schemas.microsoft.com/office/drawing/2014/main" id="{65A7A7AE-00B8-4495-BDF9-D8B77D035457}"/>
            </a:ext>
          </a:extLst>
        </xdr:cNvPr>
        <xdr:cNvCxnSpPr/>
      </xdr:nvCxnSpPr>
      <xdr:spPr>
        <a:xfrm>
          <a:off x="1270000" y="65722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49074</xdr:rowOff>
    </xdr:from>
    <xdr:ext cx="359394" cy="225703"/>
    <xdr:sp macro="" textlink="">
      <xdr:nvSpPr>
        <xdr:cNvPr id="55" name="テキスト ボックス 54">
          <a:extLst>
            <a:ext uri="{FF2B5EF4-FFF2-40B4-BE49-F238E27FC236}">
              <a16:creationId xmlns:a16="http://schemas.microsoft.com/office/drawing/2014/main" id="{12C0AFC3-0E38-41ED-8F8F-B38E38DCE043}"/>
            </a:ext>
          </a:extLst>
        </xdr:cNvPr>
        <xdr:cNvSpPr txBox="1"/>
      </xdr:nvSpPr>
      <xdr:spPr>
        <a:xfrm>
          <a:off x="847106" y="64784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44450</xdr:rowOff>
    </xdr:from>
    <xdr:to>
      <xdr:col>27</xdr:col>
      <xdr:colOff>73025</xdr:colOff>
      <xdr:row>32</xdr:row>
      <xdr:rowOff>44450</xdr:rowOff>
    </xdr:to>
    <xdr:cxnSp macro="">
      <xdr:nvCxnSpPr>
        <xdr:cNvPr id="56" name="直線コネクタ 55">
          <a:extLst>
            <a:ext uri="{FF2B5EF4-FFF2-40B4-BE49-F238E27FC236}">
              <a16:creationId xmlns:a16="http://schemas.microsoft.com/office/drawing/2014/main" id="{C296120B-920D-4335-B358-0FB529FBF494}"/>
            </a:ext>
          </a:extLst>
        </xdr:cNvPr>
        <xdr:cNvCxnSpPr/>
      </xdr:nvCxnSpPr>
      <xdr:spPr>
        <a:xfrm>
          <a:off x="1270000" y="63023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122099</xdr:rowOff>
    </xdr:from>
    <xdr:ext cx="359394" cy="225703"/>
    <xdr:sp macro="" textlink="">
      <xdr:nvSpPr>
        <xdr:cNvPr id="57" name="テキスト ボックス 56">
          <a:extLst>
            <a:ext uri="{FF2B5EF4-FFF2-40B4-BE49-F238E27FC236}">
              <a16:creationId xmlns:a16="http://schemas.microsoft.com/office/drawing/2014/main" id="{1C78BBB4-B525-4705-A68C-2DFF96FDC169}"/>
            </a:ext>
          </a:extLst>
        </xdr:cNvPr>
        <xdr:cNvSpPr txBox="1"/>
      </xdr:nvSpPr>
      <xdr:spPr>
        <a:xfrm>
          <a:off x="847106" y="62085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8" name="直線コネクタ 57">
          <a:extLst>
            <a:ext uri="{FF2B5EF4-FFF2-40B4-BE49-F238E27FC236}">
              <a16:creationId xmlns:a16="http://schemas.microsoft.com/office/drawing/2014/main" id="{F0D7D8FF-4012-49F1-8F1D-8F47FBEA8F35}"/>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9" name="テキスト ボックス 58">
          <a:extLst>
            <a:ext uri="{FF2B5EF4-FFF2-40B4-BE49-F238E27FC236}">
              <a16:creationId xmlns:a16="http://schemas.microsoft.com/office/drawing/2014/main" id="{AC9583A8-0BC6-459A-8639-47E68456E614}"/>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19050</xdr:rowOff>
    </xdr:from>
    <xdr:to>
      <xdr:col>27</xdr:col>
      <xdr:colOff>73025</xdr:colOff>
      <xdr:row>29</xdr:row>
      <xdr:rowOff>19050</xdr:rowOff>
    </xdr:to>
    <xdr:cxnSp macro="">
      <xdr:nvCxnSpPr>
        <xdr:cNvPr id="60" name="直線コネクタ 59">
          <a:extLst>
            <a:ext uri="{FF2B5EF4-FFF2-40B4-BE49-F238E27FC236}">
              <a16:creationId xmlns:a16="http://schemas.microsoft.com/office/drawing/2014/main" id="{A08057EC-60AF-4541-AA1A-EBA2F8B2CA55}"/>
            </a:ext>
          </a:extLst>
        </xdr:cNvPr>
        <xdr:cNvCxnSpPr/>
      </xdr:nvCxnSpPr>
      <xdr:spPr>
        <a:xfrm>
          <a:off x="1270000" y="57626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96699</xdr:rowOff>
    </xdr:from>
    <xdr:ext cx="359394" cy="225703"/>
    <xdr:sp macro="" textlink="">
      <xdr:nvSpPr>
        <xdr:cNvPr id="61" name="テキスト ボックス 60">
          <a:extLst>
            <a:ext uri="{FF2B5EF4-FFF2-40B4-BE49-F238E27FC236}">
              <a16:creationId xmlns:a16="http://schemas.microsoft.com/office/drawing/2014/main" id="{35EFA410-5B17-49B5-ADA0-83C7814DD670}"/>
            </a:ext>
          </a:extLst>
        </xdr:cNvPr>
        <xdr:cNvSpPr txBox="1"/>
      </xdr:nvSpPr>
      <xdr:spPr>
        <a:xfrm>
          <a:off x="847106" y="56688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92075</xdr:rowOff>
    </xdr:from>
    <xdr:to>
      <xdr:col>27</xdr:col>
      <xdr:colOff>73025</xdr:colOff>
      <xdr:row>27</xdr:row>
      <xdr:rowOff>92075</xdr:rowOff>
    </xdr:to>
    <xdr:cxnSp macro="">
      <xdr:nvCxnSpPr>
        <xdr:cNvPr id="62" name="直線コネクタ 61">
          <a:extLst>
            <a:ext uri="{FF2B5EF4-FFF2-40B4-BE49-F238E27FC236}">
              <a16:creationId xmlns:a16="http://schemas.microsoft.com/office/drawing/2014/main" id="{BE1EE754-FDBB-434F-8BC3-BC85BE7CE6E0}"/>
            </a:ext>
          </a:extLst>
        </xdr:cNvPr>
        <xdr:cNvCxnSpPr/>
      </xdr:nvCxnSpPr>
      <xdr:spPr>
        <a:xfrm>
          <a:off x="1270000" y="54927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169724</xdr:rowOff>
    </xdr:from>
    <xdr:ext cx="359394" cy="225703"/>
    <xdr:sp macro="" textlink="">
      <xdr:nvSpPr>
        <xdr:cNvPr id="63" name="テキスト ボックス 62">
          <a:extLst>
            <a:ext uri="{FF2B5EF4-FFF2-40B4-BE49-F238E27FC236}">
              <a16:creationId xmlns:a16="http://schemas.microsoft.com/office/drawing/2014/main" id="{737CCCE5-CB29-4E63-BCC7-E2E62724ECF7}"/>
            </a:ext>
          </a:extLst>
        </xdr:cNvPr>
        <xdr:cNvSpPr txBox="1"/>
      </xdr:nvSpPr>
      <xdr:spPr>
        <a:xfrm>
          <a:off x="847106" y="53989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25</xdr:row>
      <xdr:rowOff>165100</xdr:rowOff>
    </xdr:from>
    <xdr:to>
      <xdr:col>27</xdr:col>
      <xdr:colOff>73025</xdr:colOff>
      <xdr:row>25</xdr:row>
      <xdr:rowOff>165100</xdr:rowOff>
    </xdr:to>
    <xdr:cxnSp macro="">
      <xdr:nvCxnSpPr>
        <xdr:cNvPr id="64" name="直線コネクタ 63">
          <a:extLst>
            <a:ext uri="{FF2B5EF4-FFF2-40B4-BE49-F238E27FC236}">
              <a16:creationId xmlns:a16="http://schemas.microsoft.com/office/drawing/2014/main" id="{9E27DC13-656B-46AB-9BF0-E55E5184FF33}"/>
            </a:ext>
          </a:extLst>
        </xdr:cNvPr>
        <xdr:cNvCxnSpPr/>
      </xdr:nvCxnSpPr>
      <xdr:spPr>
        <a:xfrm>
          <a:off x="1270000" y="5222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71299</xdr:rowOff>
    </xdr:from>
    <xdr:ext cx="359394" cy="225703"/>
    <xdr:sp macro="" textlink="">
      <xdr:nvSpPr>
        <xdr:cNvPr id="65" name="テキスト ボックス 64">
          <a:extLst>
            <a:ext uri="{FF2B5EF4-FFF2-40B4-BE49-F238E27FC236}">
              <a16:creationId xmlns:a16="http://schemas.microsoft.com/office/drawing/2014/main" id="{E86DFBB8-9326-4477-8E96-7E1ABB264E21}"/>
            </a:ext>
          </a:extLst>
        </xdr:cNvPr>
        <xdr:cNvSpPr txBox="1"/>
      </xdr:nvSpPr>
      <xdr:spPr>
        <a:xfrm>
          <a:off x="847106" y="5129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6" name="直線コネクタ 65">
          <a:extLst>
            <a:ext uri="{FF2B5EF4-FFF2-40B4-BE49-F238E27FC236}">
              <a16:creationId xmlns:a16="http://schemas.microsoft.com/office/drawing/2014/main" id="{A5F0E3A8-D3A8-4213-B7A9-F0049A4F163D}"/>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7" name="テキスト ボックス 66">
          <a:extLst>
            <a:ext uri="{FF2B5EF4-FFF2-40B4-BE49-F238E27FC236}">
              <a16:creationId xmlns:a16="http://schemas.microsoft.com/office/drawing/2014/main" id="{AF7B8AF5-CAD1-4A6C-A7A4-5D450FD907CA}"/>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8" name="有形固定資産減価償却率グラフ枠">
          <a:extLst>
            <a:ext uri="{FF2B5EF4-FFF2-40B4-BE49-F238E27FC236}">
              <a16:creationId xmlns:a16="http://schemas.microsoft.com/office/drawing/2014/main" id="{D14CF68E-3EA0-4D9A-85D6-FEADFB001AE7}"/>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90805</xdr:rowOff>
    </xdr:from>
    <xdr:to>
      <xdr:col>23</xdr:col>
      <xdr:colOff>85090</xdr:colOff>
      <xdr:row>34</xdr:row>
      <xdr:rowOff>55087</xdr:rowOff>
    </xdr:to>
    <xdr:cxnSp macro="">
      <xdr:nvCxnSpPr>
        <xdr:cNvPr id="69" name="直線コネクタ 68">
          <a:extLst>
            <a:ext uri="{FF2B5EF4-FFF2-40B4-BE49-F238E27FC236}">
              <a16:creationId xmlns:a16="http://schemas.microsoft.com/office/drawing/2014/main" id="{17DAEBB1-CDBC-49DE-A241-88C18A5FC45F}"/>
            </a:ext>
          </a:extLst>
        </xdr:cNvPr>
        <xdr:cNvCxnSpPr/>
      </xdr:nvCxnSpPr>
      <xdr:spPr>
        <a:xfrm flipV="1">
          <a:off x="4760595" y="5320030"/>
          <a:ext cx="1270" cy="1335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58914</xdr:rowOff>
    </xdr:from>
    <xdr:ext cx="405111" cy="259045"/>
    <xdr:sp macro="" textlink="">
      <xdr:nvSpPr>
        <xdr:cNvPr id="70" name="有形固定資産減価償却率最小値テキスト">
          <a:extLst>
            <a:ext uri="{FF2B5EF4-FFF2-40B4-BE49-F238E27FC236}">
              <a16:creationId xmlns:a16="http://schemas.microsoft.com/office/drawing/2014/main" id="{3D761AB5-C70D-4340-A659-0334C494DB25}"/>
            </a:ext>
          </a:extLst>
        </xdr:cNvPr>
        <xdr:cNvSpPr txBox="1"/>
      </xdr:nvSpPr>
      <xdr:spPr>
        <a:xfrm>
          <a:off x="4813300" y="6659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55087</xdr:rowOff>
    </xdr:from>
    <xdr:to>
      <xdr:col>23</xdr:col>
      <xdr:colOff>174625</xdr:colOff>
      <xdr:row>34</xdr:row>
      <xdr:rowOff>55087</xdr:rowOff>
    </xdr:to>
    <xdr:cxnSp macro="">
      <xdr:nvCxnSpPr>
        <xdr:cNvPr id="71" name="直線コネクタ 70">
          <a:extLst>
            <a:ext uri="{FF2B5EF4-FFF2-40B4-BE49-F238E27FC236}">
              <a16:creationId xmlns:a16="http://schemas.microsoft.com/office/drawing/2014/main" id="{549AA6BE-447E-4320-A342-938024181FD3}"/>
            </a:ext>
          </a:extLst>
        </xdr:cNvPr>
        <xdr:cNvCxnSpPr/>
      </xdr:nvCxnSpPr>
      <xdr:spPr>
        <a:xfrm>
          <a:off x="4673600" y="6655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37482</xdr:rowOff>
    </xdr:from>
    <xdr:ext cx="405111" cy="259045"/>
    <xdr:sp macro="" textlink="">
      <xdr:nvSpPr>
        <xdr:cNvPr id="72" name="有形固定資産減価償却率最大値テキスト">
          <a:extLst>
            <a:ext uri="{FF2B5EF4-FFF2-40B4-BE49-F238E27FC236}">
              <a16:creationId xmlns:a16="http://schemas.microsoft.com/office/drawing/2014/main" id="{68EBC239-40C8-4FAF-B435-5EA677A209EC}"/>
            </a:ext>
          </a:extLst>
        </xdr:cNvPr>
        <xdr:cNvSpPr txBox="1"/>
      </xdr:nvSpPr>
      <xdr:spPr>
        <a:xfrm>
          <a:off x="4813300" y="5095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90805</xdr:rowOff>
    </xdr:from>
    <xdr:to>
      <xdr:col>23</xdr:col>
      <xdr:colOff>174625</xdr:colOff>
      <xdr:row>26</xdr:row>
      <xdr:rowOff>90805</xdr:rowOff>
    </xdr:to>
    <xdr:cxnSp macro="">
      <xdr:nvCxnSpPr>
        <xdr:cNvPr id="73" name="直線コネクタ 72">
          <a:extLst>
            <a:ext uri="{FF2B5EF4-FFF2-40B4-BE49-F238E27FC236}">
              <a16:creationId xmlns:a16="http://schemas.microsoft.com/office/drawing/2014/main" id="{4A146F28-0E1A-4C00-B143-F1E909AAD8DD}"/>
            </a:ext>
          </a:extLst>
        </xdr:cNvPr>
        <xdr:cNvCxnSpPr/>
      </xdr:nvCxnSpPr>
      <xdr:spPr>
        <a:xfrm>
          <a:off x="4673600" y="5320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36847</xdr:rowOff>
    </xdr:from>
    <xdr:ext cx="405111" cy="259045"/>
    <xdr:sp macro="" textlink="">
      <xdr:nvSpPr>
        <xdr:cNvPr id="74" name="有形固定資産減価償却率平均値テキスト">
          <a:extLst>
            <a:ext uri="{FF2B5EF4-FFF2-40B4-BE49-F238E27FC236}">
              <a16:creationId xmlns:a16="http://schemas.microsoft.com/office/drawing/2014/main" id="{5A23898D-CA59-4503-B50F-645936EB55A1}"/>
            </a:ext>
          </a:extLst>
        </xdr:cNvPr>
        <xdr:cNvSpPr txBox="1"/>
      </xdr:nvSpPr>
      <xdr:spPr>
        <a:xfrm>
          <a:off x="4813300" y="59518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13970</xdr:rowOff>
    </xdr:from>
    <xdr:to>
      <xdr:col>23</xdr:col>
      <xdr:colOff>136525</xdr:colOff>
      <xdr:row>31</xdr:row>
      <xdr:rowOff>115570</xdr:rowOff>
    </xdr:to>
    <xdr:sp macro="" textlink="">
      <xdr:nvSpPr>
        <xdr:cNvPr id="75" name="フローチャート: 判断 74">
          <a:extLst>
            <a:ext uri="{FF2B5EF4-FFF2-40B4-BE49-F238E27FC236}">
              <a16:creationId xmlns:a16="http://schemas.microsoft.com/office/drawing/2014/main" id="{8CE611E0-2053-4429-8CEE-5B906AFD5D62}"/>
            </a:ext>
          </a:extLst>
        </xdr:cNvPr>
        <xdr:cNvSpPr/>
      </xdr:nvSpPr>
      <xdr:spPr>
        <a:xfrm>
          <a:off x="4711700" y="610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155734</xdr:rowOff>
    </xdr:from>
    <xdr:to>
      <xdr:col>19</xdr:col>
      <xdr:colOff>187325</xdr:colOff>
      <xdr:row>31</xdr:row>
      <xdr:rowOff>85884</xdr:rowOff>
    </xdr:to>
    <xdr:sp macro="" textlink="">
      <xdr:nvSpPr>
        <xdr:cNvPr id="76" name="フローチャート: 判断 75">
          <a:extLst>
            <a:ext uri="{FF2B5EF4-FFF2-40B4-BE49-F238E27FC236}">
              <a16:creationId xmlns:a16="http://schemas.microsoft.com/office/drawing/2014/main" id="{E31C5BCA-C5BD-4E28-A368-63016A6FA021}"/>
            </a:ext>
          </a:extLst>
        </xdr:cNvPr>
        <xdr:cNvSpPr/>
      </xdr:nvSpPr>
      <xdr:spPr>
        <a:xfrm>
          <a:off x="4000500" y="607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144939</xdr:rowOff>
    </xdr:from>
    <xdr:to>
      <xdr:col>15</xdr:col>
      <xdr:colOff>187325</xdr:colOff>
      <xdr:row>31</xdr:row>
      <xdr:rowOff>75089</xdr:rowOff>
    </xdr:to>
    <xdr:sp macro="" textlink="">
      <xdr:nvSpPr>
        <xdr:cNvPr id="77" name="フローチャート: 判断 76">
          <a:extLst>
            <a:ext uri="{FF2B5EF4-FFF2-40B4-BE49-F238E27FC236}">
              <a16:creationId xmlns:a16="http://schemas.microsoft.com/office/drawing/2014/main" id="{D4ED13C2-6015-4C25-8122-CEC196CC88E0}"/>
            </a:ext>
          </a:extLst>
        </xdr:cNvPr>
        <xdr:cNvSpPr/>
      </xdr:nvSpPr>
      <xdr:spPr>
        <a:xfrm>
          <a:off x="3238500" y="6059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120650</xdr:rowOff>
    </xdr:from>
    <xdr:to>
      <xdr:col>11</xdr:col>
      <xdr:colOff>187325</xdr:colOff>
      <xdr:row>31</xdr:row>
      <xdr:rowOff>50800</xdr:rowOff>
    </xdr:to>
    <xdr:sp macro="" textlink="">
      <xdr:nvSpPr>
        <xdr:cNvPr id="78" name="フローチャート: 判断 77">
          <a:extLst>
            <a:ext uri="{FF2B5EF4-FFF2-40B4-BE49-F238E27FC236}">
              <a16:creationId xmlns:a16="http://schemas.microsoft.com/office/drawing/2014/main" id="{A72A0709-1220-4AAF-92D4-DEC0BEFC56E4}"/>
            </a:ext>
          </a:extLst>
        </xdr:cNvPr>
        <xdr:cNvSpPr/>
      </xdr:nvSpPr>
      <xdr:spPr>
        <a:xfrm>
          <a:off x="2476500" y="6035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99060</xdr:rowOff>
    </xdr:from>
    <xdr:to>
      <xdr:col>7</xdr:col>
      <xdr:colOff>187325</xdr:colOff>
      <xdr:row>31</xdr:row>
      <xdr:rowOff>29210</xdr:rowOff>
    </xdr:to>
    <xdr:sp macro="" textlink="">
      <xdr:nvSpPr>
        <xdr:cNvPr id="79" name="フローチャート: 判断 78">
          <a:extLst>
            <a:ext uri="{FF2B5EF4-FFF2-40B4-BE49-F238E27FC236}">
              <a16:creationId xmlns:a16="http://schemas.microsoft.com/office/drawing/2014/main" id="{892B6DB7-F16D-446D-BA46-E34AEDD579F6}"/>
            </a:ext>
          </a:extLst>
        </xdr:cNvPr>
        <xdr:cNvSpPr/>
      </xdr:nvSpPr>
      <xdr:spPr>
        <a:xfrm>
          <a:off x="1714500" y="601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3234B60B-FED6-47EE-A263-719DF1EFCCB7}"/>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B747E279-836A-482A-A4E9-605C85931959}"/>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EFDD11AB-A834-4373-9726-1AEC592EF11A}"/>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5C8E5E24-B567-45BF-AE2C-F64AF8C7EF16}"/>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AE8A9204-A62C-4085-86F6-D7BEA3EB333C}"/>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106997</xdr:rowOff>
    </xdr:from>
    <xdr:to>
      <xdr:col>23</xdr:col>
      <xdr:colOff>136525</xdr:colOff>
      <xdr:row>33</xdr:row>
      <xdr:rowOff>37147</xdr:rowOff>
    </xdr:to>
    <xdr:sp macro="" textlink="">
      <xdr:nvSpPr>
        <xdr:cNvPr id="85" name="楕円 84">
          <a:extLst>
            <a:ext uri="{FF2B5EF4-FFF2-40B4-BE49-F238E27FC236}">
              <a16:creationId xmlns:a16="http://schemas.microsoft.com/office/drawing/2014/main" id="{742F0629-869A-49D5-B990-C6DFEAC0982C}"/>
            </a:ext>
          </a:extLst>
        </xdr:cNvPr>
        <xdr:cNvSpPr/>
      </xdr:nvSpPr>
      <xdr:spPr>
        <a:xfrm>
          <a:off x="4711700" y="6364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85424</xdr:rowOff>
    </xdr:from>
    <xdr:ext cx="405111" cy="259045"/>
    <xdr:sp macro="" textlink="">
      <xdr:nvSpPr>
        <xdr:cNvPr id="86" name="有形固定資産減価償却率該当値テキスト">
          <a:extLst>
            <a:ext uri="{FF2B5EF4-FFF2-40B4-BE49-F238E27FC236}">
              <a16:creationId xmlns:a16="http://schemas.microsoft.com/office/drawing/2014/main" id="{5F948D1A-6800-48C8-A7D2-838409132E8E}"/>
            </a:ext>
          </a:extLst>
        </xdr:cNvPr>
        <xdr:cNvSpPr txBox="1"/>
      </xdr:nvSpPr>
      <xdr:spPr>
        <a:xfrm>
          <a:off x="4813300" y="6343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96203</xdr:rowOff>
    </xdr:from>
    <xdr:to>
      <xdr:col>19</xdr:col>
      <xdr:colOff>187325</xdr:colOff>
      <xdr:row>33</xdr:row>
      <xdr:rowOff>26353</xdr:rowOff>
    </xdr:to>
    <xdr:sp macro="" textlink="">
      <xdr:nvSpPr>
        <xdr:cNvPr id="87" name="楕円 86">
          <a:extLst>
            <a:ext uri="{FF2B5EF4-FFF2-40B4-BE49-F238E27FC236}">
              <a16:creationId xmlns:a16="http://schemas.microsoft.com/office/drawing/2014/main" id="{E8ED9481-76A2-4861-A061-084E5B162C72}"/>
            </a:ext>
          </a:extLst>
        </xdr:cNvPr>
        <xdr:cNvSpPr/>
      </xdr:nvSpPr>
      <xdr:spPr>
        <a:xfrm>
          <a:off x="4000500" y="6354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147003</xdr:rowOff>
    </xdr:from>
    <xdr:to>
      <xdr:col>23</xdr:col>
      <xdr:colOff>85725</xdr:colOff>
      <xdr:row>32</xdr:row>
      <xdr:rowOff>157797</xdr:rowOff>
    </xdr:to>
    <xdr:cxnSp macro="">
      <xdr:nvCxnSpPr>
        <xdr:cNvPr id="88" name="直線コネクタ 87">
          <a:extLst>
            <a:ext uri="{FF2B5EF4-FFF2-40B4-BE49-F238E27FC236}">
              <a16:creationId xmlns:a16="http://schemas.microsoft.com/office/drawing/2014/main" id="{A65D500C-2B17-4C20-856A-BC34F07FF7C6}"/>
            </a:ext>
          </a:extLst>
        </xdr:cNvPr>
        <xdr:cNvCxnSpPr/>
      </xdr:nvCxnSpPr>
      <xdr:spPr>
        <a:xfrm>
          <a:off x="4051300" y="6404928"/>
          <a:ext cx="711200" cy="10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63817</xdr:rowOff>
    </xdr:from>
    <xdr:to>
      <xdr:col>15</xdr:col>
      <xdr:colOff>187325</xdr:colOff>
      <xdr:row>32</xdr:row>
      <xdr:rowOff>165417</xdr:rowOff>
    </xdr:to>
    <xdr:sp macro="" textlink="">
      <xdr:nvSpPr>
        <xdr:cNvPr id="89" name="楕円 88">
          <a:extLst>
            <a:ext uri="{FF2B5EF4-FFF2-40B4-BE49-F238E27FC236}">
              <a16:creationId xmlns:a16="http://schemas.microsoft.com/office/drawing/2014/main" id="{48BF2797-6CD7-483B-AC83-C3125343AF0F}"/>
            </a:ext>
          </a:extLst>
        </xdr:cNvPr>
        <xdr:cNvSpPr/>
      </xdr:nvSpPr>
      <xdr:spPr>
        <a:xfrm>
          <a:off x="3238500" y="6321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114617</xdr:rowOff>
    </xdr:from>
    <xdr:to>
      <xdr:col>19</xdr:col>
      <xdr:colOff>136525</xdr:colOff>
      <xdr:row>32</xdr:row>
      <xdr:rowOff>147003</xdr:rowOff>
    </xdr:to>
    <xdr:cxnSp macro="">
      <xdr:nvCxnSpPr>
        <xdr:cNvPr id="90" name="直線コネクタ 89">
          <a:extLst>
            <a:ext uri="{FF2B5EF4-FFF2-40B4-BE49-F238E27FC236}">
              <a16:creationId xmlns:a16="http://schemas.microsoft.com/office/drawing/2014/main" id="{A0C10C86-9B1F-4FC9-ABA7-10BF9967F8B4}"/>
            </a:ext>
          </a:extLst>
        </xdr:cNvPr>
        <xdr:cNvCxnSpPr/>
      </xdr:nvCxnSpPr>
      <xdr:spPr>
        <a:xfrm>
          <a:off x="3289300" y="6372542"/>
          <a:ext cx="7620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55721</xdr:rowOff>
    </xdr:from>
    <xdr:to>
      <xdr:col>11</xdr:col>
      <xdr:colOff>187325</xdr:colOff>
      <xdr:row>32</xdr:row>
      <xdr:rowOff>157321</xdr:rowOff>
    </xdr:to>
    <xdr:sp macro="" textlink="">
      <xdr:nvSpPr>
        <xdr:cNvPr id="91" name="楕円 90">
          <a:extLst>
            <a:ext uri="{FF2B5EF4-FFF2-40B4-BE49-F238E27FC236}">
              <a16:creationId xmlns:a16="http://schemas.microsoft.com/office/drawing/2014/main" id="{5B9A9381-70ED-4CBB-8360-6A1D78048195}"/>
            </a:ext>
          </a:extLst>
        </xdr:cNvPr>
        <xdr:cNvSpPr/>
      </xdr:nvSpPr>
      <xdr:spPr>
        <a:xfrm>
          <a:off x="2476500" y="6313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106521</xdr:rowOff>
    </xdr:from>
    <xdr:to>
      <xdr:col>15</xdr:col>
      <xdr:colOff>136525</xdr:colOff>
      <xdr:row>32</xdr:row>
      <xdr:rowOff>114617</xdr:rowOff>
    </xdr:to>
    <xdr:cxnSp macro="">
      <xdr:nvCxnSpPr>
        <xdr:cNvPr id="92" name="直線コネクタ 91">
          <a:extLst>
            <a:ext uri="{FF2B5EF4-FFF2-40B4-BE49-F238E27FC236}">
              <a16:creationId xmlns:a16="http://schemas.microsoft.com/office/drawing/2014/main" id="{8B692045-F330-436E-A612-BA643BD8C2AF}"/>
            </a:ext>
          </a:extLst>
        </xdr:cNvPr>
        <xdr:cNvCxnSpPr/>
      </xdr:nvCxnSpPr>
      <xdr:spPr>
        <a:xfrm>
          <a:off x="2527300" y="6364446"/>
          <a:ext cx="762000" cy="8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32</xdr:row>
      <xdr:rowOff>58420</xdr:rowOff>
    </xdr:from>
    <xdr:to>
      <xdr:col>7</xdr:col>
      <xdr:colOff>187325</xdr:colOff>
      <xdr:row>32</xdr:row>
      <xdr:rowOff>160020</xdr:rowOff>
    </xdr:to>
    <xdr:sp macro="" textlink="">
      <xdr:nvSpPr>
        <xdr:cNvPr id="93" name="楕円 92">
          <a:extLst>
            <a:ext uri="{FF2B5EF4-FFF2-40B4-BE49-F238E27FC236}">
              <a16:creationId xmlns:a16="http://schemas.microsoft.com/office/drawing/2014/main" id="{82BADE9A-D522-4303-BE4C-9678E40DA7BF}"/>
            </a:ext>
          </a:extLst>
        </xdr:cNvPr>
        <xdr:cNvSpPr/>
      </xdr:nvSpPr>
      <xdr:spPr>
        <a:xfrm>
          <a:off x="1714500" y="6316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32</xdr:row>
      <xdr:rowOff>106521</xdr:rowOff>
    </xdr:from>
    <xdr:to>
      <xdr:col>11</xdr:col>
      <xdr:colOff>136525</xdr:colOff>
      <xdr:row>32</xdr:row>
      <xdr:rowOff>109220</xdr:rowOff>
    </xdr:to>
    <xdr:cxnSp macro="">
      <xdr:nvCxnSpPr>
        <xdr:cNvPr id="94" name="直線コネクタ 93">
          <a:extLst>
            <a:ext uri="{FF2B5EF4-FFF2-40B4-BE49-F238E27FC236}">
              <a16:creationId xmlns:a16="http://schemas.microsoft.com/office/drawing/2014/main" id="{355054FF-61FB-4DF4-AFD5-7F16697805D7}"/>
            </a:ext>
          </a:extLst>
        </xdr:cNvPr>
        <xdr:cNvCxnSpPr/>
      </xdr:nvCxnSpPr>
      <xdr:spPr>
        <a:xfrm flipV="1">
          <a:off x="1765300" y="6364446"/>
          <a:ext cx="762000" cy="2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102411</xdr:rowOff>
    </xdr:from>
    <xdr:ext cx="405111" cy="259045"/>
    <xdr:sp macro="" textlink="">
      <xdr:nvSpPr>
        <xdr:cNvPr id="95" name="n_1aveValue有形固定資産減価償却率">
          <a:extLst>
            <a:ext uri="{FF2B5EF4-FFF2-40B4-BE49-F238E27FC236}">
              <a16:creationId xmlns:a16="http://schemas.microsoft.com/office/drawing/2014/main" id="{48B74B8A-75F1-47E1-AD21-5145981A9A97}"/>
            </a:ext>
          </a:extLst>
        </xdr:cNvPr>
        <xdr:cNvSpPr txBox="1"/>
      </xdr:nvSpPr>
      <xdr:spPr>
        <a:xfrm>
          <a:off x="3836044" y="58459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91616</xdr:rowOff>
    </xdr:from>
    <xdr:ext cx="405111" cy="259045"/>
    <xdr:sp macro="" textlink="">
      <xdr:nvSpPr>
        <xdr:cNvPr id="96" name="n_2aveValue有形固定資産減価償却率">
          <a:extLst>
            <a:ext uri="{FF2B5EF4-FFF2-40B4-BE49-F238E27FC236}">
              <a16:creationId xmlns:a16="http://schemas.microsoft.com/office/drawing/2014/main" id="{64C199B4-0955-4872-A3F8-7F0D9275757E}"/>
            </a:ext>
          </a:extLst>
        </xdr:cNvPr>
        <xdr:cNvSpPr txBox="1"/>
      </xdr:nvSpPr>
      <xdr:spPr>
        <a:xfrm>
          <a:off x="3086744" y="5835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67327</xdr:rowOff>
    </xdr:from>
    <xdr:ext cx="405111" cy="259045"/>
    <xdr:sp macro="" textlink="">
      <xdr:nvSpPr>
        <xdr:cNvPr id="97" name="n_3aveValue有形固定資産減価償却率">
          <a:extLst>
            <a:ext uri="{FF2B5EF4-FFF2-40B4-BE49-F238E27FC236}">
              <a16:creationId xmlns:a16="http://schemas.microsoft.com/office/drawing/2014/main" id="{32EFB684-CAC7-4497-B488-99263800CFC2}"/>
            </a:ext>
          </a:extLst>
        </xdr:cNvPr>
        <xdr:cNvSpPr txBox="1"/>
      </xdr:nvSpPr>
      <xdr:spPr>
        <a:xfrm>
          <a:off x="2324744" y="5810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45737</xdr:rowOff>
    </xdr:from>
    <xdr:ext cx="405111" cy="259045"/>
    <xdr:sp macro="" textlink="">
      <xdr:nvSpPr>
        <xdr:cNvPr id="98" name="n_4aveValue有形固定資産減価償却率">
          <a:extLst>
            <a:ext uri="{FF2B5EF4-FFF2-40B4-BE49-F238E27FC236}">
              <a16:creationId xmlns:a16="http://schemas.microsoft.com/office/drawing/2014/main" id="{F17D4F55-FA8C-417E-9722-F7137D25A6C2}"/>
            </a:ext>
          </a:extLst>
        </xdr:cNvPr>
        <xdr:cNvSpPr txBox="1"/>
      </xdr:nvSpPr>
      <xdr:spPr>
        <a:xfrm>
          <a:off x="1562744" y="5789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17480</xdr:rowOff>
    </xdr:from>
    <xdr:ext cx="405111" cy="259045"/>
    <xdr:sp macro="" textlink="">
      <xdr:nvSpPr>
        <xdr:cNvPr id="99" name="n_1mainValue有形固定資産減価償却率">
          <a:extLst>
            <a:ext uri="{FF2B5EF4-FFF2-40B4-BE49-F238E27FC236}">
              <a16:creationId xmlns:a16="http://schemas.microsoft.com/office/drawing/2014/main" id="{A36D091D-CAAC-487E-B3C9-C16A30F9E5EF}"/>
            </a:ext>
          </a:extLst>
        </xdr:cNvPr>
        <xdr:cNvSpPr txBox="1"/>
      </xdr:nvSpPr>
      <xdr:spPr>
        <a:xfrm>
          <a:off x="3836044" y="6446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156544</xdr:rowOff>
    </xdr:from>
    <xdr:ext cx="405111" cy="259045"/>
    <xdr:sp macro="" textlink="">
      <xdr:nvSpPr>
        <xdr:cNvPr id="100" name="n_2mainValue有形固定資産減価償却率">
          <a:extLst>
            <a:ext uri="{FF2B5EF4-FFF2-40B4-BE49-F238E27FC236}">
              <a16:creationId xmlns:a16="http://schemas.microsoft.com/office/drawing/2014/main" id="{C7327081-1213-49CE-855D-BD49E8AFA6D2}"/>
            </a:ext>
          </a:extLst>
        </xdr:cNvPr>
        <xdr:cNvSpPr txBox="1"/>
      </xdr:nvSpPr>
      <xdr:spPr>
        <a:xfrm>
          <a:off x="3086744" y="64144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148448</xdr:rowOff>
    </xdr:from>
    <xdr:ext cx="405111" cy="259045"/>
    <xdr:sp macro="" textlink="">
      <xdr:nvSpPr>
        <xdr:cNvPr id="101" name="n_3mainValue有形固定資産減価償却率">
          <a:extLst>
            <a:ext uri="{FF2B5EF4-FFF2-40B4-BE49-F238E27FC236}">
              <a16:creationId xmlns:a16="http://schemas.microsoft.com/office/drawing/2014/main" id="{402D6877-BEEC-440C-9235-0A42FFD307A2}"/>
            </a:ext>
          </a:extLst>
        </xdr:cNvPr>
        <xdr:cNvSpPr txBox="1"/>
      </xdr:nvSpPr>
      <xdr:spPr>
        <a:xfrm>
          <a:off x="2324744" y="64063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151147</xdr:rowOff>
    </xdr:from>
    <xdr:ext cx="405111" cy="259045"/>
    <xdr:sp macro="" textlink="">
      <xdr:nvSpPr>
        <xdr:cNvPr id="102" name="n_4mainValue有形固定資産減価償却率">
          <a:extLst>
            <a:ext uri="{FF2B5EF4-FFF2-40B4-BE49-F238E27FC236}">
              <a16:creationId xmlns:a16="http://schemas.microsoft.com/office/drawing/2014/main" id="{ECC1EDFB-B0C8-4E0B-B951-3026D3767A4A}"/>
            </a:ext>
          </a:extLst>
        </xdr:cNvPr>
        <xdr:cNvSpPr txBox="1"/>
      </xdr:nvSpPr>
      <xdr:spPr>
        <a:xfrm>
          <a:off x="1562744" y="6409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3" name="正方形/長方形 102">
          <a:extLst>
            <a:ext uri="{FF2B5EF4-FFF2-40B4-BE49-F238E27FC236}">
              <a16:creationId xmlns:a16="http://schemas.microsoft.com/office/drawing/2014/main" id="{A42450C8-69B9-4EC1-B6C3-21757C0D4196}"/>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4" name="正方形/長方形 103">
          <a:extLst>
            <a:ext uri="{FF2B5EF4-FFF2-40B4-BE49-F238E27FC236}">
              <a16:creationId xmlns:a16="http://schemas.microsoft.com/office/drawing/2014/main" id="{7869C6ED-9B8F-42CE-AE45-1D0F8AAF2FF6}"/>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5" name="正方形/長方形 104">
          <a:extLst>
            <a:ext uri="{FF2B5EF4-FFF2-40B4-BE49-F238E27FC236}">
              <a16:creationId xmlns:a16="http://schemas.microsoft.com/office/drawing/2014/main" id="{7EC93162-9223-4AA2-8920-29609D8A17BE}"/>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[ 809.7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6" name="正方形/長方形 105">
          <a:extLst>
            <a:ext uri="{FF2B5EF4-FFF2-40B4-BE49-F238E27FC236}">
              <a16:creationId xmlns:a16="http://schemas.microsoft.com/office/drawing/2014/main" id="{057D4AB1-1C91-4A55-8E83-E6B2DBD091A6}"/>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7" name="正方形/長方形 106">
          <a:extLst>
            <a:ext uri="{FF2B5EF4-FFF2-40B4-BE49-F238E27FC236}">
              <a16:creationId xmlns:a16="http://schemas.microsoft.com/office/drawing/2014/main" id="{5754AD02-2D6B-40E6-825D-B6336C25512D}"/>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8" name="正方形/長方形 107">
          <a:extLst>
            <a:ext uri="{FF2B5EF4-FFF2-40B4-BE49-F238E27FC236}">
              <a16:creationId xmlns:a16="http://schemas.microsoft.com/office/drawing/2014/main" id="{1C1EDB32-47E7-4A48-B512-E0398351BEE4}"/>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9" name="正方形/長方形 108">
          <a:extLst>
            <a:ext uri="{FF2B5EF4-FFF2-40B4-BE49-F238E27FC236}">
              <a16:creationId xmlns:a16="http://schemas.microsoft.com/office/drawing/2014/main" id="{4C5AAE30-8C87-44BA-BD5C-828BDB63E0A6}"/>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0" name="正方形/長方形 109">
          <a:extLst>
            <a:ext uri="{FF2B5EF4-FFF2-40B4-BE49-F238E27FC236}">
              <a16:creationId xmlns:a16="http://schemas.microsoft.com/office/drawing/2014/main" id="{284D7AC0-3268-428D-B41D-0F49B834158C}"/>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1" name="正方形/長方形 110">
          <a:extLst>
            <a:ext uri="{FF2B5EF4-FFF2-40B4-BE49-F238E27FC236}">
              <a16:creationId xmlns:a16="http://schemas.microsoft.com/office/drawing/2014/main" id="{42D1F2C3-7693-46F8-B953-09E6D30688AF}"/>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2" name="正方形/長方形 111">
          <a:extLst>
            <a:ext uri="{FF2B5EF4-FFF2-40B4-BE49-F238E27FC236}">
              <a16:creationId xmlns:a16="http://schemas.microsoft.com/office/drawing/2014/main" id="{26638BC4-82B2-4768-9391-BAB0F1558ABC}"/>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3" name="正方形/長方形 112">
          <a:extLst>
            <a:ext uri="{FF2B5EF4-FFF2-40B4-BE49-F238E27FC236}">
              <a16:creationId xmlns:a16="http://schemas.microsoft.com/office/drawing/2014/main" id="{01AFF5FA-9CAE-4F38-A4CF-B9AEA32773F3}"/>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4" name="正方形/長方形 113">
          <a:extLst>
            <a:ext uri="{FF2B5EF4-FFF2-40B4-BE49-F238E27FC236}">
              <a16:creationId xmlns:a16="http://schemas.microsoft.com/office/drawing/2014/main" id="{E81535DA-D933-4963-BE5C-1F7F67A8766D}"/>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5" name="テキスト ボックス 114">
          <a:extLst>
            <a:ext uri="{FF2B5EF4-FFF2-40B4-BE49-F238E27FC236}">
              <a16:creationId xmlns:a16="http://schemas.microsoft.com/office/drawing/2014/main" id="{85A3D034-C047-4DDE-917A-5215F96C7E84}"/>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分母を構成する経常一般財源等（歳入）が、増加したことなどにより、昨年度と比べて債務償還比率は減少している。</a:t>
          </a:r>
          <a:endParaRPr kumimoji="1" lang="en-US" altLang="ja-JP" sz="110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6" name="テキスト ボックス 115">
          <a:extLst>
            <a:ext uri="{FF2B5EF4-FFF2-40B4-BE49-F238E27FC236}">
              <a16:creationId xmlns:a16="http://schemas.microsoft.com/office/drawing/2014/main" id="{7B3209E2-388B-4F51-94CC-816087977704}"/>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7" name="直線コネクタ 116">
          <a:extLst>
            <a:ext uri="{FF2B5EF4-FFF2-40B4-BE49-F238E27FC236}">
              <a16:creationId xmlns:a16="http://schemas.microsoft.com/office/drawing/2014/main" id="{C4EFAD05-0400-42DC-ABE6-B2F8AFD5CFCA}"/>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8" name="テキスト ボックス 117">
          <a:extLst>
            <a:ext uri="{FF2B5EF4-FFF2-40B4-BE49-F238E27FC236}">
              <a16:creationId xmlns:a16="http://schemas.microsoft.com/office/drawing/2014/main" id="{03253D6F-91D3-4E96-82DD-1983B36FC589}"/>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9" name="直線コネクタ 118">
          <a:extLst>
            <a:ext uri="{FF2B5EF4-FFF2-40B4-BE49-F238E27FC236}">
              <a16:creationId xmlns:a16="http://schemas.microsoft.com/office/drawing/2014/main" id="{25CC4AA0-A176-4C6F-BB2F-5EADC5770EEB}"/>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0" name="テキスト ボックス 119">
          <a:extLst>
            <a:ext uri="{FF2B5EF4-FFF2-40B4-BE49-F238E27FC236}">
              <a16:creationId xmlns:a16="http://schemas.microsoft.com/office/drawing/2014/main" id="{BDF6F5C6-4D65-4475-B7F1-8701C27A464D}"/>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1" name="直線コネクタ 120">
          <a:extLst>
            <a:ext uri="{FF2B5EF4-FFF2-40B4-BE49-F238E27FC236}">
              <a16:creationId xmlns:a16="http://schemas.microsoft.com/office/drawing/2014/main" id="{4B9453DA-0A21-4DA3-884C-2B3202DB8FE3}"/>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2" name="テキスト ボックス 121">
          <a:extLst>
            <a:ext uri="{FF2B5EF4-FFF2-40B4-BE49-F238E27FC236}">
              <a16:creationId xmlns:a16="http://schemas.microsoft.com/office/drawing/2014/main" id="{AD535943-69F9-4ECE-B45F-5990CF0CB618}"/>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3" name="直線コネクタ 122">
          <a:extLst>
            <a:ext uri="{FF2B5EF4-FFF2-40B4-BE49-F238E27FC236}">
              <a16:creationId xmlns:a16="http://schemas.microsoft.com/office/drawing/2014/main" id="{63D3627E-AE0B-4D73-A1CC-DE69D2E24F89}"/>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4" name="テキスト ボックス 123">
          <a:extLst>
            <a:ext uri="{FF2B5EF4-FFF2-40B4-BE49-F238E27FC236}">
              <a16:creationId xmlns:a16="http://schemas.microsoft.com/office/drawing/2014/main" id="{E19AE57A-C0F8-453A-9765-ECD4D2B11483}"/>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5" name="直線コネクタ 124">
          <a:extLst>
            <a:ext uri="{FF2B5EF4-FFF2-40B4-BE49-F238E27FC236}">
              <a16:creationId xmlns:a16="http://schemas.microsoft.com/office/drawing/2014/main" id="{D05AB073-29DF-43CD-9062-98594F95C03A}"/>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6" name="テキスト ボックス 125">
          <a:extLst>
            <a:ext uri="{FF2B5EF4-FFF2-40B4-BE49-F238E27FC236}">
              <a16:creationId xmlns:a16="http://schemas.microsoft.com/office/drawing/2014/main" id="{4AFCF8B1-B9B4-40DC-8760-3EEA6A1563FF}"/>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7" name="直線コネクタ 126">
          <a:extLst>
            <a:ext uri="{FF2B5EF4-FFF2-40B4-BE49-F238E27FC236}">
              <a16:creationId xmlns:a16="http://schemas.microsoft.com/office/drawing/2014/main" id="{CA95FB8B-407F-4C9F-BCF9-C03073986822}"/>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8" name="テキスト ボックス 127">
          <a:extLst>
            <a:ext uri="{FF2B5EF4-FFF2-40B4-BE49-F238E27FC236}">
              <a16:creationId xmlns:a16="http://schemas.microsoft.com/office/drawing/2014/main" id="{26307FB6-EC84-45F6-ACD8-14F38EC4F7E8}"/>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a:extLst>
            <a:ext uri="{FF2B5EF4-FFF2-40B4-BE49-F238E27FC236}">
              <a16:creationId xmlns:a16="http://schemas.microsoft.com/office/drawing/2014/main" id="{6A084504-3B23-453D-B9CE-2A1637FB307D}"/>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0" name="債務償還比率グラフ枠">
          <a:extLst>
            <a:ext uri="{FF2B5EF4-FFF2-40B4-BE49-F238E27FC236}">
              <a16:creationId xmlns:a16="http://schemas.microsoft.com/office/drawing/2014/main" id="{ACA44C54-2F1B-459E-8E91-37BF6E0E20F5}"/>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32</xdr:row>
      <xdr:rowOff>86790</xdr:rowOff>
    </xdr:to>
    <xdr:cxnSp macro="">
      <xdr:nvCxnSpPr>
        <xdr:cNvPr id="131" name="直線コネクタ 130">
          <a:extLst>
            <a:ext uri="{FF2B5EF4-FFF2-40B4-BE49-F238E27FC236}">
              <a16:creationId xmlns:a16="http://schemas.microsoft.com/office/drawing/2014/main" id="{19FF468A-591F-4F90-AE31-C58CE751931B}"/>
            </a:ext>
          </a:extLst>
        </xdr:cNvPr>
        <xdr:cNvCxnSpPr/>
      </xdr:nvCxnSpPr>
      <xdr:spPr>
        <a:xfrm flipV="1">
          <a:off x="14793595" y="5312833"/>
          <a:ext cx="1269" cy="103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32</xdr:row>
      <xdr:rowOff>90617</xdr:rowOff>
    </xdr:from>
    <xdr:ext cx="469744" cy="259045"/>
    <xdr:sp macro="" textlink="">
      <xdr:nvSpPr>
        <xdr:cNvPr id="132" name="債務償還比率最小値テキスト">
          <a:extLst>
            <a:ext uri="{FF2B5EF4-FFF2-40B4-BE49-F238E27FC236}">
              <a16:creationId xmlns:a16="http://schemas.microsoft.com/office/drawing/2014/main" id="{C4CA2E3D-0B38-479F-AB0F-17395C4B058B}"/>
            </a:ext>
          </a:extLst>
        </xdr:cNvPr>
        <xdr:cNvSpPr txBox="1"/>
      </xdr:nvSpPr>
      <xdr:spPr>
        <a:xfrm>
          <a:off x="14846300" y="6348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32</xdr:row>
      <xdr:rowOff>86790</xdr:rowOff>
    </xdr:from>
    <xdr:to>
      <xdr:col>76</xdr:col>
      <xdr:colOff>111125</xdr:colOff>
      <xdr:row>32</xdr:row>
      <xdr:rowOff>86790</xdr:rowOff>
    </xdr:to>
    <xdr:cxnSp macro="">
      <xdr:nvCxnSpPr>
        <xdr:cNvPr id="133" name="直線コネクタ 132">
          <a:extLst>
            <a:ext uri="{FF2B5EF4-FFF2-40B4-BE49-F238E27FC236}">
              <a16:creationId xmlns:a16="http://schemas.microsoft.com/office/drawing/2014/main" id="{F4295681-A4D1-4A4C-94E0-252D31252F62}"/>
            </a:ext>
          </a:extLst>
        </xdr:cNvPr>
        <xdr:cNvCxnSpPr/>
      </xdr:nvCxnSpPr>
      <xdr:spPr>
        <a:xfrm>
          <a:off x="14706600" y="6344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4" name="債務償還比率最大値テキスト">
          <a:extLst>
            <a:ext uri="{FF2B5EF4-FFF2-40B4-BE49-F238E27FC236}">
              <a16:creationId xmlns:a16="http://schemas.microsoft.com/office/drawing/2014/main" id="{61AAA9D2-3473-4F1A-B2F6-2E1DDF7E9979}"/>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5" name="直線コネクタ 134">
          <a:extLst>
            <a:ext uri="{FF2B5EF4-FFF2-40B4-BE49-F238E27FC236}">
              <a16:creationId xmlns:a16="http://schemas.microsoft.com/office/drawing/2014/main" id="{95BECFE9-4955-4E17-983D-1BFE9E508059}"/>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60815</xdr:rowOff>
    </xdr:from>
    <xdr:ext cx="469744" cy="259045"/>
    <xdr:sp macro="" textlink="">
      <xdr:nvSpPr>
        <xdr:cNvPr id="136" name="債務償還比率平均値テキスト">
          <a:extLst>
            <a:ext uri="{FF2B5EF4-FFF2-40B4-BE49-F238E27FC236}">
              <a16:creationId xmlns:a16="http://schemas.microsoft.com/office/drawing/2014/main" id="{9EA1FEDA-BD37-4FAD-B735-DA32EEC3DA18}"/>
            </a:ext>
          </a:extLst>
        </xdr:cNvPr>
        <xdr:cNvSpPr txBox="1"/>
      </xdr:nvSpPr>
      <xdr:spPr>
        <a:xfrm>
          <a:off x="14846300" y="56329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37938</xdr:rowOff>
    </xdr:from>
    <xdr:to>
      <xdr:col>76</xdr:col>
      <xdr:colOff>73025</xdr:colOff>
      <xdr:row>29</xdr:row>
      <xdr:rowOff>139538</xdr:rowOff>
    </xdr:to>
    <xdr:sp macro="" textlink="">
      <xdr:nvSpPr>
        <xdr:cNvPr id="137" name="フローチャート: 判断 136">
          <a:extLst>
            <a:ext uri="{FF2B5EF4-FFF2-40B4-BE49-F238E27FC236}">
              <a16:creationId xmlns:a16="http://schemas.microsoft.com/office/drawing/2014/main" id="{A7702A48-CC1A-4B2E-8E93-E8277AE0E084}"/>
            </a:ext>
          </a:extLst>
        </xdr:cNvPr>
        <xdr:cNvSpPr/>
      </xdr:nvSpPr>
      <xdr:spPr>
        <a:xfrm>
          <a:off x="14744700" y="5781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26903</xdr:rowOff>
    </xdr:from>
    <xdr:to>
      <xdr:col>72</xdr:col>
      <xdr:colOff>123825</xdr:colOff>
      <xdr:row>29</xdr:row>
      <xdr:rowOff>128503</xdr:rowOff>
    </xdr:to>
    <xdr:sp macro="" textlink="">
      <xdr:nvSpPr>
        <xdr:cNvPr id="138" name="フローチャート: 判断 137">
          <a:extLst>
            <a:ext uri="{FF2B5EF4-FFF2-40B4-BE49-F238E27FC236}">
              <a16:creationId xmlns:a16="http://schemas.microsoft.com/office/drawing/2014/main" id="{88616467-1069-45DC-91A0-34FF6A288671}"/>
            </a:ext>
          </a:extLst>
        </xdr:cNvPr>
        <xdr:cNvSpPr/>
      </xdr:nvSpPr>
      <xdr:spPr>
        <a:xfrm>
          <a:off x="14033500" y="5770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21505</xdr:rowOff>
    </xdr:from>
    <xdr:to>
      <xdr:col>68</xdr:col>
      <xdr:colOff>123825</xdr:colOff>
      <xdr:row>29</xdr:row>
      <xdr:rowOff>123105</xdr:rowOff>
    </xdr:to>
    <xdr:sp macro="" textlink="">
      <xdr:nvSpPr>
        <xdr:cNvPr id="139" name="フローチャート: 判断 138">
          <a:extLst>
            <a:ext uri="{FF2B5EF4-FFF2-40B4-BE49-F238E27FC236}">
              <a16:creationId xmlns:a16="http://schemas.microsoft.com/office/drawing/2014/main" id="{A2C65460-45CA-44A0-A086-F2403B990519}"/>
            </a:ext>
          </a:extLst>
        </xdr:cNvPr>
        <xdr:cNvSpPr/>
      </xdr:nvSpPr>
      <xdr:spPr>
        <a:xfrm>
          <a:off x="13271500" y="576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8982</xdr:rowOff>
    </xdr:from>
    <xdr:to>
      <xdr:col>64</xdr:col>
      <xdr:colOff>123825</xdr:colOff>
      <xdr:row>30</xdr:row>
      <xdr:rowOff>110582</xdr:rowOff>
    </xdr:to>
    <xdr:sp macro="" textlink="">
      <xdr:nvSpPr>
        <xdr:cNvPr id="140" name="フローチャート: 判断 139">
          <a:extLst>
            <a:ext uri="{FF2B5EF4-FFF2-40B4-BE49-F238E27FC236}">
              <a16:creationId xmlns:a16="http://schemas.microsoft.com/office/drawing/2014/main" id="{22A939F7-A8C6-4812-A07C-0EFA62E9A602}"/>
            </a:ext>
          </a:extLst>
        </xdr:cNvPr>
        <xdr:cNvSpPr/>
      </xdr:nvSpPr>
      <xdr:spPr>
        <a:xfrm>
          <a:off x="12509500" y="5924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143009</xdr:rowOff>
    </xdr:from>
    <xdr:to>
      <xdr:col>60</xdr:col>
      <xdr:colOff>123825</xdr:colOff>
      <xdr:row>30</xdr:row>
      <xdr:rowOff>73159</xdr:rowOff>
    </xdr:to>
    <xdr:sp macro="" textlink="">
      <xdr:nvSpPr>
        <xdr:cNvPr id="141" name="フローチャート: 判断 140">
          <a:extLst>
            <a:ext uri="{FF2B5EF4-FFF2-40B4-BE49-F238E27FC236}">
              <a16:creationId xmlns:a16="http://schemas.microsoft.com/office/drawing/2014/main" id="{3535D8C1-169C-48C1-851D-1A242E33C209}"/>
            </a:ext>
          </a:extLst>
        </xdr:cNvPr>
        <xdr:cNvSpPr/>
      </xdr:nvSpPr>
      <xdr:spPr>
        <a:xfrm>
          <a:off x="11747500" y="5886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598BCABB-D4E8-4C38-8669-B04350BA356C}"/>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38EC224C-71F5-4441-AB3F-9B884B143CEF}"/>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772C702B-5A49-4F01-B2BD-92993990D6D7}"/>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33680BBF-F58E-4E86-A599-89104636A7B7}"/>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EBCFC916-0E75-4D1C-AD74-11CDB4C6111A}"/>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146748</xdr:rowOff>
    </xdr:from>
    <xdr:to>
      <xdr:col>76</xdr:col>
      <xdr:colOff>73025</xdr:colOff>
      <xdr:row>32</xdr:row>
      <xdr:rowOff>76898</xdr:rowOff>
    </xdr:to>
    <xdr:sp macro="" textlink="">
      <xdr:nvSpPr>
        <xdr:cNvPr id="147" name="楕円 146">
          <a:extLst>
            <a:ext uri="{FF2B5EF4-FFF2-40B4-BE49-F238E27FC236}">
              <a16:creationId xmlns:a16="http://schemas.microsoft.com/office/drawing/2014/main" id="{D7C9EE69-0010-4365-AA0F-BC9E34CF083C}"/>
            </a:ext>
          </a:extLst>
        </xdr:cNvPr>
        <xdr:cNvSpPr/>
      </xdr:nvSpPr>
      <xdr:spPr>
        <a:xfrm>
          <a:off x="14744700" y="6233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61675</xdr:rowOff>
    </xdr:from>
    <xdr:ext cx="469744" cy="259045"/>
    <xdr:sp macro="" textlink="">
      <xdr:nvSpPr>
        <xdr:cNvPr id="148" name="債務償還比率該当値テキスト">
          <a:extLst>
            <a:ext uri="{FF2B5EF4-FFF2-40B4-BE49-F238E27FC236}">
              <a16:creationId xmlns:a16="http://schemas.microsoft.com/office/drawing/2014/main" id="{0C26659D-2AAF-4DAE-8B41-F0D28218E04D}"/>
            </a:ext>
          </a:extLst>
        </xdr:cNvPr>
        <xdr:cNvSpPr txBox="1"/>
      </xdr:nvSpPr>
      <xdr:spPr>
        <a:xfrm>
          <a:off x="14846300" y="6148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32</xdr:row>
      <xdr:rowOff>13081</xdr:rowOff>
    </xdr:from>
    <xdr:to>
      <xdr:col>72</xdr:col>
      <xdr:colOff>123825</xdr:colOff>
      <xdr:row>32</xdr:row>
      <xdr:rowOff>114681</xdr:rowOff>
    </xdr:to>
    <xdr:sp macro="" textlink="">
      <xdr:nvSpPr>
        <xdr:cNvPr id="149" name="楕円 148">
          <a:extLst>
            <a:ext uri="{FF2B5EF4-FFF2-40B4-BE49-F238E27FC236}">
              <a16:creationId xmlns:a16="http://schemas.microsoft.com/office/drawing/2014/main" id="{22517895-2BB7-4BBC-9303-6369F1E89915}"/>
            </a:ext>
          </a:extLst>
        </xdr:cNvPr>
        <xdr:cNvSpPr/>
      </xdr:nvSpPr>
      <xdr:spPr>
        <a:xfrm>
          <a:off x="14033500" y="6271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32</xdr:row>
      <xdr:rowOff>26098</xdr:rowOff>
    </xdr:from>
    <xdr:to>
      <xdr:col>76</xdr:col>
      <xdr:colOff>22225</xdr:colOff>
      <xdr:row>32</xdr:row>
      <xdr:rowOff>63881</xdr:rowOff>
    </xdr:to>
    <xdr:cxnSp macro="">
      <xdr:nvCxnSpPr>
        <xdr:cNvPr id="150" name="直線コネクタ 149">
          <a:extLst>
            <a:ext uri="{FF2B5EF4-FFF2-40B4-BE49-F238E27FC236}">
              <a16:creationId xmlns:a16="http://schemas.microsoft.com/office/drawing/2014/main" id="{9B9CA8A9-FB50-4097-8AB5-A500B78B5211}"/>
            </a:ext>
          </a:extLst>
        </xdr:cNvPr>
        <xdr:cNvCxnSpPr/>
      </xdr:nvCxnSpPr>
      <xdr:spPr>
        <a:xfrm flipV="1">
          <a:off x="14084300" y="6284023"/>
          <a:ext cx="711200" cy="37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113764</xdr:rowOff>
    </xdr:from>
    <xdr:to>
      <xdr:col>68</xdr:col>
      <xdr:colOff>123825</xdr:colOff>
      <xdr:row>32</xdr:row>
      <xdr:rowOff>43914</xdr:rowOff>
    </xdr:to>
    <xdr:sp macro="" textlink="">
      <xdr:nvSpPr>
        <xdr:cNvPr id="151" name="楕円 150">
          <a:extLst>
            <a:ext uri="{FF2B5EF4-FFF2-40B4-BE49-F238E27FC236}">
              <a16:creationId xmlns:a16="http://schemas.microsoft.com/office/drawing/2014/main" id="{803B3003-4C21-4FB0-B145-92CE2A93859B}"/>
            </a:ext>
          </a:extLst>
        </xdr:cNvPr>
        <xdr:cNvSpPr/>
      </xdr:nvSpPr>
      <xdr:spPr>
        <a:xfrm>
          <a:off x="13271500" y="6200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164564</xdr:rowOff>
    </xdr:from>
    <xdr:to>
      <xdr:col>72</xdr:col>
      <xdr:colOff>73025</xdr:colOff>
      <xdr:row>32</xdr:row>
      <xdr:rowOff>63881</xdr:rowOff>
    </xdr:to>
    <xdr:cxnSp macro="">
      <xdr:nvCxnSpPr>
        <xdr:cNvPr id="152" name="直線コネクタ 151">
          <a:extLst>
            <a:ext uri="{FF2B5EF4-FFF2-40B4-BE49-F238E27FC236}">
              <a16:creationId xmlns:a16="http://schemas.microsoft.com/office/drawing/2014/main" id="{46CF4A62-C176-45CC-9CEC-D86B7284406E}"/>
            </a:ext>
          </a:extLst>
        </xdr:cNvPr>
        <xdr:cNvCxnSpPr/>
      </xdr:nvCxnSpPr>
      <xdr:spPr>
        <a:xfrm>
          <a:off x="13322300" y="6251039"/>
          <a:ext cx="762000" cy="70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34</xdr:row>
      <xdr:rowOff>13102</xdr:rowOff>
    </xdr:from>
    <xdr:to>
      <xdr:col>64</xdr:col>
      <xdr:colOff>123825</xdr:colOff>
      <xdr:row>34</xdr:row>
      <xdr:rowOff>114702</xdr:rowOff>
    </xdr:to>
    <xdr:sp macro="" textlink="">
      <xdr:nvSpPr>
        <xdr:cNvPr id="153" name="楕円 152">
          <a:extLst>
            <a:ext uri="{FF2B5EF4-FFF2-40B4-BE49-F238E27FC236}">
              <a16:creationId xmlns:a16="http://schemas.microsoft.com/office/drawing/2014/main" id="{E7B1B7D7-4998-45C8-B568-53003DD9D5C6}"/>
            </a:ext>
          </a:extLst>
        </xdr:cNvPr>
        <xdr:cNvSpPr/>
      </xdr:nvSpPr>
      <xdr:spPr>
        <a:xfrm>
          <a:off x="12509500" y="6613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164564</xdr:rowOff>
    </xdr:from>
    <xdr:to>
      <xdr:col>68</xdr:col>
      <xdr:colOff>73025</xdr:colOff>
      <xdr:row>34</xdr:row>
      <xdr:rowOff>63902</xdr:rowOff>
    </xdr:to>
    <xdr:cxnSp macro="">
      <xdr:nvCxnSpPr>
        <xdr:cNvPr id="154" name="直線コネクタ 153">
          <a:extLst>
            <a:ext uri="{FF2B5EF4-FFF2-40B4-BE49-F238E27FC236}">
              <a16:creationId xmlns:a16="http://schemas.microsoft.com/office/drawing/2014/main" id="{CFF9F64C-1A0B-4D72-A246-D213A1D3C486}"/>
            </a:ext>
          </a:extLst>
        </xdr:cNvPr>
        <xdr:cNvCxnSpPr/>
      </xdr:nvCxnSpPr>
      <xdr:spPr>
        <a:xfrm flipV="1">
          <a:off x="12560300" y="6251039"/>
          <a:ext cx="762000" cy="413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110286</xdr:rowOff>
    </xdr:from>
    <xdr:to>
      <xdr:col>60</xdr:col>
      <xdr:colOff>123825</xdr:colOff>
      <xdr:row>32</xdr:row>
      <xdr:rowOff>40436</xdr:rowOff>
    </xdr:to>
    <xdr:sp macro="" textlink="">
      <xdr:nvSpPr>
        <xdr:cNvPr id="155" name="楕円 154">
          <a:extLst>
            <a:ext uri="{FF2B5EF4-FFF2-40B4-BE49-F238E27FC236}">
              <a16:creationId xmlns:a16="http://schemas.microsoft.com/office/drawing/2014/main" id="{290AE188-1B59-4C59-8511-2D99E693BD6C}"/>
            </a:ext>
          </a:extLst>
        </xdr:cNvPr>
        <xdr:cNvSpPr/>
      </xdr:nvSpPr>
      <xdr:spPr>
        <a:xfrm>
          <a:off x="11747500" y="6196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161086</xdr:rowOff>
    </xdr:from>
    <xdr:to>
      <xdr:col>64</xdr:col>
      <xdr:colOff>73025</xdr:colOff>
      <xdr:row>34</xdr:row>
      <xdr:rowOff>63902</xdr:rowOff>
    </xdr:to>
    <xdr:cxnSp macro="">
      <xdr:nvCxnSpPr>
        <xdr:cNvPr id="156" name="直線コネクタ 155">
          <a:extLst>
            <a:ext uri="{FF2B5EF4-FFF2-40B4-BE49-F238E27FC236}">
              <a16:creationId xmlns:a16="http://schemas.microsoft.com/office/drawing/2014/main" id="{08D80284-54E4-4E13-AB68-0A684F4D3DDC}"/>
            </a:ext>
          </a:extLst>
        </xdr:cNvPr>
        <xdr:cNvCxnSpPr/>
      </xdr:nvCxnSpPr>
      <xdr:spPr>
        <a:xfrm>
          <a:off x="11798300" y="6247561"/>
          <a:ext cx="762000" cy="417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145030</xdr:rowOff>
    </xdr:from>
    <xdr:ext cx="469744" cy="259045"/>
    <xdr:sp macro="" textlink="">
      <xdr:nvSpPr>
        <xdr:cNvPr id="157" name="n_1aveValue債務償還比率">
          <a:extLst>
            <a:ext uri="{FF2B5EF4-FFF2-40B4-BE49-F238E27FC236}">
              <a16:creationId xmlns:a16="http://schemas.microsoft.com/office/drawing/2014/main" id="{F761AC49-735E-448F-8F67-08D5F1373487}"/>
            </a:ext>
          </a:extLst>
        </xdr:cNvPr>
        <xdr:cNvSpPr txBox="1"/>
      </xdr:nvSpPr>
      <xdr:spPr>
        <a:xfrm>
          <a:off x="13836727" y="5545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139632</xdr:rowOff>
    </xdr:from>
    <xdr:ext cx="469744" cy="259045"/>
    <xdr:sp macro="" textlink="">
      <xdr:nvSpPr>
        <xdr:cNvPr id="158" name="n_2aveValue債務償還比率">
          <a:extLst>
            <a:ext uri="{FF2B5EF4-FFF2-40B4-BE49-F238E27FC236}">
              <a16:creationId xmlns:a16="http://schemas.microsoft.com/office/drawing/2014/main" id="{E0597E33-A2B8-4526-AD72-73D0D684E8F8}"/>
            </a:ext>
          </a:extLst>
        </xdr:cNvPr>
        <xdr:cNvSpPr txBox="1"/>
      </xdr:nvSpPr>
      <xdr:spPr>
        <a:xfrm>
          <a:off x="13087427" y="5540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127109</xdr:rowOff>
    </xdr:from>
    <xdr:ext cx="469744" cy="259045"/>
    <xdr:sp macro="" textlink="">
      <xdr:nvSpPr>
        <xdr:cNvPr id="159" name="n_3aveValue債務償還比率">
          <a:extLst>
            <a:ext uri="{FF2B5EF4-FFF2-40B4-BE49-F238E27FC236}">
              <a16:creationId xmlns:a16="http://schemas.microsoft.com/office/drawing/2014/main" id="{8C07EFC2-2F03-42E2-8DA1-31685165522C}"/>
            </a:ext>
          </a:extLst>
        </xdr:cNvPr>
        <xdr:cNvSpPr txBox="1"/>
      </xdr:nvSpPr>
      <xdr:spPr>
        <a:xfrm>
          <a:off x="12325427" y="5699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89686</xdr:rowOff>
    </xdr:from>
    <xdr:ext cx="469744" cy="259045"/>
    <xdr:sp macro="" textlink="">
      <xdr:nvSpPr>
        <xdr:cNvPr id="160" name="n_4aveValue債務償還比率">
          <a:extLst>
            <a:ext uri="{FF2B5EF4-FFF2-40B4-BE49-F238E27FC236}">
              <a16:creationId xmlns:a16="http://schemas.microsoft.com/office/drawing/2014/main" id="{B6791ECA-BC1C-4090-BA02-0F97541B8C3E}"/>
            </a:ext>
          </a:extLst>
        </xdr:cNvPr>
        <xdr:cNvSpPr txBox="1"/>
      </xdr:nvSpPr>
      <xdr:spPr>
        <a:xfrm>
          <a:off x="11563427" y="5661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105808</xdr:rowOff>
    </xdr:from>
    <xdr:ext cx="469744" cy="259045"/>
    <xdr:sp macro="" textlink="">
      <xdr:nvSpPr>
        <xdr:cNvPr id="161" name="n_1mainValue債務償還比率">
          <a:extLst>
            <a:ext uri="{FF2B5EF4-FFF2-40B4-BE49-F238E27FC236}">
              <a16:creationId xmlns:a16="http://schemas.microsoft.com/office/drawing/2014/main" id="{9F2C269E-CADF-41AC-AF33-4F4FDE718218}"/>
            </a:ext>
          </a:extLst>
        </xdr:cNvPr>
        <xdr:cNvSpPr txBox="1"/>
      </xdr:nvSpPr>
      <xdr:spPr>
        <a:xfrm>
          <a:off x="13836727" y="6363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35041</xdr:rowOff>
    </xdr:from>
    <xdr:ext cx="469744" cy="259045"/>
    <xdr:sp macro="" textlink="">
      <xdr:nvSpPr>
        <xdr:cNvPr id="162" name="n_2mainValue債務償還比率">
          <a:extLst>
            <a:ext uri="{FF2B5EF4-FFF2-40B4-BE49-F238E27FC236}">
              <a16:creationId xmlns:a16="http://schemas.microsoft.com/office/drawing/2014/main" id="{A03CE4B3-5546-42E3-B8EA-E3D11631ED25}"/>
            </a:ext>
          </a:extLst>
        </xdr:cNvPr>
        <xdr:cNvSpPr txBox="1"/>
      </xdr:nvSpPr>
      <xdr:spPr>
        <a:xfrm>
          <a:off x="13087427" y="6292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62</xdr:col>
      <xdr:colOff>173563</xdr:colOff>
      <xdr:row>34</xdr:row>
      <xdr:rowOff>105829</xdr:rowOff>
    </xdr:from>
    <xdr:ext cx="560923" cy="259045"/>
    <xdr:sp macro="" textlink="">
      <xdr:nvSpPr>
        <xdr:cNvPr id="163" name="n_3mainValue債務償還比率">
          <a:extLst>
            <a:ext uri="{FF2B5EF4-FFF2-40B4-BE49-F238E27FC236}">
              <a16:creationId xmlns:a16="http://schemas.microsoft.com/office/drawing/2014/main" id="{D208FEDC-C42B-4A7C-A0C4-6574F4A00489}"/>
            </a:ext>
          </a:extLst>
        </xdr:cNvPr>
        <xdr:cNvSpPr txBox="1"/>
      </xdr:nvSpPr>
      <xdr:spPr>
        <a:xfrm>
          <a:off x="12279838" y="670665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31563</xdr:rowOff>
    </xdr:from>
    <xdr:ext cx="469744" cy="259045"/>
    <xdr:sp macro="" textlink="">
      <xdr:nvSpPr>
        <xdr:cNvPr id="164" name="n_4mainValue債務償還比率">
          <a:extLst>
            <a:ext uri="{FF2B5EF4-FFF2-40B4-BE49-F238E27FC236}">
              <a16:creationId xmlns:a16="http://schemas.microsoft.com/office/drawing/2014/main" id="{325B660E-E509-41A9-93BD-F8D19EDA2A08}"/>
            </a:ext>
          </a:extLst>
        </xdr:cNvPr>
        <xdr:cNvSpPr txBox="1"/>
      </xdr:nvSpPr>
      <xdr:spPr>
        <a:xfrm>
          <a:off x="11563427" y="6289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5" name="正方形/長方形 164">
          <a:extLst>
            <a:ext uri="{FF2B5EF4-FFF2-40B4-BE49-F238E27FC236}">
              <a16:creationId xmlns:a16="http://schemas.microsoft.com/office/drawing/2014/main" id="{525AFCF1-5046-408C-A81B-F12DD863D5C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6" name="正方形/長方形 165">
          <a:extLst>
            <a:ext uri="{FF2B5EF4-FFF2-40B4-BE49-F238E27FC236}">
              <a16:creationId xmlns:a16="http://schemas.microsoft.com/office/drawing/2014/main" id="{B21DD1DF-CD41-490C-9416-2B1C2A294E5A}"/>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7" name="テキスト ボックス 166">
          <a:extLst>
            <a:ext uri="{FF2B5EF4-FFF2-40B4-BE49-F238E27FC236}">
              <a16:creationId xmlns:a16="http://schemas.microsoft.com/office/drawing/2014/main" id="{87EDF953-6422-4C9F-B238-1827818D3067}"/>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8" name="テキスト ボックス 167">
          <a:extLst>
            <a:ext uri="{FF2B5EF4-FFF2-40B4-BE49-F238E27FC236}">
              <a16:creationId xmlns:a16="http://schemas.microsoft.com/office/drawing/2014/main" id="{5E21A088-4CFB-4215-8D14-913A52DF4BB1}"/>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9" name="テキスト ボックス 168">
          <a:extLst>
            <a:ext uri="{FF2B5EF4-FFF2-40B4-BE49-F238E27FC236}">
              <a16:creationId xmlns:a16="http://schemas.microsoft.com/office/drawing/2014/main" id="{1AD66585-CC7E-4918-AF38-2649F0F75483}"/>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0" name="テキスト ボックス 169">
          <a:extLst>
            <a:ext uri="{FF2B5EF4-FFF2-40B4-BE49-F238E27FC236}">
              <a16:creationId xmlns:a16="http://schemas.microsoft.com/office/drawing/2014/main" id="{4E7BF9D7-8258-45A4-A959-3A416152F9DE}"/>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D7DFECCA-6B27-408B-A9DF-310B509A7529}"/>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43398054-33BD-4003-8801-B25F21446C73}"/>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C0E5883D-094D-4CC6-9C2E-2DB725A8A677}"/>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3D5FF465-EF4C-49F0-81ED-D34527035F8C}"/>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神奈川県箱根町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4CFB9E6D-5F9C-4C1B-A3B3-0EE3919FA204}"/>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82777F9C-B61C-4075-A636-ACF5464708EA}"/>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B909E903-3580-46BF-958D-E7BF3015D6FF}"/>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B94B40DB-F742-4EA6-9EB9-07CEE411B21C}"/>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63446570-2854-405F-BA89-E0D9D06260F8}"/>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8EABCEF8-0370-4ECA-B9D6-9405E9DB4DDE}"/>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10,907
9,943
92.86
12,669,584
12,193,420
434,144
5,813,792
6,794,099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15F88DD8-7374-4175-817C-8E1A903C9533}"/>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589AD11-59C7-46A8-8B23-56D04AE2BC59}"/>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39DC13F3-3FA7-41AF-9321-1A1BBAB30818}"/>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12.7
64.4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C0ABEE5D-6331-4B1C-AF9A-E184BA08665C}"/>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6943E8AE-08BF-49F4-83D5-3A64814C77AB}"/>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3748EA5B-BB74-4097-A985-7D757416D4F9}"/>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7A8E704A-A02B-45C3-B76D-2D8944D28E71}"/>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8899EDA-7F44-42FE-86C9-8E8EE872095E}"/>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9CCEE819-067C-4B06-9B8C-79B0151DC1BF}"/>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8FDB8161-7FB1-400B-AA56-A1E773391CA6}"/>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AA0F7D51-A819-4D69-9144-9B50878A4BCA}"/>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3302763C-EFE0-40B1-ABA6-D71177898F8A}"/>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7DE5F41B-9702-454C-B231-1FA0F5AEDE24}"/>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317A6DDD-F856-4087-B3A4-E700E92075A2}"/>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EA5FD1F9-3AD5-404A-B8A9-9C5EC0B8A9B2}"/>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CD663E08-AA34-4C65-8679-E5343F302C88}"/>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AFE964C0-988C-4503-B1D1-29BF0BEFEFFB}"/>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409D4E22-059B-4BD6-BCBB-64C3B05EA0BF}"/>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42718B0D-ADE7-4C9B-959B-DF4C004C09ED}"/>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A582A3B5-85EF-4EE3-96BA-538254B07E1A}"/>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50ED169D-ED58-42B9-A8FD-7F59AE81799B}"/>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A2E96A49-E07A-460D-9FDA-6D6FE49232FD}"/>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2C538114-03DB-4C3B-8607-EA7DC71EC76F}"/>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F203274-D4E8-4CF0-A7CF-6C18218F92A9}"/>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81B7F593-DEC5-48E3-97AD-8307711FCA2C}"/>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CD42B004-7A7B-4666-A6DA-2974240371FE}"/>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59D9CC6A-76A8-4078-9FEC-C4185D7A2B0D}"/>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37CE1A85-AE11-48C1-9DFD-A747C2F614B1}"/>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BAEE61D2-C805-4407-B57D-6BDDC5FD798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CDD9C27D-7941-4713-917C-DECF0737BB7B}"/>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9F9BB57D-E876-4DC8-BE0A-A383CFCC302E}"/>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ACB83B2D-8ADC-4E33-AED1-590AA27CCA5B}"/>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42714784-4300-40F4-ACC4-AF7B23F47586}"/>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5F0BC613-C05D-4EEA-A6B0-9D4035C96507}"/>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603F1A3D-B941-4416-A9F3-2DC125F867FE}"/>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B22D24C4-D9F3-4EF9-8A75-0EE65BE5FFEF}"/>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E516E637-5F47-4C62-B095-9E1AC936833E}"/>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B23FA27F-C9A5-40E0-BE2D-88B38A14E890}"/>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8466105E-A426-41E0-B3A5-571F5035602B}"/>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91A6157E-36D2-44DE-A2E4-6E93365DFABB}"/>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EA990852-65AD-4ADE-B8A2-67F275887F51}"/>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B9D99283-A2AC-46B8-A344-6EA11C50BB7C}"/>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876D51EB-3280-4A15-B078-43752C8DF4E4}"/>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108204</xdr:rowOff>
    </xdr:from>
    <xdr:to>
      <xdr:col>24</xdr:col>
      <xdr:colOff>62865</xdr:colOff>
      <xdr:row>41</xdr:row>
      <xdr:rowOff>62484</xdr:rowOff>
    </xdr:to>
    <xdr:cxnSp macro="">
      <xdr:nvCxnSpPr>
        <xdr:cNvPr id="55" name="直線コネクタ 54">
          <a:extLst>
            <a:ext uri="{FF2B5EF4-FFF2-40B4-BE49-F238E27FC236}">
              <a16:creationId xmlns:a16="http://schemas.microsoft.com/office/drawing/2014/main" id="{C0890458-8A0B-4999-95C8-1C8065751F2F}"/>
            </a:ext>
          </a:extLst>
        </xdr:cNvPr>
        <xdr:cNvCxnSpPr/>
      </xdr:nvCxnSpPr>
      <xdr:spPr>
        <a:xfrm flipV="1">
          <a:off x="4634865" y="5766054"/>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66311</xdr:rowOff>
    </xdr:from>
    <xdr:ext cx="405111" cy="259045"/>
    <xdr:sp macro="" textlink="">
      <xdr:nvSpPr>
        <xdr:cNvPr id="56" name="【道路】&#10;有形固定資産減価償却率最小値テキスト">
          <a:extLst>
            <a:ext uri="{FF2B5EF4-FFF2-40B4-BE49-F238E27FC236}">
              <a16:creationId xmlns:a16="http://schemas.microsoft.com/office/drawing/2014/main" id="{6536E38B-1267-4E3C-B11A-EA80C11E09C2}"/>
            </a:ext>
          </a:extLst>
        </xdr:cNvPr>
        <xdr:cNvSpPr txBox="1"/>
      </xdr:nvSpPr>
      <xdr:spPr>
        <a:xfrm>
          <a:off x="4673600" y="7095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62484</xdr:rowOff>
    </xdr:from>
    <xdr:to>
      <xdr:col>24</xdr:col>
      <xdr:colOff>152400</xdr:colOff>
      <xdr:row>41</xdr:row>
      <xdr:rowOff>62484</xdr:rowOff>
    </xdr:to>
    <xdr:cxnSp macro="">
      <xdr:nvCxnSpPr>
        <xdr:cNvPr id="57" name="直線コネクタ 56">
          <a:extLst>
            <a:ext uri="{FF2B5EF4-FFF2-40B4-BE49-F238E27FC236}">
              <a16:creationId xmlns:a16="http://schemas.microsoft.com/office/drawing/2014/main" id="{42C73346-8887-48EC-91C7-620A66F125E4}"/>
            </a:ext>
          </a:extLst>
        </xdr:cNvPr>
        <xdr:cNvCxnSpPr/>
      </xdr:nvCxnSpPr>
      <xdr:spPr>
        <a:xfrm>
          <a:off x="4546600" y="7091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54881</xdr:rowOff>
    </xdr:from>
    <xdr:ext cx="405111" cy="259045"/>
    <xdr:sp macro="" textlink="">
      <xdr:nvSpPr>
        <xdr:cNvPr id="58" name="【道路】&#10;有形固定資産減価償却率最大値テキスト">
          <a:extLst>
            <a:ext uri="{FF2B5EF4-FFF2-40B4-BE49-F238E27FC236}">
              <a16:creationId xmlns:a16="http://schemas.microsoft.com/office/drawing/2014/main" id="{BC8406EA-FDE9-4559-8F48-C37C2511B811}"/>
            </a:ext>
          </a:extLst>
        </xdr:cNvPr>
        <xdr:cNvSpPr txBox="1"/>
      </xdr:nvSpPr>
      <xdr:spPr>
        <a:xfrm>
          <a:off x="4673600" y="5541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108204</xdr:rowOff>
    </xdr:from>
    <xdr:to>
      <xdr:col>24</xdr:col>
      <xdr:colOff>152400</xdr:colOff>
      <xdr:row>33</xdr:row>
      <xdr:rowOff>108204</xdr:rowOff>
    </xdr:to>
    <xdr:cxnSp macro="">
      <xdr:nvCxnSpPr>
        <xdr:cNvPr id="59" name="直線コネクタ 58">
          <a:extLst>
            <a:ext uri="{FF2B5EF4-FFF2-40B4-BE49-F238E27FC236}">
              <a16:creationId xmlns:a16="http://schemas.microsoft.com/office/drawing/2014/main" id="{6C0D8CB0-4421-452E-BD17-960D3AD104D3}"/>
            </a:ext>
          </a:extLst>
        </xdr:cNvPr>
        <xdr:cNvCxnSpPr/>
      </xdr:nvCxnSpPr>
      <xdr:spPr>
        <a:xfrm>
          <a:off x="4546600" y="5766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75709</xdr:rowOff>
    </xdr:from>
    <xdr:ext cx="405111" cy="259045"/>
    <xdr:sp macro="" textlink="">
      <xdr:nvSpPr>
        <xdr:cNvPr id="60" name="【道路】&#10;有形固定資産減価償却率平均値テキスト">
          <a:extLst>
            <a:ext uri="{FF2B5EF4-FFF2-40B4-BE49-F238E27FC236}">
              <a16:creationId xmlns:a16="http://schemas.microsoft.com/office/drawing/2014/main" id="{6493A7B5-9E6F-45B5-AB1F-7E0528BF7B9D}"/>
            </a:ext>
          </a:extLst>
        </xdr:cNvPr>
        <xdr:cNvSpPr txBox="1"/>
      </xdr:nvSpPr>
      <xdr:spPr>
        <a:xfrm>
          <a:off x="4673600" y="62479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52832</xdr:rowOff>
    </xdr:from>
    <xdr:to>
      <xdr:col>24</xdr:col>
      <xdr:colOff>114300</xdr:colOff>
      <xdr:row>37</xdr:row>
      <xdr:rowOff>154432</xdr:rowOff>
    </xdr:to>
    <xdr:sp macro="" textlink="">
      <xdr:nvSpPr>
        <xdr:cNvPr id="61" name="フローチャート: 判断 60">
          <a:extLst>
            <a:ext uri="{FF2B5EF4-FFF2-40B4-BE49-F238E27FC236}">
              <a16:creationId xmlns:a16="http://schemas.microsoft.com/office/drawing/2014/main" id="{16E38DF3-5EBD-413E-A009-0EB87493144C}"/>
            </a:ext>
          </a:extLst>
        </xdr:cNvPr>
        <xdr:cNvSpPr/>
      </xdr:nvSpPr>
      <xdr:spPr>
        <a:xfrm>
          <a:off x="4584700" y="6396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11684</xdr:rowOff>
    </xdr:from>
    <xdr:to>
      <xdr:col>20</xdr:col>
      <xdr:colOff>38100</xdr:colOff>
      <xdr:row>37</xdr:row>
      <xdr:rowOff>113284</xdr:rowOff>
    </xdr:to>
    <xdr:sp macro="" textlink="">
      <xdr:nvSpPr>
        <xdr:cNvPr id="62" name="フローチャート: 判断 61">
          <a:extLst>
            <a:ext uri="{FF2B5EF4-FFF2-40B4-BE49-F238E27FC236}">
              <a16:creationId xmlns:a16="http://schemas.microsoft.com/office/drawing/2014/main" id="{9EBF03AB-6F79-49C0-A282-39CD90AC61EE}"/>
            </a:ext>
          </a:extLst>
        </xdr:cNvPr>
        <xdr:cNvSpPr/>
      </xdr:nvSpPr>
      <xdr:spPr>
        <a:xfrm>
          <a:off x="3746500" y="6355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164846</xdr:rowOff>
    </xdr:from>
    <xdr:to>
      <xdr:col>15</xdr:col>
      <xdr:colOff>101600</xdr:colOff>
      <xdr:row>37</xdr:row>
      <xdr:rowOff>94996</xdr:rowOff>
    </xdr:to>
    <xdr:sp macro="" textlink="">
      <xdr:nvSpPr>
        <xdr:cNvPr id="63" name="フローチャート: 判断 62">
          <a:extLst>
            <a:ext uri="{FF2B5EF4-FFF2-40B4-BE49-F238E27FC236}">
              <a16:creationId xmlns:a16="http://schemas.microsoft.com/office/drawing/2014/main" id="{D2691A5A-E095-4406-919C-C6EA99342C4B}"/>
            </a:ext>
          </a:extLst>
        </xdr:cNvPr>
        <xdr:cNvSpPr/>
      </xdr:nvSpPr>
      <xdr:spPr>
        <a:xfrm>
          <a:off x="2857500" y="633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128270</xdr:rowOff>
    </xdr:from>
    <xdr:to>
      <xdr:col>10</xdr:col>
      <xdr:colOff>165100</xdr:colOff>
      <xdr:row>37</xdr:row>
      <xdr:rowOff>58420</xdr:rowOff>
    </xdr:to>
    <xdr:sp macro="" textlink="">
      <xdr:nvSpPr>
        <xdr:cNvPr id="64" name="フローチャート: 判断 63">
          <a:extLst>
            <a:ext uri="{FF2B5EF4-FFF2-40B4-BE49-F238E27FC236}">
              <a16:creationId xmlns:a16="http://schemas.microsoft.com/office/drawing/2014/main" id="{45F79FBC-0322-4D2F-9AE8-5943E4629909}"/>
            </a:ext>
          </a:extLst>
        </xdr:cNvPr>
        <xdr:cNvSpPr/>
      </xdr:nvSpPr>
      <xdr:spPr>
        <a:xfrm>
          <a:off x="1968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103124</xdr:rowOff>
    </xdr:from>
    <xdr:to>
      <xdr:col>6</xdr:col>
      <xdr:colOff>38100</xdr:colOff>
      <xdr:row>37</xdr:row>
      <xdr:rowOff>33274</xdr:rowOff>
    </xdr:to>
    <xdr:sp macro="" textlink="">
      <xdr:nvSpPr>
        <xdr:cNvPr id="65" name="フローチャート: 判断 64">
          <a:extLst>
            <a:ext uri="{FF2B5EF4-FFF2-40B4-BE49-F238E27FC236}">
              <a16:creationId xmlns:a16="http://schemas.microsoft.com/office/drawing/2014/main" id="{29EF29AB-B426-4C25-B1C1-1D6CCB4113F0}"/>
            </a:ext>
          </a:extLst>
        </xdr:cNvPr>
        <xdr:cNvSpPr/>
      </xdr:nvSpPr>
      <xdr:spPr>
        <a:xfrm>
          <a:off x="1079500" y="627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3F6DEFEC-BA39-48B1-A7BB-D56D31EECDB7}"/>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61B572FB-139A-4109-A276-37D0D164C42F}"/>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265F1FB5-62FD-4458-BB0E-F7603032444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793B5E2F-99D6-482C-9F42-2EF90723BC24}"/>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2534605F-1C89-41DD-AE21-2BD9CF5B121E}"/>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41402</xdr:rowOff>
    </xdr:from>
    <xdr:to>
      <xdr:col>24</xdr:col>
      <xdr:colOff>114300</xdr:colOff>
      <xdr:row>39</xdr:row>
      <xdr:rowOff>143002</xdr:rowOff>
    </xdr:to>
    <xdr:sp macro="" textlink="">
      <xdr:nvSpPr>
        <xdr:cNvPr id="71" name="楕円 70">
          <a:extLst>
            <a:ext uri="{FF2B5EF4-FFF2-40B4-BE49-F238E27FC236}">
              <a16:creationId xmlns:a16="http://schemas.microsoft.com/office/drawing/2014/main" id="{F754B45D-538A-4F06-B1A5-8AEC08031FFB}"/>
            </a:ext>
          </a:extLst>
        </xdr:cNvPr>
        <xdr:cNvSpPr/>
      </xdr:nvSpPr>
      <xdr:spPr>
        <a:xfrm>
          <a:off x="4584700" y="6727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19829</xdr:rowOff>
    </xdr:from>
    <xdr:ext cx="405111" cy="259045"/>
    <xdr:sp macro="" textlink="">
      <xdr:nvSpPr>
        <xdr:cNvPr id="72" name="【道路】&#10;有形固定資産減価償却率該当値テキスト">
          <a:extLst>
            <a:ext uri="{FF2B5EF4-FFF2-40B4-BE49-F238E27FC236}">
              <a16:creationId xmlns:a16="http://schemas.microsoft.com/office/drawing/2014/main" id="{2AA7FDDF-FC60-40F7-974E-FAB493F02B26}"/>
            </a:ext>
          </a:extLst>
        </xdr:cNvPr>
        <xdr:cNvSpPr txBox="1"/>
      </xdr:nvSpPr>
      <xdr:spPr>
        <a:xfrm>
          <a:off x="4673600" y="67063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25400</xdr:rowOff>
    </xdr:from>
    <xdr:to>
      <xdr:col>20</xdr:col>
      <xdr:colOff>38100</xdr:colOff>
      <xdr:row>39</xdr:row>
      <xdr:rowOff>127000</xdr:rowOff>
    </xdr:to>
    <xdr:sp macro="" textlink="">
      <xdr:nvSpPr>
        <xdr:cNvPr id="73" name="楕円 72">
          <a:extLst>
            <a:ext uri="{FF2B5EF4-FFF2-40B4-BE49-F238E27FC236}">
              <a16:creationId xmlns:a16="http://schemas.microsoft.com/office/drawing/2014/main" id="{34735E57-B0EC-44EB-B23E-31218997EFF4}"/>
            </a:ext>
          </a:extLst>
        </xdr:cNvPr>
        <xdr:cNvSpPr/>
      </xdr:nvSpPr>
      <xdr:spPr>
        <a:xfrm>
          <a:off x="3746500" y="671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76200</xdr:rowOff>
    </xdr:from>
    <xdr:to>
      <xdr:col>24</xdr:col>
      <xdr:colOff>63500</xdr:colOff>
      <xdr:row>39</xdr:row>
      <xdr:rowOff>92202</xdr:rowOff>
    </xdr:to>
    <xdr:cxnSp macro="">
      <xdr:nvCxnSpPr>
        <xdr:cNvPr id="74" name="直線コネクタ 73">
          <a:extLst>
            <a:ext uri="{FF2B5EF4-FFF2-40B4-BE49-F238E27FC236}">
              <a16:creationId xmlns:a16="http://schemas.microsoft.com/office/drawing/2014/main" id="{6009C6E6-B54D-4A28-9C5C-B92355D0927C}"/>
            </a:ext>
          </a:extLst>
        </xdr:cNvPr>
        <xdr:cNvCxnSpPr/>
      </xdr:nvCxnSpPr>
      <xdr:spPr>
        <a:xfrm>
          <a:off x="3797300" y="6762750"/>
          <a:ext cx="8382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7112</xdr:rowOff>
    </xdr:from>
    <xdr:to>
      <xdr:col>15</xdr:col>
      <xdr:colOff>101600</xdr:colOff>
      <xdr:row>39</xdr:row>
      <xdr:rowOff>108712</xdr:rowOff>
    </xdr:to>
    <xdr:sp macro="" textlink="">
      <xdr:nvSpPr>
        <xdr:cNvPr id="75" name="楕円 74">
          <a:extLst>
            <a:ext uri="{FF2B5EF4-FFF2-40B4-BE49-F238E27FC236}">
              <a16:creationId xmlns:a16="http://schemas.microsoft.com/office/drawing/2014/main" id="{8292ABD4-433F-4131-9A71-F260F34FF4BB}"/>
            </a:ext>
          </a:extLst>
        </xdr:cNvPr>
        <xdr:cNvSpPr/>
      </xdr:nvSpPr>
      <xdr:spPr>
        <a:xfrm>
          <a:off x="2857500" y="6693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57912</xdr:rowOff>
    </xdr:from>
    <xdr:to>
      <xdr:col>19</xdr:col>
      <xdr:colOff>177800</xdr:colOff>
      <xdr:row>39</xdr:row>
      <xdr:rowOff>76200</xdr:rowOff>
    </xdr:to>
    <xdr:cxnSp macro="">
      <xdr:nvCxnSpPr>
        <xdr:cNvPr id="76" name="直線コネクタ 75">
          <a:extLst>
            <a:ext uri="{FF2B5EF4-FFF2-40B4-BE49-F238E27FC236}">
              <a16:creationId xmlns:a16="http://schemas.microsoft.com/office/drawing/2014/main" id="{09DF23AF-56D7-44DB-9F91-6F55ADABBB90}"/>
            </a:ext>
          </a:extLst>
        </xdr:cNvPr>
        <xdr:cNvCxnSpPr/>
      </xdr:nvCxnSpPr>
      <xdr:spPr>
        <a:xfrm>
          <a:off x="2908300" y="674446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160274</xdr:rowOff>
    </xdr:from>
    <xdr:to>
      <xdr:col>10</xdr:col>
      <xdr:colOff>165100</xdr:colOff>
      <xdr:row>39</xdr:row>
      <xdr:rowOff>90424</xdr:rowOff>
    </xdr:to>
    <xdr:sp macro="" textlink="">
      <xdr:nvSpPr>
        <xdr:cNvPr id="77" name="楕円 76">
          <a:extLst>
            <a:ext uri="{FF2B5EF4-FFF2-40B4-BE49-F238E27FC236}">
              <a16:creationId xmlns:a16="http://schemas.microsoft.com/office/drawing/2014/main" id="{52E5C2F1-F8D9-4605-9A89-7340F5752FD9}"/>
            </a:ext>
          </a:extLst>
        </xdr:cNvPr>
        <xdr:cNvSpPr/>
      </xdr:nvSpPr>
      <xdr:spPr>
        <a:xfrm>
          <a:off x="1968500" y="6675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39624</xdr:rowOff>
    </xdr:from>
    <xdr:to>
      <xdr:col>15</xdr:col>
      <xdr:colOff>50800</xdr:colOff>
      <xdr:row>39</xdr:row>
      <xdr:rowOff>57912</xdr:rowOff>
    </xdr:to>
    <xdr:cxnSp macro="">
      <xdr:nvCxnSpPr>
        <xdr:cNvPr id="78" name="直線コネクタ 77">
          <a:extLst>
            <a:ext uri="{FF2B5EF4-FFF2-40B4-BE49-F238E27FC236}">
              <a16:creationId xmlns:a16="http://schemas.microsoft.com/office/drawing/2014/main" id="{5FDADB50-9CC9-45C9-99A8-CCB310EC75B6}"/>
            </a:ext>
          </a:extLst>
        </xdr:cNvPr>
        <xdr:cNvCxnSpPr/>
      </xdr:nvCxnSpPr>
      <xdr:spPr>
        <a:xfrm>
          <a:off x="2019300" y="672617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141986</xdr:rowOff>
    </xdr:from>
    <xdr:to>
      <xdr:col>6</xdr:col>
      <xdr:colOff>38100</xdr:colOff>
      <xdr:row>39</xdr:row>
      <xdr:rowOff>72136</xdr:rowOff>
    </xdr:to>
    <xdr:sp macro="" textlink="">
      <xdr:nvSpPr>
        <xdr:cNvPr id="79" name="楕円 78">
          <a:extLst>
            <a:ext uri="{FF2B5EF4-FFF2-40B4-BE49-F238E27FC236}">
              <a16:creationId xmlns:a16="http://schemas.microsoft.com/office/drawing/2014/main" id="{34470BB8-CC43-42AF-A8E5-8722D22BC5B8}"/>
            </a:ext>
          </a:extLst>
        </xdr:cNvPr>
        <xdr:cNvSpPr/>
      </xdr:nvSpPr>
      <xdr:spPr>
        <a:xfrm>
          <a:off x="1079500" y="6657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21336</xdr:rowOff>
    </xdr:from>
    <xdr:to>
      <xdr:col>10</xdr:col>
      <xdr:colOff>114300</xdr:colOff>
      <xdr:row>39</xdr:row>
      <xdr:rowOff>39624</xdr:rowOff>
    </xdr:to>
    <xdr:cxnSp macro="">
      <xdr:nvCxnSpPr>
        <xdr:cNvPr id="80" name="直線コネクタ 79">
          <a:extLst>
            <a:ext uri="{FF2B5EF4-FFF2-40B4-BE49-F238E27FC236}">
              <a16:creationId xmlns:a16="http://schemas.microsoft.com/office/drawing/2014/main" id="{4BA03366-ACC5-4772-9B13-D3DA2723B289}"/>
            </a:ext>
          </a:extLst>
        </xdr:cNvPr>
        <xdr:cNvCxnSpPr/>
      </xdr:nvCxnSpPr>
      <xdr:spPr>
        <a:xfrm>
          <a:off x="1130300" y="670788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129811</xdr:rowOff>
    </xdr:from>
    <xdr:ext cx="405111" cy="259045"/>
    <xdr:sp macro="" textlink="">
      <xdr:nvSpPr>
        <xdr:cNvPr id="81" name="n_1aveValue【道路】&#10;有形固定資産減価償却率">
          <a:extLst>
            <a:ext uri="{FF2B5EF4-FFF2-40B4-BE49-F238E27FC236}">
              <a16:creationId xmlns:a16="http://schemas.microsoft.com/office/drawing/2014/main" id="{EDF897F6-038A-4EF5-8EED-A72BCC149617}"/>
            </a:ext>
          </a:extLst>
        </xdr:cNvPr>
        <xdr:cNvSpPr txBox="1"/>
      </xdr:nvSpPr>
      <xdr:spPr>
        <a:xfrm>
          <a:off x="3582044" y="6130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111523</xdr:rowOff>
    </xdr:from>
    <xdr:ext cx="405111" cy="259045"/>
    <xdr:sp macro="" textlink="">
      <xdr:nvSpPr>
        <xdr:cNvPr id="82" name="n_2aveValue【道路】&#10;有形固定資産減価償却率">
          <a:extLst>
            <a:ext uri="{FF2B5EF4-FFF2-40B4-BE49-F238E27FC236}">
              <a16:creationId xmlns:a16="http://schemas.microsoft.com/office/drawing/2014/main" id="{43CCF5EF-A188-4869-A44C-B495D8A36B1B}"/>
            </a:ext>
          </a:extLst>
        </xdr:cNvPr>
        <xdr:cNvSpPr txBox="1"/>
      </xdr:nvSpPr>
      <xdr:spPr>
        <a:xfrm>
          <a:off x="2705744" y="6112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74947</xdr:rowOff>
    </xdr:from>
    <xdr:ext cx="405111" cy="259045"/>
    <xdr:sp macro="" textlink="">
      <xdr:nvSpPr>
        <xdr:cNvPr id="83" name="n_3aveValue【道路】&#10;有形固定資産減価償却率">
          <a:extLst>
            <a:ext uri="{FF2B5EF4-FFF2-40B4-BE49-F238E27FC236}">
              <a16:creationId xmlns:a16="http://schemas.microsoft.com/office/drawing/2014/main" id="{61641F61-F126-4135-8866-DE5C9B21B834}"/>
            </a:ext>
          </a:extLst>
        </xdr:cNvPr>
        <xdr:cNvSpPr txBox="1"/>
      </xdr:nvSpPr>
      <xdr:spPr>
        <a:xfrm>
          <a:off x="1816744" y="607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49801</xdr:rowOff>
    </xdr:from>
    <xdr:ext cx="405111" cy="259045"/>
    <xdr:sp macro="" textlink="">
      <xdr:nvSpPr>
        <xdr:cNvPr id="84" name="n_4aveValue【道路】&#10;有形固定資産減価償却率">
          <a:extLst>
            <a:ext uri="{FF2B5EF4-FFF2-40B4-BE49-F238E27FC236}">
              <a16:creationId xmlns:a16="http://schemas.microsoft.com/office/drawing/2014/main" id="{A91B4944-9B55-40F5-8E18-9903897F769F}"/>
            </a:ext>
          </a:extLst>
        </xdr:cNvPr>
        <xdr:cNvSpPr txBox="1"/>
      </xdr:nvSpPr>
      <xdr:spPr>
        <a:xfrm>
          <a:off x="927744" y="6050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118127</xdr:rowOff>
    </xdr:from>
    <xdr:ext cx="405111" cy="259045"/>
    <xdr:sp macro="" textlink="">
      <xdr:nvSpPr>
        <xdr:cNvPr id="85" name="n_1mainValue【道路】&#10;有形固定資産減価償却率">
          <a:extLst>
            <a:ext uri="{FF2B5EF4-FFF2-40B4-BE49-F238E27FC236}">
              <a16:creationId xmlns:a16="http://schemas.microsoft.com/office/drawing/2014/main" id="{274A098C-2FA0-4CFE-9AF3-04B543E740E0}"/>
            </a:ext>
          </a:extLst>
        </xdr:cNvPr>
        <xdr:cNvSpPr txBox="1"/>
      </xdr:nvSpPr>
      <xdr:spPr>
        <a:xfrm>
          <a:off x="3582044" y="680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99839</xdr:rowOff>
    </xdr:from>
    <xdr:ext cx="405111" cy="259045"/>
    <xdr:sp macro="" textlink="">
      <xdr:nvSpPr>
        <xdr:cNvPr id="86" name="n_2mainValue【道路】&#10;有形固定資産減価償却率">
          <a:extLst>
            <a:ext uri="{FF2B5EF4-FFF2-40B4-BE49-F238E27FC236}">
              <a16:creationId xmlns:a16="http://schemas.microsoft.com/office/drawing/2014/main" id="{F27FEEFD-900A-4C99-B435-5CA5B62A6266}"/>
            </a:ext>
          </a:extLst>
        </xdr:cNvPr>
        <xdr:cNvSpPr txBox="1"/>
      </xdr:nvSpPr>
      <xdr:spPr>
        <a:xfrm>
          <a:off x="2705744" y="6786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81551</xdr:rowOff>
    </xdr:from>
    <xdr:ext cx="405111" cy="259045"/>
    <xdr:sp macro="" textlink="">
      <xdr:nvSpPr>
        <xdr:cNvPr id="87" name="n_3mainValue【道路】&#10;有形固定資産減価償却率">
          <a:extLst>
            <a:ext uri="{FF2B5EF4-FFF2-40B4-BE49-F238E27FC236}">
              <a16:creationId xmlns:a16="http://schemas.microsoft.com/office/drawing/2014/main" id="{857C98C0-4A8A-4CD8-A266-5A76B3EF6BC3}"/>
            </a:ext>
          </a:extLst>
        </xdr:cNvPr>
        <xdr:cNvSpPr txBox="1"/>
      </xdr:nvSpPr>
      <xdr:spPr>
        <a:xfrm>
          <a:off x="1816744" y="6768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63263</xdr:rowOff>
    </xdr:from>
    <xdr:ext cx="405111" cy="259045"/>
    <xdr:sp macro="" textlink="">
      <xdr:nvSpPr>
        <xdr:cNvPr id="88" name="n_4mainValue【道路】&#10;有形固定資産減価償却率">
          <a:extLst>
            <a:ext uri="{FF2B5EF4-FFF2-40B4-BE49-F238E27FC236}">
              <a16:creationId xmlns:a16="http://schemas.microsoft.com/office/drawing/2014/main" id="{D4FF63AD-4884-43A0-A309-E6EB39492D43}"/>
            </a:ext>
          </a:extLst>
        </xdr:cNvPr>
        <xdr:cNvSpPr txBox="1"/>
      </xdr:nvSpPr>
      <xdr:spPr>
        <a:xfrm>
          <a:off x="927744" y="6749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390028A3-9CAE-4AD7-88AD-5B809597AA66}"/>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87313DD5-A00B-43E3-BEA9-746400ED58B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F7A0846B-DC55-4185-B4BA-17BC34BE300E}"/>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48E94103-71D8-4C73-90A1-E95ABF6AE16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CABB623E-325B-41BA-A642-43B404376DB2}"/>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4A747B3C-52F2-4BFF-A129-E58402E5DD07}"/>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F65F32BA-C19D-4E98-B0FA-2307EFDB22E6}"/>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2E41CBB8-7C30-4519-A72C-F854C0086803}"/>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3B8A4474-0200-4C3A-B1DB-00C86EF8DF97}"/>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713DB653-18FF-4485-9A73-661FCC8798F3}"/>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B28B3121-E329-4817-BAE2-243914520292}"/>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191D405A-77A3-4791-87F5-48A562ED208B}"/>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1650C27A-25CA-48CF-AD5E-2EBF6F3EBF81}"/>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a:extLst>
            <a:ext uri="{FF2B5EF4-FFF2-40B4-BE49-F238E27FC236}">
              <a16:creationId xmlns:a16="http://schemas.microsoft.com/office/drawing/2014/main" id="{56067DFF-6C39-4382-8700-4EA356142D8B}"/>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836BD60D-3D02-45E5-900C-11AFB23EA5CF}"/>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a16="http://schemas.microsoft.com/office/drawing/2014/main" id="{06E80299-E455-4D35-97B9-B4B20EDA8818}"/>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EAC4E56F-FE33-4E3C-9251-FB14737802BA}"/>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a16="http://schemas.microsoft.com/office/drawing/2014/main" id="{5B23FF57-1005-43A4-938F-6E9ECB8D52F3}"/>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6785AB9D-CA97-47B4-B376-4BECE66623B4}"/>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id="{57B2A708-90EA-4E27-A281-6A81D82CFE8D}"/>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0A470FF9-1296-4351-BCDD-1158B5D4075A}"/>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a:extLst>
            <a:ext uri="{FF2B5EF4-FFF2-40B4-BE49-F238E27FC236}">
              <a16:creationId xmlns:a16="http://schemas.microsoft.com/office/drawing/2014/main" id="{4EA2DCDF-5DC4-4DC0-B2A2-B4D288880EA4}"/>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D72CC4D2-4DF2-40D3-820C-0ACDB082F687}"/>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64198</xdr:rowOff>
    </xdr:from>
    <xdr:to>
      <xdr:col>54</xdr:col>
      <xdr:colOff>189865</xdr:colOff>
      <xdr:row>41</xdr:row>
      <xdr:rowOff>146476</xdr:rowOff>
    </xdr:to>
    <xdr:cxnSp macro="">
      <xdr:nvCxnSpPr>
        <xdr:cNvPr id="112" name="直線コネクタ 111">
          <a:extLst>
            <a:ext uri="{FF2B5EF4-FFF2-40B4-BE49-F238E27FC236}">
              <a16:creationId xmlns:a16="http://schemas.microsoft.com/office/drawing/2014/main" id="{3CD1121F-A5CE-4F56-B347-AA1C6223163C}"/>
            </a:ext>
          </a:extLst>
        </xdr:cNvPr>
        <xdr:cNvCxnSpPr/>
      </xdr:nvCxnSpPr>
      <xdr:spPr>
        <a:xfrm flipV="1">
          <a:off x="10476865" y="5893498"/>
          <a:ext cx="0" cy="1282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150303</xdr:rowOff>
    </xdr:from>
    <xdr:ext cx="469744" cy="259045"/>
    <xdr:sp macro="" textlink="">
      <xdr:nvSpPr>
        <xdr:cNvPr id="113" name="【道路】&#10;一人当たり延長最小値テキスト">
          <a:extLst>
            <a:ext uri="{FF2B5EF4-FFF2-40B4-BE49-F238E27FC236}">
              <a16:creationId xmlns:a16="http://schemas.microsoft.com/office/drawing/2014/main" id="{666DE275-84E1-4363-9449-A01AB7ADBFE9}"/>
            </a:ext>
          </a:extLst>
        </xdr:cNvPr>
        <xdr:cNvSpPr txBox="1"/>
      </xdr:nvSpPr>
      <xdr:spPr>
        <a:xfrm>
          <a:off x="10515600" y="7179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146476</xdr:rowOff>
    </xdr:from>
    <xdr:to>
      <xdr:col>55</xdr:col>
      <xdr:colOff>88900</xdr:colOff>
      <xdr:row>41</xdr:row>
      <xdr:rowOff>146476</xdr:rowOff>
    </xdr:to>
    <xdr:cxnSp macro="">
      <xdr:nvCxnSpPr>
        <xdr:cNvPr id="114" name="直線コネクタ 113">
          <a:extLst>
            <a:ext uri="{FF2B5EF4-FFF2-40B4-BE49-F238E27FC236}">
              <a16:creationId xmlns:a16="http://schemas.microsoft.com/office/drawing/2014/main" id="{EDCDCC3C-736F-4CBE-BC93-65E7E88F0517}"/>
            </a:ext>
          </a:extLst>
        </xdr:cNvPr>
        <xdr:cNvCxnSpPr/>
      </xdr:nvCxnSpPr>
      <xdr:spPr>
        <a:xfrm>
          <a:off x="10388600" y="7175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10875</xdr:rowOff>
    </xdr:from>
    <xdr:ext cx="534377" cy="259045"/>
    <xdr:sp macro="" textlink="">
      <xdr:nvSpPr>
        <xdr:cNvPr id="115" name="【道路】&#10;一人当たり延長最大値テキスト">
          <a:extLst>
            <a:ext uri="{FF2B5EF4-FFF2-40B4-BE49-F238E27FC236}">
              <a16:creationId xmlns:a16="http://schemas.microsoft.com/office/drawing/2014/main" id="{0D87A582-9C87-492D-B835-1BDC53306A4C}"/>
            </a:ext>
          </a:extLst>
        </xdr:cNvPr>
        <xdr:cNvSpPr txBox="1"/>
      </xdr:nvSpPr>
      <xdr:spPr>
        <a:xfrm>
          <a:off x="10515600" y="5668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64198</xdr:rowOff>
    </xdr:from>
    <xdr:to>
      <xdr:col>55</xdr:col>
      <xdr:colOff>88900</xdr:colOff>
      <xdr:row>34</xdr:row>
      <xdr:rowOff>64198</xdr:rowOff>
    </xdr:to>
    <xdr:cxnSp macro="">
      <xdr:nvCxnSpPr>
        <xdr:cNvPr id="116" name="直線コネクタ 115">
          <a:extLst>
            <a:ext uri="{FF2B5EF4-FFF2-40B4-BE49-F238E27FC236}">
              <a16:creationId xmlns:a16="http://schemas.microsoft.com/office/drawing/2014/main" id="{881DE687-6B26-4BD8-B127-36455CB36BD7}"/>
            </a:ext>
          </a:extLst>
        </xdr:cNvPr>
        <xdr:cNvCxnSpPr/>
      </xdr:nvCxnSpPr>
      <xdr:spPr>
        <a:xfrm>
          <a:off x="10388600" y="5893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104970</xdr:rowOff>
    </xdr:from>
    <xdr:ext cx="534377" cy="259045"/>
    <xdr:sp macro="" textlink="">
      <xdr:nvSpPr>
        <xdr:cNvPr id="117" name="【道路】&#10;一人当たり延長平均値テキスト">
          <a:extLst>
            <a:ext uri="{FF2B5EF4-FFF2-40B4-BE49-F238E27FC236}">
              <a16:creationId xmlns:a16="http://schemas.microsoft.com/office/drawing/2014/main" id="{859B6CDF-2261-46A9-85CA-385B67E1B9D0}"/>
            </a:ext>
          </a:extLst>
        </xdr:cNvPr>
        <xdr:cNvSpPr txBox="1"/>
      </xdr:nvSpPr>
      <xdr:spPr>
        <a:xfrm>
          <a:off x="10515600" y="66200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82093</xdr:rowOff>
    </xdr:from>
    <xdr:to>
      <xdr:col>55</xdr:col>
      <xdr:colOff>50800</xdr:colOff>
      <xdr:row>40</xdr:row>
      <xdr:rowOff>12243</xdr:rowOff>
    </xdr:to>
    <xdr:sp macro="" textlink="">
      <xdr:nvSpPr>
        <xdr:cNvPr id="118" name="フローチャート: 判断 117">
          <a:extLst>
            <a:ext uri="{FF2B5EF4-FFF2-40B4-BE49-F238E27FC236}">
              <a16:creationId xmlns:a16="http://schemas.microsoft.com/office/drawing/2014/main" id="{161757A4-9AFA-43F0-8A99-687B6282E5F7}"/>
            </a:ext>
          </a:extLst>
        </xdr:cNvPr>
        <xdr:cNvSpPr/>
      </xdr:nvSpPr>
      <xdr:spPr>
        <a:xfrm>
          <a:off x="10426700" y="6768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78798</xdr:rowOff>
    </xdr:from>
    <xdr:to>
      <xdr:col>50</xdr:col>
      <xdr:colOff>165100</xdr:colOff>
      <xdr:row>40</xdr:row>
      <xdr:rowOff>8948</xdr:rowOff>
    </xdr:to>
    <xdr:sp macro="" textlink="">
      <xdr:nvSpPr>
        <xdr:cNvPr id="119" name="フローチャート: 判断 118">
          <a:extLst>
            <a:ext uri="{FF2B5EF4-FFF2-40B4-BE49-F238E27FC236}">
              <a16:creationId xmlns:a16="http://schemas.microsoft.com/office/drawing/2014/main" id="{C9958FE4-D676-4FCA-95A9-57DF0E485EF9}"/>
            </a:ext>
          </a:extLst>
        </xdr:cNvPr>
        <xdr:cNvSpPr/>
      </xdr:nvSpPr>
      <xdr:spPr>
        <a:xfrm>
          <a:off x="9588500" y="6765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88512</xdr:rowOff>
    </xdr:from>
    <xdr:to>
      <xdr:col>46</xdr:col>
      <xdr:colOff>38100</xdr:colOff>
      <xdr:row>40</xdr:row>
      <xdr:rowOff>18662</xdr:rowOff>
    </xdr:to>
    <xdr:sp macro="" textlink="">
      <xdr:nvSpPr>
        <xdr:cNvPr id="120" name="フローチャート: 判断 119">
          <a:extLst>
            <a:ext uri="{FF2B5EF4-FFF2-40B4-BE49-F238E27FC236}">
              <a16:creationId xmlns:a16="http://schemas.microsoft.com/office/drawing/2014/main" id="{74B83D59-4EA9-4977-B2A0-03C3499A53F0}"/>
            </a:ext>
          </a:extLst>
        </xdr:cNvPr>
        <xdr:cNvSpPr/>
      </xdr:nvSpPr>
      <xdr:spPr>
        <a:xfrm>
          <a:off x="8699500" y="6775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98266</xdr:rowOff>
    </xdr:from>
    <xdr:to>
      <xdr:col>41</xdr:col>
      <xdr:colOff>101600</xdr:colOff>
      <xdr:row>40</xdr:row>
      <xdr:rowOff>28416</xdr:rowOff>
    </xdr:to>
    <xdr:sp macro="" textlink="">
      <xdr:nvSpPr>
        <xdr:cNvPr id="121" name="フローチャート: 判断 120">
          <a:extLst>
            <a:ext uri="{FF2B5EF4-FFF2-40B4-BE49-F238E27FC236}">
              <a16:creationId xmlns:a16="http://schemas.microsoft.com/office/drawing/2014/main" id="{D3B2F751-6FC4-4E31-B955-9D5A033F3A7A}"/>
            </a:ext>
          </a:extLst>
        </xdr:cNvPr>
        <xdr:cNvSpPr/>
      </xdr:nvSpPr>
      <xdr:spPr>
        <a:xfrm>
          <a:off x="7810500" y="678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103200</xdr:rowOff>
    </xdr:from>
    <xdr:to>
      <xdr:col>36</xdr:col>
      <xdr:colOff>165100</xdr:colOff>
      <xdr:row>40</xdr:row>
      <xdr:rowOff>33350</xdr:rowOff>
    </xdr:to>
    <xdr:sp macro="" textlink="">
      <xdr:nvSpPr>
        <xdr:cNvPr id="122" name="フローチャート: 判断 121">
          <a:extLst>
            <a:ext uri="{FF2B5EF4-FFF2-40B4-BE49-F238E27FC236}">
              <a16:creationId xmlns:a16="http://schemas.microsoft.com/office/drawing/2014/main" id="{E97D7705-5884-4FA9-AAD7-C3E53FD0D041}"/>
            </a:ext>
          </a:extLst>
        </xdr:cNvPr>
        <xdr:cNvSpPr/>
      </xdr:nvSpPr>
      <xdr:spPr>
        <a:xfrm>
          <a:off x="6921500" y="678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83611D21-236D-4FCB-A586-1D5C9B1E8165}"/>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FA2AE125-2541-48EE-825E-E4B06573149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557DF23C-8CFE-4F87-9EE0-50F290304D99}"/>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774E5247-060F-4C7E-B592-B17DBE35FD01}"/>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997C7BC3-2CED-433D-9FFE-395FBFCF19AF}"/>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93923</xdr:rowOff>
    </xdr:from>
    <xdr:to>
      <xdr:col>55</xdr:col>
      <xdr:colOff>50800</xdr:colOff>
      <xdr:row>41</xdr:row>
      <xdr:rowOff>24073</xdr:rowOff>
    </xdr:to>
    <xdr:sp macro="" textlink="">
      <xdr:nvSpPr>
        <xdr:cNvPr id="128" name="楕円 127">
          <a:extLst>
            <a:ext uri="{FF2B5EF4-FFF2-40B4-BE49-F238E27FC236}">
              <a16:creationId xmlns:a16="http://schemas.microsoft.com/office/drawing/2014/main" id="{08EC24A7-A1EA-49E5-8039-C2F499D06AC0}"/>
            </a:ext>
          </a:extLst>
        </xdr:cNvPr>
        <xdr:cNvSpPr/>
      </xdr:nvSpPr>
      <xdr:spPr>
        <a:xfrm>
          <a:off x="10426700" y="6951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72350</xdr:rowOff>
    </xdr:from>
    <xdr:ext cx="534377" cy="259045"/>
    <xdr:sp macro="" textlink="">
      <xdr:nvSpPr>
        <xdr:cNvPr id="129" name="【道路】&#10;一人当たり延長該当値テキスト">
          <a:extLst>
            <a:ext uri="{FF2B5EF4-FFF2-40B4-BE49-F238E27FC236}">
              <a16:creationId xmlns:a16="http://schemas.microsoft.com/office/drawing/2014/main" id="{3E91ADB2-8E95-4867-A7F3-88E1C2272EEC}"/>
            </a:ext>
          </a:extLst>
        </xdr:cNvPr>
        <xdr:cNvSpPr txBox="1"/>
      </xdr:nvSpPr>
      <xdr:spPr>
        <a:xfrm>
          <a:off x="10515600" y="6930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93466</xdr:rowOff>
    </xdr:from>
    <xdr:to>
      <xdr:col>50</xdr:col>
      <xdr:colOff>165100</xdr:colOff>
      <xdr:row>41</xdr:row>
      <xdr:rowOff>23616</xdr:rowOff>
    </xdr:to>
    <xdr:sp macro="" textlink="">
      <xdr:nvSpPr>
        <xdr:cNvPr id="130" name="楕円 129">
          <a:extLst>
            <a:ext uri="{FF2B5EF4-FFF2-40B4-BE49-F238E27FC236}">
              <a16:creationId xmlns:a16="http://schemas.microsoft.com/office/drawing/2014/main" id="{6484B861-9DAE-4A08-8F49-D8D205F95770}"/>
            </a:ext>
          </a:extLst>
        </xdr:cNvPr>
        <xdr:cNvSpPr/>
      </xdr:nvSpPr>
      <xdr:spPr>
        <a:xfrm>
          <a:off x="9588500" y="6951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144266</xdr:rowOff>
    </xdr:from>
    <xdr:to>
      <xdr:col>55</xdr:col>
      <xdr:colOff>0</xdr:colOff>
      <xdr:row>40</xdr:row>
      <xdr:rowOff>144723</xdr:rowOff>
    </xdr:to>
    <xdr:cxnSp macro="">
      <xdr:nvCxnSpPr>
        <xdr:cNvPr id="131" name="直線コネクタ 130">
          <a:extLst>
            <a:ext uri="{FF2B5EF4-FFF2-40B4-BE49-F238E27FC236}">
              <a16:creationId xmlns:a16="http://schemas.microsoft.com/office/drawing/2014/main" id="{68E9DD51-B71E-4E4B-9504-AAB7D4542142}"/>
            </a:ext>
          </a:extLst>
        </xdr:cNvPr>
        <xdr:cNvCxnSpPr/>
      </xdr:nvCxnSpPr>
      <xdr:spPr>
        <a:xfrm>
          <a:off x="9639300" y="7002266"/>
          <a:ext cx="8382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97466</xdr:rowOff>
    </xdr:from>
    <xdr:to>
      <xdr:col>46</xdr:col>
      <xdr:colOff>38100</xdr:colOff>
      <xdr:row>41</xdr:row>
      <xdr:rowOff>27616</xdr:rowOff>
    </xdr:to>
    <xdr:sp macro="" textlink="">
      <xdr:nvSpPr>
        <xdr:cNvPr id="132" name="楕円 131">
          <a:extLst>
            <a:ext uri="{FF2B5EF4-FFF2-40B4-BE49-F238E27FC236}">
              <a16:creationId xmlns:a16="http://schemas.microsoft.com/office/drawing/2014/main" id="{F7F99A35-7B6B-4764-A624-2B1F67883EEF}"/>
            </a:ext>
          </a:extLst>
        </xdr:cNvPr>
        <xdr:cNvSpPr/>
      </xdr:nvSpPr>
      <xdr:spPr>
        <a:xfrm>
          <a:off x="8699500" y="6955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144266</xdr:rowOff>
    </xdr:from>
    <xdr:to>
      <xdr:col>50</xdr:col>
      <xdr:colOff>114300</xdr:colOff>
      <xdr:row>40</xdr:row>
      <xdr:rowOff>148266</xdr:rowOff>
    </xdr:to>
    <xdr:cxnSp macro="">
      <xdr:nvCxnSpPr>
        <xdr:cNvPr id="133" name="直線コネクタ 132">
          <a:extLst>
            <a:ext uri="{FF2B5EF4-FFF2-40B4-BE49-F238E27FC236}">
              <a16:creationId xmlns:a16="http://schemas.microsoft.com/office/drawing/2014/main" id="{9A6B29D6-5B82-4C99-AE91-407402424874}"/>
            </a:ext>
          </a:extLst>
        </xdr:cNvPr>
        <xdr:cNvCxnSpPr/>
      </xdr:nvCxnSpPr>
      <xdr:spPr>
        <a:xfrm flipV="1">
          <a:off x="8750300" y="7002266"/>
          <a:ext cx="889000" cy="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100895</xdr:rowOff>
    </xdr:from>
    <xdr:to>
      <xdr:col>41</xdr:col>
      <xdr:colOff>101600</xdr:colOff>
      <xdr:row>41</xdr:row>
      <xdr:rowOff>31045</xdr:rowOff>
    </xdr:to>
    <xdr:sp macro="" textlink="">
      <xdr:nvSpPr>
        <xdr:cNvPr id="134" name="楕円 133">
          <a:extLst>
            <a:ext uri="{FF2B5EF4-FFF2-40B4-BE49-F238E27FC236}">
              <a16:creationId xmlns:a16="http://schemas.microsoft.com/office/drawing/2014/main" id="{4C135303-3ACE-4C26-B6DE-CE55D245AF9B}"/>
            </a:ext>
          </a:extLst>
        </xdr:cNvPr>
        <xdr:cNvSpPr/>
      </xdr:nvSpPr>
      <xdr:spPr>
        <a:xfrm>
          <a:off x="7810500" y="6958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148266</xdr:rowOff>
    </xdr:from>
    <xdr:to>
      <xdr:col>45</xdr:col>
      <xdr:colOff>177800</xdr:colOff>
      <xdr:row>40</xdr:row>
      <xdr:rowOff>151695</xdr:rowOff>
    </xdr:to>
    <xdr:cxnSp macro="">
      <xdr:nvCxnSpPr>
        <xdr:cNvPr id="135" name="直線コネクタ 134">
          <a:extLst>
            <a:ext uri="{FF2B5EF4-FFF2-40B4-BE49-F238E27FC236}">
              <a16:creationId xmlns:a16="http://schemas.microsoft.com/office/drawing/2014/main" id="{5533ABD2-A61F-4B57-860D-0052CD269252}"/>
            </a:ext>
          </a:extLst>
        </xdr:cNvPr>
        <xdr:cNvCxnSpPr/>
      </xdr:nvCxnSpPr>
      <xdr:spPr>
        <a:xfrm flipV="1">
          <a:off x="7861300" y="7006266"/>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106172</xdr:rowOff>
    </xdr:from>
    <xdr:to>
      <xdr:col>36</xdr:col>
      <xdr:colOff>165100</xdr:colOff>
      <xdr:row>41</xdr:row>
      <xdr:rowOff>36322</xdr:rowOff>
    </xdr:to>
    <xdr:sp macro="" textlink="">
      <xdr:nvSpPr>
        <xdr:cNvPr id="136" name="楕円 135">
          <a:extLst>
            <a:ext uri="{FF2B5EF4-FFF2-40B4-BE49-F238E27FC236}">
              <a16:creationId xmlns:a16="http://schemas.microsoft.com/office/drawing/2014/main" id="{C47F7BDE-8332-4715-B51B-CF481002399D}"/>
            </a:ext>
          </a:extLst>
        </xdr:cNvPr>
        <xdr:cNvSpPr/>
      </xdr:nvSpPr>
      <xdr:spPr>
        <a:xfrm>
          <a:off x="6921500" y="696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151695</xdr:rowOff>
    </xdr:from>
    <xdr:to>
      <xdr:col>41</xdr:col>
      <xdr:colOff>50800</xdr:colOff>
      <xdr:row>40</xdr:row>
      <xdr:rowOff>156972</xdr:rowOff>
    </xdr:to>
    <xdr:cxnSp macro="">
      <xdr:nvCxnSpPr>
        <xdr:cNvPr id="137" name="直線コネクタ 136">
          <a:extLst>
            <a:ext uri="{FF2B5EF4-FFF2-40B4-BE49-F238E27FC236}">
              <a16:creationId xmlns:a16="http://schemas.microsoft.com/office/drawing/2014/main" id="{A6C2AD44-2A80-400E-998C-58D7CBE3C1FF}"/>
            </a:ext>
          </a:extLst>
        </xdr:cNvPr>
        <xdr:cNvCxnSpPr/>
      </xdr:nvCxnSpPr>
      <xdr:spPr>
        <a:xfrm flipV="1">
          <a:off x="6972300" y="7009695"/>
          <a:ext cx="889000" cy="5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25475</xdr:rowOff>
    </xdr:from>
    <xdr:ext cx="534377" cy="259045"/>
    <xdr:sp macro="" textlink="">
      <xdr:nvSpPr>
        <xdr:cNvPr id="138" name="n_1aveValue【道路】&#10;一人当たり延長">
          <a:extLst>
            <a:ext uri="{FF2B5EF4-FFF2-40B4-BE49-F238E27FC236}">
              <a16:creationId xmlns:a16="http://schemas.microsoft.com/office/drawing/2014/main" id="{2EB908D0-2309-4E16-8966-BDFF660866DC}"/>
            </a:ext>
          </a:extLst>
        </xdr:cNvPr>
        <xdr:cNvSpPr txBox="1"/>
      </xdr:nvSpPr>
      <xdr:spPr>
        <a:xfrm>
          <a:off x="9359411" y="6540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35189</xdr:rowOff>
    </xdr:from>
    <xdr:ext cx="534377" cy="259045"/>
    <xdr:sp macro="" textlink="">
      <xdr:nvSpPr>
        <xdr:cNvPr id="139" name="n_2aveValue【道路】&#10;一人当たり延長">
          <a:extLst>
            <a:ext uri="{FF2B5EF4-FFF2-40B4-BE49-F238E27FC236}">
              <a16:creationId xmlns:a16="http://schemas.microsoft.com/office/drawing/2014/main" id="{A22EFE75-5C7B-4B69-8FA0-509D76B32366}"/>
            </a:ext>
          </a:extLst>
        </xdr:cNvPr>
        <xdr:cNvSpPr txBox="1"/>
      </xdr:nvSpPr>
      <xdr:spPr>
        <a:xfrm>
          <a:off x="8483111" y="6550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44943</xdr:rowOff>
    </xdr:from>
    <xdr:ext cx="534377" cy="259045"/>
    <xdr:sp macro="" textlink="">
      <xdr:nvSpPr>
        <xdr:cNvPr id="140" name="n_3aveValue【道路】&#10;一人当たり延長">
          <a:extLst>
            <a:ext uri="{FF2B5EF4-FFF2-40B4-BE49-F238E27FC236}">
              <a16:creationId xmlns:a16="http://schemas.microsoft.com/office/drawing/2014/main" id="{835E2EEB-E600-4951-86AD-49998A701101}"/>
            </a:ext>
          </a:extLst>
        </xdr:cNvPr>
        <xdr:cNvSpPr txBox="1"/>
      </xdr:nvSpPr>
      <xdr:spPr>
        <a:xfrm>
          <a:off x="7594111" y="6560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49877</xdr:rowOff>
    </xdr:from>
    <xdr:ext cx="534377" cy="259045"/>
    <xdr:sp macro="" textlink="">
      <xdr:nvSpPr>
        <xdr:cNvPr id="141" name="n_4aveValue【道路】&#10;一人当たり延長">
          <a:extLst>
            <a:ext uri="{FF2B5EF4-FFF2-40B4-BE49-F238E27FC236}">
              <a16:creationId xmlns:a16="http://schemas.microsoft.com/office/drawing/2014/main" id="{D9C6E689-9A99-44A9-B689-2325EA25E36C}"/>
            </a:ext>
          </a:extLst>
        </xdr:cNvPr>
        <xdr:cNvSpPr txBox="1"/>
      </xdr:nvSpPr>
      <xdr:spPr>
        <a:xfrm>
          <a:off x="6705111" y="6564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14743</xdr:rowOff>
    </xdr:from>
    <xdr:ext cx="534377" cy="259045"/>
    <xdr:sp macro="" textlink="">
      <xdr:nvSpPr>
        <xdr:cNvPr id="142" name="n_1mainValue【道路】&#10;一人当たり延長">
          <a:extLst>
            <a:ext uri="{FF2B5EF4-FFF2-40B4-BE49-F238E27FC236}">
              <a16:creationId xmlns:a16="http://schemas.microsoft.com/office/drawing/2014/main" id="{5F5AAACC-9534-4BFA-A356-0EF7394286A1}"/>
            </a:ext>
          </a:extLst>
        </xdr:cNvPr>
        <xdr:cNvSpPr txBox="1"/>
      </xdr:nvSpPr>
      <xdr:spPr>
        <a:xfrm>
          <a:off x="9359411" y="7044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18743</xdr:rowOff>
    </xdr:from>
    <xdr:ext cx="534377" cy="259045"/>
    <xdr:sp macro="" textlink="">
      <xdr:nvSpPr>
        <xdr:cNvPr id="143" name="n_2mainValue【道路】&#10;一人当たり延長">
          <a:extLst>
            <a:ext uri="{FF2B5EF4-FFF2-40B4-BE49-F238E27FC236}">
              <a16:creationId xmlns:a16="http://schemas.microsoft.com/office/drawing/2014/main" id="{8A60268D-CDEB-4B9D-806E-D826C3C361E9}"/>
            </a:ext>
          </a:extLst>
        </xdr:cNvPr>
        <xdr:cNvSpPr txBox="1"/>
      </xdr:nvSpPr>
      <xdr:spPr>
        <a:xfrm>
          <a:off x="8483111" y="7048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22172</xdr:rowOff>
    </xdr:from>
    <xdr:ext cx="534377" cy="259045"/>
    <xdr:sp macro="" textlink="">
      <xdr:nvSpPr>
        <xdr:cNvPr id="144" name="n_3mainValue【道路】&#10;一人当たり延長">
          <a:extLst>
            <a:ext uri="{FF2B5EF4-FFF2-40B4-BE49-F238E27FC236}">
              <a16:creationId xmlns:a16="http://schemas.microsoft.com/office/drawing/2014/main" id="{B1ACCD5D-3746-4E50-B083-5F975D5B7454}"/>
            </a:ext>
          </a:extLst>
        </xdr:cNvPr>
        <xdr:cNvSpPr txBox="1"/>
      </xdr:nvSpPr>
      <xdr:spPr>
        <a:xfrm>
          <a:off x="7594111" y="7051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27449</xdr:rowOff>
    </xdr:from>
    <xdr:ext cx="534377" cy="259045"/>
    <xdr:sp macro="" textlink="">
      <xdr:nvSpPr>
        <xdr:cNvPr id="145" name="n_4mainValue【道路】&#10;一人当たり延長">
          <a:extLst>
            <a:ext uri="{FF2B5EF4-FFF2-40B4-BE49-F238E27FC236}">
              <a16:creationId xmlns:a16="http://schemas.microsoft.com/office/drawing/2014/main" id="{927F65AC-836B-434E-8384-AC6725A27A7D}"/>
            </a:ext>
          </a:extLst>
        </xdr:cNvPr>
        <xdr:cNvSpPr txBox="1"/>
      </xdr:nvSpPr>
      <xdr:spPr>
        <a:xfrm>
          <a:off x="6705111" y="7056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110B7E55-B39F-429A-8599-5CD147D44ECB}"/>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434E4178-EC51-4669-98D6-5B05DCFB121C}"/>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85973E06-60DE-495C-8436-0B4800D90F4C}"/>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67BE2ADB-51C2-46CB-85F9-3E75813030D2}"/>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DCA38D4C-9DAC-4617-9E7D-7D6023B3A27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7BC302A2-6A4A-486B-8BE1-3B9009974BE2}"/>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506ADC52-4718-4CDA-906C-377FE1C001B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EE0A7D45-11E9-43DC-B46F-F5B559D09A8A}"/>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2E3BD520-0D08-4FF6-A6C0-E0204A185DBA}"/>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3EA7373B-CAF5-4CEF-AA1A-0AE12B759F4B}"/>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1422FE02-BDDC-455D-9F95-D2A4A00EA9D9}"/>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5321AF21-A4E1-4531-868B-D76B25ECCB8D}"/>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0E59D338-9D42-494B-8B43-6225A07D1AFD}"/>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2E635D9A-DAB7-44E1-AC0B-5FBD5D93D6E1}"/>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CEF1EBC2-AD67-47FF-871C-BDA16770EDB8}"/>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E5949D1C-8D21-4FA1-8654-EC57FE53528C}"/>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9F6FB527-017B-43E3-971A-D392DB0ADC57}"/>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86943D9C-2F77-48E7-8EC1-604AE9266649}"/>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39BB4F28-B0B8-459A-83AD-ECFB480B1649}"/>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43D7E0DC-250A-40FC-9690-4EA1D217A4BB}"/>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8F4914EA-0C55-4999-B0B3-3BD58ED5D004}"/>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5337EF44-48D8-4031-9AC5-E0281F143EB5}"/>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26ACF03B-0F64-4749-A367-2D5E214BD328}"/>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81068C65-CE89-4C9E-AA3F-BCB17CC9363C}"/>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5D046CDC-8EC8-45A5-990C-B02FBEEAE26F}"/>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120831</xdr:rowOff>
    </xdr:from>
    <xdr:to>
      <xdr:col>24</xdr:col>
      <xdr:colOff>62865</xdr:colOff>
      <xdr:row>64</xdr:row>
      <xdr:rowOff>130628</xdr:rowOff>
    </xdr:to>
    <xdr:cxnSp macro="">
      <xdr:nvCxnSpPr>
        <xdr:cNvPr id="171" name="直線コネクタ 170">
          <a:extLst>
            <a:ext uri="{FF2B5EF4-FFF2-40B4-BE49-F238E27FC236}">
              <a16:creationId xmlns:a16="http://schemas.microsoft.com/office/drawing/2014/main" id="{6A42E2A5-78FC-47F1-8719-A5F80763B741}"/>
            </a:ext>
          </a:extLst>
        </xdr:cNvPr>
        <xdr:cNvCxnSpPr/>
      </xdr:nvCxnSpPr>
      <xdr:spPr>
        <a:xfrm flipV="1">
          <a:off x="4634865" y="9550581"/>
          <a:ext cx="0" cy="15528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2" name="【橋りょう・トンネル】&#10;有形固定資産減価償却率最小値テキスト">
          <a:extLst>
            <a:ext uri="{FF2B5EF4-FFF2-40B4-BE49-F238E27FC236}">
              <a16:creationId xmlns:a16="http://schemas.microsoft.com/office/drawing/2014/main" id="{90C3768F-5B35-47F0-A58F-32D8D655D43F}"/>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3" name="直線コネクタ 172">
          <a:extLst>
            <a:ext uri="{FF2B5EF4-FFF2-40B4-BE49-F238E27FC236}">
              <a16:creationId xmlns:a16="http://schemas.microsoft.com/office/drawing/2014/main" id="{64E872A0-DFFE-4147-A4D0-49F7FA49DAD7}"/>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67508</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E592FC6B-1134-4114-8F8E-97A3C0C186E8}"/>
            </a:ext>
          </a:extLst>
        </xdr:cNvPr>
        <xdr:cNvSpPr txBox="1"/>
      </xdr:nvSpPr>
      <xdr:spPr>
        <a:xfrm>
          <a:off x="4673600" y="932580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120831</xdr:rowOff>
    </xdr:from>
    <xdr:to>
      <xdr:col>24</xdr:col>
      <xdr:colOff>152400</xdr:colOff>
      <xdr:row>55</xdr:row>
      <xdr:rowOff>120831</xdr:rowOff>
    </xdr:to>
    <xdr:cxnSp macro="">
      <xdr:nvCxnSpPr>
        <xdr:cNvPr id="175" name="直線コネクタ 174">
          <a:extLst>
            <a:ext uri="{FF2B5EF4-FFF2-40B4-BE49-F238E27FC236}">
              <a16:creationId xmlns:a16="http://schemas.microsoft.com/office/drawing/2014/main" id="{89942079-DDE7-4E21-96C1-B5858D426567}"/>
            </a:ext>
          </a:extLst>
        </xdr:cNvPr>
        <xdr:cNvCxnSpPr/>
      </xdr:nvCxnSpPr>
      <xdr:spPr>
        <a:xfrm>
          <a:off x="4546600" y="9550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164754</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B9847E80-C6F6-4BD5-9342-DAC128E6D5EA}"/>
            </a:ext>
          </a:extLst>
        </xdr:cNvPr>
        <xdr:cNvSpPr txBox="1"/>
      </xdr:nvSpPr>
      <xdr:spPr>
        <a:xfrm>
          <a:off x="4673600" y="102803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141877</xdr:rowOff>
    </xdr:from>
    <xdr:to>
      <xdr:col>24</xdr:col>
      <xdr:colOff>114300</xdr:colOff>
      <xdr:row>61</xdr:row>
      <xdr:rowOff>72027</xdr:rowOff>
    </xdr:to>
    <xdr:sp macro="" textlink="">
      <xdr:nvSpPr>
        <xdr:cNvPr id="177" name="フローチャート: 判断 176">
          <a:extLst>
            <a:ext uri="{FF2B5EF4-FFF2-40B4-BE49-F238E27FC236}">
              <a16:creationId xmlns:a16="http://schemas.microsoft.com/office/drawing/2014/main" id="{668963C3-93E5-4A76-A8FD-45207C174C06}"/>
            </a:ext>
          </a:extLst>
        </xdr:cNvPr>
        <xdr:cNvSpPr/>
      </xdr:nvSpPr>
      <xdr:spPr>
        <a:xfrm>
          <a:off x="4584700" y="1042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151674</xdr:rowOff>
    </xdr:from>
    <xdr:to>
      <xdr:col>20</xdr:col>
      <xdr:colOff>38100</xdr:colOff>
      <xdr:row>61</xdr:row>
      <xdr:rowOff>81824</xdr:rowOff>
    </xdr:to>
    <xdr:sp macro="" textlink="">
      <xdr:nvSpPr>
        <xdr:cNvPr id="178" name="フローチャート: 判断 177">
          <a:extLst>
            <a:ext uri="{FF2B5EF4-FFF2-40B4-BE49-F238E27FC236}">
              <a16:creationId xmlns:a16="http://schemas.microsoft.com/office/drawing/2014/main" id="{F8A63514-3472-42DC-8C38-A3422A4B1909}"/>
            </a:ext>
          </a:extLst>
        </xdr:cNvPr>
        <xdr:cNvSpPr/>
      </xdr:nvSpPr>
      <xdr:spPr>
        <a:xfrm>
          <a:off x="3746500" y="1043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135346</xdr:rowOff>
    </xdr:from>
    <xdr:to>
      <xdr:col>15</xdr:col>
      <xdr:colOff>101600</xdr:colOff>
      <xdr:row>61</xdr:row>
      <xdr:rowOff>65496</xdr:rowOff>
    </xdr:to>
    <xdr:sp macro="" textlink="">
      <xdr:nvSpPr>
        <xdr:cNvPr id="179" name="フローチャート: 判断 178">
          <a:extLst>
            <a:ext uri="{FF2B5EF4-FFF2-40B4-BE49-F238E27FC236}">
              <a16:creationId xmlns:a16="http://schemas.microsoft.com/office/drawing/2014/main" id="{34881CCE-C68D-400C-8775-53A123CC37CF}"/>
            </a:ext>
          </a:extLst>
        </xdr:cNvPr>
        <xdr:cNvSpPr/>
      </xdr:nvSpPr>
      <xdr:spPr>
        <a:xfrm>
          <a:off x="28575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97790</xdr:rowOff>
    </xdr:from>
    <xdr:to>
      <xdr:col>10</xdr:col>
      <xdr:colOff>165100</xdr:colOff>
      <xdr:row>61</xdr:row>
      <xdr:rowOff>27940</xdr:rowOff>
    </xdr:to>
    <xdr:sp macro="" textlink="">
      <xdr:nvSpPr>
        <xdr:cNvPr id="180" name="フローチャート: 判断 179">
          <a:extLst>
            <a:ext uri="{FF2B5EF4-FFF2-40B4-BE49-F238E27FC236}">
              <a16:creationId xmlns:a16="http://schemas.microsoft.com/office/drawing/2014/main" id="{B3559C1B-DF00-4290-9B36-130C3CFC5BBF}"/>
            </a:ext>
          </a:extLst>
        </xdr:cNvPr>
        <xdr:cNvSpPr/>
      </xdr:nvSpPr>
      <xdr:spPr>
        <a:xfrm>
          <a:off x="19685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71665</xdr:rowOff>
    </xdr:from>
    <xdr:to>
      <xdr:col>6</xdr:col>
      <xdr:colOff>38100</xdr:colOff>
      <xdr:row>61</xdr:row>
      <xdr:rowOff>1815</xdr:rowOff>
    </xdr:to>
    <xdr:sp macro="" textlink="">
      <xdr:nvSpPr>
        <xdr:cNvPr id="181" name="フローチャート: 判断 180">
          <a:extLst>
            <a:ext uri="{FF2B5EF4-FFF2-40B4-BE49-F238E27FC236}">
              <a16:creationId xmlns:a16="http://schemas.microsoft.com/office/drawing/2014/main" id="{ADEA1AD5-E944-40CD-861D-94E4836B5801}"/>
            </a:ext>
          </a:extLst>
        </xdr:cNvPr>
        <xdr:cNvSpPr/>
      </xdr:nvSpPr>
      <xdr:spPr>
        <a:xfrm>
          <a:off x="1079500" y="1035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D93FF6F9-B4F0-41BB-81C6-E36113919FD3}"/>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92C06ACA-A764-4E32-A3F0-AFF58CDFE6AE}"/>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17539DB2-672B-444B-A28D-54D872CE7C21}"/>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42AC34F7-CB01-49F5-BFD5-85214A4CF771}"/>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DA7CC0DE-27C7-45E0-88D5-020B9440DDC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45538</xdr:rowOff>
    </xdr:from>
    <xdr:to>
      <xdr:col>24</xdr:col>
      <xdr:colOff>114300</xdr:colOff>
      <xdr:row>63</xdr:row>
      <xdr:rowOff>147138</xdr:rowOff>
    </xdr:to>
    <xdr:sp macro="" textlink="">
      <xdr:nvSpPr>
        <xdr:cNvPr id="187" name="楕円 186">
          <a:extLst>
            <a:ext uri="{FF2B5EF4-FFF2-40B4-BE49-F238E27FC236}">
              <a16:creationId xmlns:a16="http://schemas.microsoft.com/office/drawing/2014/main" id="{412F5214-1E3A-475A-A736-589B756723F2}"/>
            </a:ext>
          </a:extLst>
        </xdr:cNvPr>
        <xdr:cNvSpPr/>
      </xdr:nvSpPr>
      <xdr:spPr>
        <a:xfrm>
          <a:off x="4584700" y="10846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23965</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5D075494-0CC8-45EF-ADCA-B2A388A5695F}"/>
            </a:ext>
          </a:extLst>
        </xdr:cNvPr>
        <xdr:cNvSpPr txBox="1"/>
      </xdr:nvSpPr>
      <xdr:spPr>
        <a:xfrm>
          <a:off x="4673600" y="10825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29210</xdr:rowOff>
    </xdr:from>
    <xdr:to>
      <xdr:col>20</xdr:col>
      <xdr:colOff>38100</xdr:colOff>
      <xdr:row>63</xdr:row>
      <xdr:rowOff>130810</xdr:rowOff>
    </xdr:to>
    <xdr:sp macro="" textlink="">
      <xdr:nvSpPr>
        <xdr:cNvPr id="189" name="楕円 188">
          <a:extLst>
            <a:ext uri="{FF2B5EF4-FFF2-40B4-BE49-F238E27FC236}">
              <a16:creationId xmlns:a16="http://schemas.microsoft.com/office/drawing/2014/main" id="{CA2F0B33-FE58-417C-86A4-46262FF15801}"/>
            </a:ext>
          </a:extLst>
        </xdr:cNvPr>
        <xdr:cNvSpPr/>
      </xdr:nvSpPr>
      <xdr:spPr>
        <a:xfrm>
          <a:off x="3746500" y="1083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80010</xdr:rowOff>
    </xdr:from>
    <xdr:to>
      <xdr:col>24</xdr:col>
      <xdr:colOff>63500</xdr:colOff>
      <xdr:row>63</xdr:row>
      <xdr:rowOff>96338</xdr:rowOff>
    </xdr:to>
    <xdr:cxnSp macro="">
      <xdr:nvCxnSpPr>
        <xdr:cNvPr id="190" name="直線コネクタ 189">
          <a:extLst>
            <a:ext uri="{FF2B5EF4-FFF2-40B4-BE49-F238E27FC236}">
              <a16:creationId xmlns:a16="http://schemas.microsoft.com/office/drawing/2014/main" id="{5BC80334-A271-45A6-B012-2524E76D802A}"/>
            </a:ext>
          </a:extLst>
        </xdr:cNvPr>
        <xdr:cNvCxnSpPr/>
      </xdr:nvCxnSpPr>
      <xdr:spPr>
        <a:xfrm>
          <a:off x="3797300" y="10881360"/>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12881</xdr:rowOff>
    </xdr:from>
    <xdr:to>
      <xdr:col>15</xdr:col>
      <xdr:colOff>101600</xdr:colOff>
      <xdr:row>63</xdr:row>
      <xdr:rowOff>114481</xdr:rowOff>
    </xdr:to>
    <xdr:sp macro="" textlink="">
      <xdr:nvSpPr>
        <xdr:cNvPr id="191" name="楕円 190">
          <a:extLst>
            <a:ext uri="{FF2B5EF4-FFF2-40B4-BE49-F238E27FC236}">
              <a16:creationId xmlns:a16="http://schemas.microsoft.com/office/drawing/2014/main" id="{A9669B23-25B0-4553-9EAB-A6FE21068679}"/>
            </a:ext>
          </a:extLst>
        </xdr:cNvPr>
        <xdr:cNvSpPr/>
      </xdr:nvSpPr>
      <xdr:spPr>
        <a:xfrm>
          <a:off x="2857500" y="10814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63681</xdr:rowOff>
    </xdr:from>
    <xdr:to>
      <xdr:col>19</xdr:col>
      <xdr:colOff>177800</xdr:colOff>
      <xdr:row>63</xdr:row>
      <xdr:rowOff>80010</xdr:rowOff>
    </xdr:to>
    <xdr:cxnSp macro="">
      <xdr:nvCxnSpPr>
        <xdr:cNvPr id="192" name="直線コネクタ 191">
          <a:extLst>
            <a:ext uri="{FF2B5EF4-FFF2-40B4-BE49-F238E27FC236}">
              <a16:creationId xmlns:a16="http://schemas.microsoft.com/office/drawing/2014/main" id="{C3C51007-F37E-48CA-860B-B7C31F7D6CA0}"/>
            </a:ext>
          </a:extLst>
        </xdr:cNvPr>
        <xdr:cNvCxnSpPr/>
      </xdr:nvCxnSpPr>
      <xdr:spPr>
        <a:xfrm>
          <a:off x="2908300" y="10865031"/>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168003</xdr:rowOff>
    </xdr:from>
    <xdr:to>
      <xdr:col>10</xdr:col>
      <xdr:colOff>165100</xdr:colOff>
      <xdr:row>63</xdr:row>
      <xdr:rowOff>98153</xdr:rowOff>
    </xdr:to>
    <xdr:sp macro="" textlink="">
      <xdr:nvSpPr>
        <xdr:cNvPr id="193" name="楕円 192">
          <a:extLst>
            <a:ext uri="{FF2B5EF4-FFF2-40B4-BE49-F238E27FC236}">
              <a16:creationId xmlns:a16="http://schemas.microsoft.com/office/drawing/2014/main" id="{54674C59-4C07-473B-933E-996BF4090056}"/>
            </a:ext>
          </a:extLst>
        </xdr:cNvPr>
        <xdr:cNvSpPr/>
      </xdr:nvSpPr>
      <xdr:spPr>
        <a:xfrm>
          <a:off x="1968500" y="10797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47353</xdr:rowOff>
    </xdr:from>
    <xdr:to>
      <xdr:col>15</xdr:col>
      <xdr:colOff>50800</xdr:colOff>
      <xdr:row>63</xdr:row>
      <xdr:rowOff>63681</xdr:rowOff>
    </xdr:to>
    <xdr:cxnSp macro="">
      <xdr:nvCxnSpPr>
        <xdr:cNvPr id="194" name="直線コネクタ 193">
          <a:extLst>
            <a:ext uri="{FF2B5EF4-FFF2-40B4-BE49-F238E27FC236}">
              <a16:creationId xmlns:a16="http://schemas.microsoft.com/office/drawing/2014/main" id="{B9C9023B-9C01-4DBF-9989-4D4DDEB9DA11}"/>
            </a:ext>
          </a:extLst>
        </xdr:cNvPr>
        <xdr:cNvCxnSpPr/>
      </xdr:nvCxnSpPr>
      <xdr:spPr>
        <a:xfrm>
          <a:off x="2019300" y="10848703"/>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151674</xdr:rowOff>
    </xdr:from>
    <xdr:to>
      <xdr:col>6</xdr:col>
      <xdr:colOff>38100</xdr:colOff>
      <xdr:row>63</xdr:row>
      <xdr:rowOff>81824</xdr:rowOff>
    </xdr:to>
    <xdr:sp macro="" textlink="">
      <xdr:nvSpPr>
        <xdr:cNvPr id="195" name="楕円 194">
          <a:extLst>
            <a:ext uri="{FF2B5EF4-FFF2-40B4-BE49-F238E27FC236}">
              <a16:creationId xmlns:a16="http://schemas.microsoft.com/office/drawing/2014/main" id="{92A51775-8C13-46C9-905D-CB66566D4AA6}"/>
            </a:ext>
          </a:extLst>
        </xdr:cNvPr>
        <xdr:cNvSpPr/>
      </xdr:nvSpPr>
      <xdr:spPr>
        <a:xfrm>
          <a:off x="1079500" y="10781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31024</xdr:rowOff>
    </xdr:from>
    <xdr:to>
      <xdr:col>10</xdr:col>
      <xdr:colOff>114300</xdr:colOff>
      <xdr:row>63</xdr:row>
      <xdr:rowOff>47353</xdr:rowOff>
    </xdr:to>
    <xdr:cxnSp macro="">
      <xdr:nvCxnSpPr>
        <xdr:cNvPr id="196" name="直線コネクタ 195">
          <a:extLst>
            <a:ext uri="{FF2B5EF4-FFF2-40B4-BE49-F238E27FC236}">
              <a16:creationId xmlns:a16="http://schemas.microsoft.com/office/drawing/2014/main" id="{1CB2F6FC-9978-4BE8-BF1F-2A020B7BC8E7}"/>
            </a:ext>
          </a:extLst>
        </xdr:cNvPr>
        <xdr:cNvCxnSpPr/>
      </xdr:nvCxnSpPr>
      <xdr:spPr>
        <a:xfrm>
          <a:off x="1130300" y="10832374"/>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98351</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96870C4D-0968-4CFE-A49F-803C25B6DA65}"/>
            </a:ext>
          </a:extLst>
        </xdr:cNvPr>
        <xdr:cNvSpPr txBox="1"/>
      </xdr:nvSpPr>
      <xdr:spPr>
        <a:xfrm>
          <a:off x="3582044" y="10213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82023</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90793BE3-1517-475D-9423-9A5D5B7AFD53}"/>
            </a:ext>
          </a:extLst>
        </xdr:cNvPr>
        <xdr:cNvSpPr txBox="1"/>
      </xdr:nvSpPr>
      <xdr:spPr>
        <a:xfrm>
          <a:off x="2705744" y="10197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44467</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31401689-67CE-4B0C-A32F-9512EBA8DAAF}"/>
            </a:ext>
          </a:extLst>
        </xdr:cNvPr>
        <xdr:cNvSpPr txBox="1"/>
      </xdr:nvSpPr>
      <xdr:spPr>
        <a:xfrm>
          <a:off x="1816744" y="10160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18342</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7EC82E52-4775-4A98-BE5F-9BB998929AB5}"/>
            </a:ext>
          </a:extLst>
        </xdr:cNvPr>
        <xdr:cNvSpPr txBox="1"/>
      </xdr:nvSpPr>
      <xdr:spPr>
        <a:xfrm>
          <a:off x="927744" y="10133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121937</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C01AD8F3-FA13-4399-AB0A-4C63151A2AAF}"/>
            </a:ext>
          </a:extLst>
        </xdr:cNvPr>
        <xdr:cNvSpPr txBox="1"/>
      </xdr:nvSpPr>
      <xdr:spPr>
        <a:xfrm>
          <a:off x="3582044" y="10923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105608</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49CBD4FE-57B1-4F17-832C-4C277AAA1451}"/>
            </a:ext>
          </a:extLst>
        </xdr:cNvPr>
        <xdr:cNvSpPr txBox="1"/>
      </xdr:nvSpPr>
      <xdr:spPr>
        <a:xfrm>
          <a:off x="2705744" y="10906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89280</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DA0EFCC6-1314-4A51-BC07-5470DF0D5E3E}"/>
            </a:ext>
          </a:extLst>
        </xdr:cNvPr>
        <xdr:cNvSpPr txBox="1"/>
      </xdr:nvSpPr>
      <xdr:spPr>
        <a:xfrm>
          <a:off x="1816744" y="10890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72951</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27F0417C-BCFC-4530-A745-2EF650BEE2A5}"/>
            </a:ext>
          </a:extLst>
        </xdr:cNvPr>
        <xdr:cNvSpPr txBox="1"/>
      </xdr:nvSpPr>
      <xdr:spPr>
        <a:xfrm>
          <a:off x="927744" y="10874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330558E1-C146-4595-A1F6-493277AA181A}"/>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4B1E330A-16C0-4982-84EC-FC61839610A7}"/>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612EF6FD-AAB0-4AD2-B7FD-A6727BD18E2A}"/>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6F7863B3-CDB9-4650-A8D3-B589617F6B07}"/>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D4FA592A-393C-46D4-BCE8-B431F9786A2C}"/>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E2D7B31E-E925-4F3D-9A97-E254537EA28C}"/>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718B8504-B259-4213-BCD4-6929AEC9E44A}"/>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39A83CA8-82E8-45BF-BAC6-9CF62015F64F}"/>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44A187F2-8D75-4181-B6D9-8A6ACFBD15EE}"/>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1701A99C-AFFA-4977-A7AA-FE2BD9B66D3E}"/>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5" name="直線コネクタ 214">
          <a:extLst>
            <a:ext uri="{FF2B5EF4-FFF2-40B4-BE49-F238E27FC236}">
              <a16:creationId xmlns:a16="http://schemas.microsoft.com/office/drawing/2014/main" id="{BE13AFB1-9525-40B2-9943-1F8F35B5333C}"/>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6" name="テキスト ボックス 215">
          <a:extLst>
            <a:ext uri="{FF2B5EF4-FFF2-40B4-BE49-F238E27FC236}">
              <a16:creationId xmlns:a16="http://schemas.microsoft.com/office/drawing/2014/main" id="{37AD4DC1-9F6F-4F52-9F9A-38AFA231C28F}"/>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7" name="直線コネクタ 216">
          <a:extLst>
            <a:ext uri="{FF2B5EF4-FFF2-40B4-BE49-F238E27FC236}">
              <a16:creationId xmlns:a16="http://schemas.microsoft.com/office/drawing/2014/main" id="{61D1764B-52C2-4DBD-A060-889AA5DA46FD}"/>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18" name="テキスト ボックス 217">
          <a:extLst>
            <a:ext uri="{FF2B5EF4-FFF2-40B4-BE49-F238E27FC236}">
              <a16:creationId xmlns:a16="http://schemas.microsoft.com/office/drawing/2014/main" id="{07AB1DB0-2D7C-46A6-B580-3D782AE6BC83}"/>
            </a:ext>
          </a:extLst>
        </xdr:cNvPr>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9" name="直線コネクタ 218">
          <a:extLst>
            <a:ext uri="{FF2B5EF4-FFF2-40B4-BE49-F238E27FC236}">
              <a16:creationId xmlns:a16="http://schemas.microsoft.com/office/drawing/2014/main" id="{33719520-9617-4A75-A558-1CCD86805DA8}"/>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0" name="テキスト ボックス 219">
          <a:extLst>
            <a:ext uri="{FF2B5EF4-FFF2-40B4-BE49-F238E27FC236}">
              <a16:creationId xmlns:a16="http://schemas.microsoft.com/office/drawing/2014/main" id="{CE2909F7-9A2E-4D85-BA4B-E01485746DF6}"/>
            </a:ext>
          </a:extLst>
        </xdr:cNvPr>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1" name="直線コネクタ 220">
          <a:extLst>
            <a:ext uri="{FF2B5EF4-FFF2-40B4-BE49-F238E27FC236}">
              <a16:creationId xmlns:a16="http://schemas.microsoft.com/office/drawing/2014/main" id="{B374BF51-8686-4472-9B25-701A89034A26}"/>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2" name="テキスト ボックス 221">
          <a:extLst>
            <a:ext uri="{FF2B5EF4-FFF2-40B4-BE49-F238E27FC236}">
              <a16:creationId xmlns:a16="http://schemas.microsoft.com/office/drawing/2014/main" id="{8DCBC76A-65C3-4ABA-9CDA-3083CB812B3C}"/>
            </a:ext>
          </a:extLst>
        </xdr:cNvPr>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3" name="直線コネクタ 222">
          <a:extLst>
            <a:ext uri="{FF2B5EF4-FFF2-40B4-BE49-F238E27FC236}">
              <a16:creationId xmlns:a16="http://schemas.microsoft.com/office/drawing/2014/main" id="{6FE18A4E-9A17-48C1-831A-D38108822A6D}"/>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24" name="テキスト ボックス 223">
          <a:extLst>
            <a:ext uri="{FF2B5EF4-FFF2-40B4-BE49-F238E27FC236}">
              <a16:creationId xmlns:a16="http://schemas.microsoft.com/office/drawing/2014/main" id="{9B4A4EAE-869D-4BDC-AD3E-BB4B39B22208}"/>
            </a:ext>
          </a:extLst>
        </xdr:cNvPr>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5" name="直線コネクタ 224">
          <a:extLst>
            <a:ext uri="{FF2B5EF4-FFF2-40B4-BE49-F238E27FC236}">
              <a16:creationId xmlns:a16="http://schemas.microsoft.com/office/drawing/2014/main" id="{68DFEDD0-5984-4A65-A85A-2F6138C77E50}"/>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26" name="テキスト ボックス 225">
          <a:extLst>
            <a:ext uri="{FF2B5EF4-FFF2-40B4-BE49-F238E27FC236}">
              <a16:creationId xmlns:a16="http://schemas.microsoft.com/office/drawing/2014/main" id="{4B9FE25D-77D7-470F-99BE-1D16FBA82F16}"/>
            </a:ext>
          </a:extLst>
        </xdr:cNvPr>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B2B82896-231A-4CC4-9892-6FD5CF4D46BE}"/>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00431AAF-D2CB-46F5-B340-48D49F3A1A38}"/>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79F24A53-D865-40F0-9A3C-FDAB75D7105F}"/>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61869</xdr:rowOff>
    </xdr:from>
    <xdr:to>
      <xdr:col>54</xdr:col>
      <xdr:colOff>189865</xdr:colOff>
      <xdr:row>64</xdr:row>
      <xdr:rowOff>129108</xdr:rowOff>
    </xdr:to>
    <xdr:cxnSp macro="">
      <xdr:nvCxnSpPr>
        <xdr:cNvPr id="230" name="直線コネクタ 229">
          <a:extLst>
            <a:ext uri="{FF2B5EF4-FFF2-40B4-BE49-F238E27FC236}">
              <a16:creationId xmlns:a16="http://schemas.microsoft.com/office/drawing/2014/main" id="{48BA326C-19B1-4126-A456-08B323038B1E}"/>
            </a:ext>
          </a:extLst>
        </xdr:cNvPr>
        <xdr:cNvCxnSpPr/>
      </xdr:nvCxnSpPr>
      <xdr:spPr>
        <a:xfrm flipV="1">
          <a:off x="10476865" y="9663069"/>
          <a:ext cx="0" cy="1438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132935</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DB5FBFF5-ABF4-4A77-8EE4-40FF6AEE79DA}"/>
            </a:ext>
          </a:extLst>
        </xdr:cNvPr>
        <xdr:cNvSpPr txBox="1"/>
      </xdr:nvSpPr>
      <xdr:spPr>
        <a:xfrm>
          <a:off x="10515600" y="11105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129108</xdr:rowOff>
    </xdr:from>
    <xdr:to>
      <xdr:col>55</xdr:col>
      <xdr:colOff>88900</xdr:colOff>
      <xdr:row>64</xdr:row>
      <xdr:rowOff>129108</xdr:rowOff>
    </xdr:to>
    <xdr:cxnSp macro="">
      <xdr:nvCxnSpPr>
        <xdr:cNvPr id="232" name="直線コネクタ 231">
          <a:extLst>
            <a:ext uri="{FF2B5EF4-FFF2-40B4-BE49-F238E27FC236}">
              <a16:creationId xmlns:a16="http://schemas.microsoft.com/office/drawing/2014/main" id="{68B8D094-2212-4E5D-8F0C-983A9EC5E834}"/>
            </a:ext>
          </a:extLst>
        </xdr:cNvPr>
        <xdr:cNvCxnSpPr/>
      </xdr:nvCxnSpPr>
      <xdr:spPr>
        <a:xfrm>
          <a:off x="10388600" y="11101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8546</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ABCD6353-C21D-4806-84FD-6774AB5A1E32}"/>
            </a:ext>
          </a:extLst>
        </xdr:cNvPr>
        <xdr:cNvSpPr txBox="1"/>
      </xdr:nvSpPr>
      <xdr:spPr>
        <a:xfrm>
          <a:off x="10515600" y="943829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1,323,165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61869</xdr:rowOff>
    </xdr:from>
    <xdr:to>
      <xdr:col>55</xdr:col>
      <xdr:colOff>88900</xdr:colOff>
      <xdr:row>56</xdr:row>
      <xdr:rowOff>61869</xdr:rowOff>
    </xdr:to>
    <xdr:cxnSp macro="">
      <xdr:nvCxnSpPr>
        <xdr:cNvPr id="234" name="直線コネクタ 233">
          <a:extLst>
            <a:ext uri="{FF2B5EF4-FFF2-40B4-BE49-F238E27FC236}">
              <a16:creationId xmlns:a16="http://schemas.microsoft.com/office/drawing/2014/main" id="{0E6D07B0-AFEB-4694-9EEA-E06EE6C14BE4}"/>
            </a:ext>
          </a:extLst>
        </xdr:cNvPr>
        <xdr:cNvCxnSpPr/>
      </xdr:nvCxnSpPr>
      <xdr:spPr>
        <a:xfrm>
          <a:off x="10388600" y="9663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116463</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AC5C56D4-9543-423D-8BCE-285DF20B35A8}"/>
            </a:ext>
          </a:extLst>
        </xdr:cNvPr>
        <xdr:cNvSpPr txBox="1"/>
      </xdr:nvSpPr>
      <xdr:spPr>
        <a:xfrm>
          <a:off x="10515600" y="105749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302,362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93586</xdr:rowOff>
    </xdr:from>
    <xdr:to>
      <xdr:col>55</xdr:col>
      <xdr:colOff>50800</xdr:colOff>
      <xdr:row>63</xdr:row>
      <xdr:rowOff>23736</xdr:rowOff>
    </xdr:to>
    <xdr:sp macro="" textlink="">
      <xdr:nvSpPr>
        <xdr:cNvPr id="236" name="フローチャート: 判断 235">
          <a:extLst>
            <a:ext uri="{FF2B5EF4-FFF2-40B4-BE49-F238E27FC236}">
              <a16:creationId xmlns:a16="http://schemas.microsoft.com/office/drawing/2014/main" id="{8CE804A0-21E9-4619-B94B-3ED8CECB6F87}"/>
            </a:ext>
          </a:extLst>
        </xdr:cNvPr>
        <xdr:cNvSpPr/>
      </xdr:nvSpPr>
      <xdr:spPr>
        <a:xfrm>
          <a:off x="10426700" y="10723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83379</xdr:rowOff>
    </xdr:from>
    <xdr:to>
      <xdr:col>50</xdr:col>
      <xdr:colOff>165100</xdr:colOff>
      <xdr:row>63</xdr:row>
      <xdr:rowOff>13529</xdr:rowOff>
    </xdr:to>
    <xdr:sp macro="" textlink="">
      <xdr:nvSpPr>
        <xdr:cNvPr id="237" name="フローチャート: 判断 236">
          <a:extLst>
            <a:ext uri="{FF2B5EF4-FFF2-40B4-BE49-F238E27FC236}">
              <a16:creationId xmlns:a16="http://schemas.microsoft.com/office/drawing/2014/main" id="{34658577-73BC-456B-9A4E-13D259885B96}"/>
            </a:ext>
          </a:extLst>
        </xdr:cNvPr>
        <xdr:cNvSpPr/>
      </xdr:nvSpPr>
      <xdr:spPr>
        <a:xfrm>
          <a:off x="9588500" y="10713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99522</xdr:rowOff>
    </xdr:from>
    <xdr:to>
      <xdr:col>46</xdr:col>
      <xdr:colOff>38100</xdr:colOff>
      <xdr:row>63</xdr:row>
      <xdr:rowOff>29672</xdr:rowOff>
    </xdr:to>
    <xdr:sp macro="" textlink="">
      <xdr:nvSpPr>
        <xdr:cNvPr id="238" name="フローチャート: 判断 237">
          <a:extLst>
            <a:ext uri="{FF2B5EF4-FFF2-40B4-BE49-F238E27FC236}">
              <a16:creationId xmlns:a16="http://schemas.microsoft.com/office/drawing/2014/main" id="{8171B6D8-E894-4A6D-BFB9-B3D20E2A263F}"/>
            </a:ext>
          </a:extLst>
        </xdr:cNvPr>
        <xdr:cNvSpPr/>
      </xdr:nvSpPr>
      <xdr:spPr>
        <a:xfrm>
          <a:off x="8699500" y="10729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106018</xdr:rowOff>
    </xdr:from>
    <xdr:to>
      <xdr:col>41</xdr:col>
      <xdr:colOff>101600</xdr:colOff>
      <xdr:row>63</xdr:row>
      <xdr:rowOff>36168</xdr:rowOff>
    </xdr:to>
    <xdr:sp macro="" textlink="">
      <xdr:nvSpPr>
        <xdr:cNvPr id="239" name="フローチャート: 判断 238">
          <a:extLst>
            <a:ext uri="{FF2B5EF4-FFF2-40B4-BE49-F238E27FC236}">
              <a16:creationId xmlns:a16="http://schemas.microsoft.com/office/drawing/2014/main" id="{64477854-72FA-4A87-9562-06E588579610}"/>
            </a:ext>
          </a:extLst>
        </xdr:cNvPr>
        <xdr:cNvSpPr/>
      </xdr:nvSpPr>
      <xdr:spPr>
        <a:xfrm>
          <a:off x="7810500" y="10735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117183</xdr:rowOff>
    </xdr:from>
    <xdr:to>
      <xdr:col>36</xdr:col>
      <xdr:colOff>165100</xdr:colOff>
      <xdr:row>63</xdr:row>
      <xdr:rowOff>47333</xdr:rowOff>
    </xdr:to>
    <xdr:sp macro="" textlink="">
      <xdr:nvSpPr>
        <xdr:cNvPr id="240" name="フローチャート: 判断 239">
          <a:extLst>
            <a:ext uri="{FF2B5EF4-FFF2-40B4-BE49-F238E27FC236}">
              <a16:creationId xmlns:a16="http://schemas.microsoft.com/office/drawing/2014/main" id="{08D3BA63-8EA1-4CA9-B0EF-8502336B3F56}"/>
            </a:ext>
          </a:extLst>
        </xdr:cNvPr>
        <xdr:cNvSpPr/>
      </xdr:nvSpPr>
      <xdr:spPr>
        <a:xfrm>
          <a:off x="6921500" y="10747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D58E947B-48D9-4765-96EC-7BCCF36C01FE}"/>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55DACEE2-82C8-4970-A396-E960D1D3B39A}"/>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FE7CABA-27C9-4FC4-A81C-63F7B0571EC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7BDA7875-1FA8-4FFB-A83E-12FC1966E5CB}"/>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D6E45FCA-1F39-471E-B96B-698E6B2A796C}"/>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165515</xdr:rowOff>
    </xdr:from>
    <xdr:to>
      <xdr:col>55</xdr:col>
      <xdr:colOff>50800</xdr:colOff>
      <xdr:row>64</xdr:row>
      <xdr:rowOff>95665</xdr:rowOff>
    </xdr:to>
    <xdr:sp macro="" textlink="">
      <xdr:nvSpPr>
        <xdr:cNvPr id="246" name="楕円 245">
          <a:extLst>
            <a:ext uri="{FF2B5EF4-FFF2-40B4-BE49-F238E27FC236}">
              <a16:creationId xmlns:a16="http://schemas.microsoft.com/office/drawing/2014/main" id="{6AE7C70A-5286-4BDD-9E2C-92BDD6705EF0}"/>
            </a:ext>
          </a:extLst>
        </xdr:cNvPr>
        <xdr:cNvSpPr/>
      </xdr:nvSpPr>
      <xdr:spPr>
        <a:xfrm>
          <a:off x="10426700" y="10966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80442</xdr:rowOff>
    </xdr:from>
    <xdr:ext cx="534377" cy="259045"/>
    <xdr:sp macro="" textlink="">
      <xdr:nvSpPr>
        <xdr:cNvPr id="247" name="【橋りょう・トンネル】&#10;一人当たり有形固定資産（償却資産）額該当値テキスト">
          <a:extLst>
            <a:ext uri="{FF2B5EF4-FFF2-40B4-BE49-F238E27FC236}">
              <a16:creationId xmlns:a16="http://schemas.microsoft.com/office/drawing/2014/main" id="{AC6A5A3C-CC64-46A0-9323-70D916CEF000}"/>
            </a:ext>
          </a:extLst>
        </xdr:cNvPr>
        <xdr:cNvSpPr txBox="1"/>
      </xdr:nvSpPr>
      <xdr:spPr>
        <a:xfrm>
          <a:off x="10515600" y="10881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165025</xdr:rowOff>
    </xdr:from>
    <xdr:to>
      <xdr:col>50</xdr:col>
      <xdr:colOff>165100</xdr:colOff>
      <xdr:row>64</xdr:row>
      <xdr:rowOff>95175</xdr:rowOff>
    </xdr:to>
    <xdr:sp macro="" textlink="">
      <xdr:nvSpPr>
        <xdr:cNvPr id="248" name="楕円 247">
          <a:extLst>
            <a:ext uri="{FF2B5EF4-FFF2-40B4-BE49-F238E27FC236}">
              <a16:creationId xmlns:a16="http://schemas.microsoft.com/office/drawing/2014/main" id="{67E6EA36-58B4-4B24-91D1-990B82259E7A}"/>
            </a:ext>
          </a:extLst>
        </xdr:cNvPr>
        <xdr:cNvSpPr/>
      </xdr:nvSpPr>
      <xdr:spPr>
        <a:xfrm>
          <a:off x="9588500" y="10966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44375</xdr:rowOff>
    </xdr:from>
    <xdr:to>
      <xdr:col>55</xdr:col>
      <xdr:colOff>0</xdr:colOff>
      <xdr:row>64</xdr:row>
      <xdr:rowOff>44865</xdr:rowOff>
    </xdr:to>
    <xdr:cxnSp macro="">
      <xdr:nvCxnSpPr>
        <xdr:cNvPr id="249" name="直線コネクタ 248">
          <a:extLst>
            <a:ext uri="{FF2B5EF4-FFF2-40B4-BE49-F238E27FC236}">
              <a16:creationId xmlns:a16="http://schemas.microsoft.com/office/drawing/2014/main" id="{9B76E727-B230-476E-A3BD-A2292A82E59F}"/>
            </a:ext>
          </a:extLst>
        </xdr:cNvPr>
        <xdr:cNvCxnSpPr/>
      </xdr:nvCxnSpPr>
      <xdr:spPr>
        <a:xfrm>
          <a:off x="9639300" y="11017175"/>
          <a:ext cx="838200" cy="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166488</xdr:rowOff>
    </xdr:from>
    <xdr:to>
      <xdr:col>46</xdr:col>
      <xdr:colOff>38100</xdr:colOff>
      <xdr:row>64</xdr:row>
      <xdr:rowOff>96638</xdr:rowOff>
    </xdr:to>
    <xdr:sp macro="" textlink="">
      <xdr:nvSpPr>
        <xdr:cNvPr id="250" name="楕円 249">
          <a:extLst>
            <a:ext uri="{FF2B5EF4-FFF2-40B4-BE49-F238E27FC236}">
              <a16:creationId xmlns:a16="http://schemas.microsoft.com/office/drawing/2014/main" id="{7615FA23-6110-430C-A743-52DCC3929612}"/>
            </a:ext>
          </a:extLst>
        </xdr:cNvPr>
        <xdr:cNvSpPr/>
      </xdr:nvSpPr>
      <xdr:spPr>
        <a:xfrm>
          <a:off x="8699500" y="10967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44375</xdr:rowOff>
    </xdr:from>
    <xdr:to>
      <xdr:col>50</xdr:col>
      <xdr:colOff>114300</xdr:colOff>
      <xdr:row>64</xdr:row>
      <xdr:rowOff>45838</xdr:rowOff>
    </xdr:to>
    <xdr:cxnSp macro="">
      <xdr:nvCxnSpPr>
        <xdr:cNvPr id="251" name="直線コネクタ 250">
          <a:extLst>
            <a:ext uri="{FF2B5EF4-FFF2-40B4-BE49-F238E27FC236}">
              <a16:creationId xmlns:a16="http://schemas.microsoft.com/office/drawing/2014/main" id="{BF7AE1F7-0165-4A0A-8FB5-514B80B01294}"/>
            </a:ext>
          </a:extLst>
        </xdr:cNvPr>
        <xdr:cNvCxnSpPr/>
      </xdr:nvCxnSpPr>
      <xdr:spPr>
        <a:xfrm flipV="1">
          <a:off x="8750300" y="11017175"/>
          <a:ext cx="889000" cy="1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167722</xdr:rowOff>
    </xdr:from>
    <xdr:to>
      <xdr:col>41</xdr:col>
      <xdr:colOff>101600</xdr:colOff>
      <xdr:row>64</xdr:row>
      <xdr:rowOff>97872</xdr:rowOff>
    </xdr:to>
    <xdr:sp macro="" textlink="">
      <xdr:nvSpPr>
        <xdr:cNvPr id="252" name="楕円 251">
          <a:extLst>
            <a:ext uri="{FF2B5EF4-FFF2-40B4-BE49-F238E27FC236}">
              <a16:creationId xmlns:a16="http://schemas.microsoft.com/office/drawing/2014/main" id="{780B7940-11B9-459E-A18D-115E732366D9}"/>
            </a:ext>
          </a:extLst>
        </xdr:cNvPr>
        <xdr:cNvSpPr/>
      </xdr:nvSpPr>
      <xdr:spPr>
        <a:xfrm>
          <a:off x="7810500" y="10969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45838</xdr:rowOff>
    </xdr:from>
    <xdr:to>
      <xdr:col>45</xdr:col>
      <xdr:colOff>177800</xdr:colOff>
      <xdr:row>64</xdr:row>
      <xdr:rowOff>47072</xdr:rowOff>
    </xdr:to>
    <xdr:cxnSp macro="">
      <xdr:nvCxnSpPr>
        <xdr:cNvPr id="253" name="直線コネクタ 252">
          <a:extLst>
            <a:ext uri="{FF2B5EF4-FFF2-40B4-BE49-F238E27FC236}">
              <a16:creationId xmlns:a16="http://schemas.microsoft.com/office/drawing/2014/main" id="{D5209EAC-4AE7-4F11-864B-001095BA1C81}"/>
            </a:ext>
          </a:extLst>
        </xdr:cNvPr>
        <xdr:cNvCxnSpPr/>
      </xdr:nvCxnSpPr>
      <xdr:spPr>
        <a:xfrm flipV="1">
          <a:off x="7861300" y="11018638"/>
          <a:ext cx="889000" cy="1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169711</xdr:rowOff>
    </xdr:from>
    <xdr:to>
      <xdr:col>36</xdr:col>
      <xdr:colOff>165100</xdr:colOff>
      <xdr:row>64</xdr:row>
      <xdr:rowOff>99861</xdr:rowOff>
    </xdr:to>
    <xdr:sp macro="" textlink="">
      <xdr:nvSpPr>
        <xdr:cNvPr id="254" name="楕円 253">
          <a:extLst>
            <a:ext uri="{FF2B5EF4-FFF2-40B4-BE49-F238E27FC236}">
              <a16:creationId xmlns:a16="http://schemas.microsoft.com/office/drawing/2014/main" id="{B18139D9-8E1C-473D-AF3E-99FAF48D0CD3}"/>
            </a:ext>
          </a:extLst>
        </xdr:cNvPr>
        <xdr:cNvSpPr/>
      </xdr:nvSpPr>
      <xdr:spPr>
        <a:xfrm>
          <a:off x="6921500" y="10971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47072</xdr:rowOff>
    </xdr:from>
    <xdr:to>
      <xdr:col>41</xdr:col>
      <xdr:colOff>50800</xdr:colOff>
      <xdr:row>64</xdr:row>
      <xdr:rowOff>49061</xdr:rowOff>
    </xdr:to>
    <xdr:cxnSp macro="">
      <xdr:nvCxnSpPr>
        <xdr:cNvPr id="255" name="直線コネクタ 254">
          <a:extLst>
            <a:ext uri="{FF2B5EF4-FFF2-40B4-BE49-F238E27FC236}">
              <a16:creationId xmlns:a16="http://schemas.microsoft.com/office/drawing/2014/main" id="{95080639-C4E3-434A-ABF8-96840EB97982}"/>
            </a:ext>
          </a:extLst>
        </xdr:cNvPr>
        <xdr:cNvCxnSpPr/>
      </xdr:nvCxnSpPr>
      <xdr:spPr>
        <a:xfrm flipV="1">
          <a:off x="6972300" y="11019872"/>
          <a:ext cx="889000" cy="1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30056</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9838DF84-0726-4013-9616-BECD72494349}"/>
            </a:ext>
          </a:extLst>
        </xdr:cNvPr>
        <xdr:cNvSpPr txBox="1"/>
      </xdr:nvSpPr>
      <xdr:spPr>
        <a:xfrm>
          <a:off x="9327095" y="10488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46199</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625B0AEF-573E-4D8A-8F85-64B49B7EC99E}"/>
            </a:ext>
          </a:extLst>
        </xdr:cNvPr>
        <xdr:cNvSpPr txBox="1"/>
      </xdr:nvSpPr>
      <xdr:spPr>
        <a:xfrm>
          <a:off x="8450795" y="10504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52695</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26ECC99F-EBA1-4CE1-AD86-80BA7CF13874}"/>
            </a:ext>
          </a:extLst>
        </xdr:cNvPr>
        <xdr:cNvSpPr txBox="1"/>
      </xdr:nvSpPr>
      <xdr:spPr>
        <a:xfrm>
          <a:off x="7561795" y="10511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63860</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DE8698C0-9B64-4802-9718-41AAE4D05997}"/>
            </a:ext>
          </a:extLst>
        </xdr:cNvPr>
        <xdr:cNvSpPr txBox="1"/>
      </xdr:nvSpPr>
      <xdr:spPr>
        <a:xfrm>
          <a:off x="6672795" y="10522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86302</xdr:rowOff>
    </xdr:from>
    <xdr:ext cx="534377" cy="259045"/>
    <xdr:sp macro="" textlink="">
      <xdr:nvSpPr>
        <xdr:cNvPr id="260" name="n_1mainValue【橋りょう・トンネル】&#10;一人当たり有形固定資産（償却資産）額">
          <a:extLst>
            <a:ext uri="{FF2B5EF4-FFF2-40B4-BE49-F238E27FC236}">
              <a16:creationId xmlns:a16="http://schemas.microsoft.com/office/drawing/2014/main" id="{8CD2CEC4-8717-4F16-AC3B-E6E8C97309E9}"/>
            </a:ext>
          </a:extLst>
        </xdr:cNvPr>
        <xdr:cNvSpPr txBox="1"/>
      </xdr:nvSpPr>
      <xdr:spPr>
        <a:xfrm>
          <a:off x="9359411" y="11059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87765</xdr:rowOff>
    </xdr:from>
    <xdr:ext cx="534377" cy="259045"/>
    <xdr:sp macro="" textlink="">
      <xdr:nvSpPr>
        <xdr:cNvPr id="261" name="n_2mainValue【橋りょう・トンネル】&#10;一人当たり有形固定資産（償却資産）額">
          <a:extLst>
            <a:ext uri="{FF2B5EF4-FFF2-40B4-BE49-F238E27FC236}">
              <a16:creationId xmlns:a16="http://schemas.microsoft.com/office/drawing/2014/main" id="{D73D2DD0-41A0-465F-AF5C-711018EB26A0}"/>
            </a:ext>
          </a:extLst>
        </xdr:cNvPr>
        <xdr:cNvSpPr txBox="1"/>
      </xdr:nvSpPr>
      <xdr:spPr>
        <a:xfrm>
          <a:off x="8483111" y="11060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88999</xdr:rowOff>
    </xdr:from>
    <xdr:ext cx="534377" cy="259045"/>
    <xdr:sp macro="" textlink="">
      <xdr:nvSpPr>
        <xdr:cNvPr id="262" name="n_3mainValue【橋りょう・トンネル】&#10;一人当たり有形固定資産（償却資産）額">
          <a:extLst>
            <a:ext uri="{FF2B5EF4-FFF2-40B4-BE49-F238E27FC236}">
              <a16:creationId xmlns:a16="http://schemas.microsoft.com/office/drawing/2014/main" id="{575F2490-1E1C-409A-B220-CA830175D576}"/>
            </a:ext>
          </a:extLst>
        </xdr:cNvPr>
        <xdr:cNvSpPr txBox="1"/>
      </xdr:nvSpPr>
      <xdr:spPr>
        <a:xfrm>
          <a:off x="7594111" y="11061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90988</xdr:rowOff>
    </xdr:from>
    <xdr:ext cx="534377" cy="259045"/>
    <xdr:sp macro="" textlink="">
      <xdr:nvSpPr>
        <xdr:cNvPr id="263" name="n_4mainValue【橋りょう・トンネル】&#10;一人当たり有形固定資産（償却資産）額">
          <a:extLst>
            <a:ext uri="{FF2B5EF4-FFF2-40B4-BE49-F238E27FC236}">
              <a16:creationId xmlns:a16="http://schemas.microsoft.com/office/drawing/2014/main" id="{4936A136-7019-43D6-9B97-08FEEFD05F9A}"/>
            </a:ext>
          </a:extLst>
        </xdr:cNvPr>
        <xdr:cNvSpPr txBox="1"/>
      </xdr:nvSpPr>
      <xdr:spPr>
        <a:xfrm>
          <a:off x="6705111" y="11063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C40A696D-448A-4F79-A5C5-CAB52D69E1DC}"/>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05A59178-1D2E-4DC8-940D-3A7BCB78E3B3}"/>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769457AA-BF70-4446-8035-4071AE8C3C2C}"/>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36ACB121-3C88-4A40-9BF9-2D2D76D5B09F}"/>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E63F40E3-1C60-4C92-9323-46C74C04815D}"/>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9096EB47-F6B3-48D4-9AC0-445626725952}"/>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721C1CF0-08D4-4D27-81FF-847155CF178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C80C6B2B-B0C2-4DF6-92C7-535A6D970561}"/>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99375AB8-F379-4118-A28C-AB0C810FB35F}"/>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EB51B9B7-F2C2-41D6-A868-CE651EFEEB31}"/>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49DEE3A5-D682-4C8F-9571-8171AA035FB5}"/>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A15EB646-7914-4A08-9B4B-1F49694829FB}"/>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35744936-42A2-469A-A8BE-B5FCD56C9553}"/>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1D9C332F-AB21-413F-A083-C542BD387523}"/>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705D40DB-BED4-4857-BECD-066937E4457F}"/>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8A2E5F9E-F730-4F3D-AF55-BCD81686B5E1}"/>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783412BC-16E9-433C-AEDA-C7FD8550518B}"/>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EBE2E88B-6036-4705-93FF-8ADCB0473B52}"/>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476FFC5A-D484-4700-B271-EBE225A35C84}"/>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55C51080-8A48-4197-9BF0-E61AA7CEB209}"/>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0D38B986-B299-4234-BEE4-17A92EC9A79E}"/>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1E1E87D9-7234-4D44-8D69-C5BFFE3EAFF8}"/>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4745FE27-ECC1-4A0A-9780-77D66F5FEC8F}"/>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BB6CE8EF-982C-4042-9407-FC05F28BB2B5}"/>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78105</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3522D43B-DF33-484B-BEB1-DE97CB9EB063}"/>
            </a:ext>
          </a:extLst>
        </xdr:cNvPr>
        <xdr:cNvCxnSpPr/>
      </xdr:nvCxnSpPr>
      <xdr:spPr>
        <a:xfrm flipV="1">
          <a:off x="4634865" y="13451205"/>
          <a:ext cx="0" cy="1407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DE4EC7A5-9817-48A4-B60D-AD37ABB137C5}"/>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5E984910-FAEF-4E7A-B9F1-013957445EAA}"/>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24782</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3917ED6A-C8CA-4198-AAF1-0F9C86D55338}"/>
            </a:ext>
          </a:extLst>
        </xdr:cNvPr>
        <xdr:cNvSpPr txBox="1"/>
      </xdr:nvSpPr>
      <xdr:spPr>
        <a:xfrm>
          <a:off x="4673600" y="13226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78105</xdr:rowOff>
    </xdr:from>
    <xdr:to>
      <xdr:col>24</xdr:col>
      <xdr:colOff>152400</xdr:colOff>
      <xdr:row>78</xdr:row>
      <xdr:rowOff>78105</xdr:rowOff>
    </xdr:to>
    <xdr:cxnSp macro="">
      <xdr:nvCxnSpPr>
        <xdr:cNvPr id="292" name="直線コネクタ 291">
          <a:extLst>
            <a:ext uri="{FF2B5EF4-FFF2-40B4-BE49-F238E27FC236}">
              <a16:creationId xmlns:a16="http://schemas.microsoft.com/office/drawing/2014/main" id="{1546BD8C-C8FE-4C16-98BB-351AB8857569}"/>
            </a:ext>
          </a:extLst>
        </xdr:cNvPr>
        <xdr:cNvCxnSpPr/>
      </xdr:nvCxnSpPr>
      <xdr:spPr>
        <a:xfrm>
          <a:off x="4546600" y="13451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139716</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244D67B1-74FD-4615-89F1-D1BC9957D9CB}"/>
            </a:ext>
          </a:extLst>
        </xdr:cNvPr>
        <xdr:cNvSpPr txBox="1"/>
      </xdr:nvSpPr>
      <xdr:spPr>
        <a:xfrm>
          <a:off x="4673600" y="140271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116839</xdr:rowOff>
    </xdr:from>
    <xdr:to>
      <xdr:col>24</xdr:col>
      <xdr:colOff>114300</xdr:colOff>
      <xdr:row>83</xdr:row>
      <xdr:rowOff>46989</xdr:rowOff>
    </xdr:to>
    <xdr:sp macro="" textlink="">
      <xdr:nvSpPr>
        <xdr:cNvPr id="294" name="フローチャート: 判断 293">
          <a:extLst>
            <a:ext uri="{FF2B5EF4-FFF2-40B4-BE49-F238E27FC236}">
              <a16:creationId xmlns:a16="http://schemas.microsoft.com/office/drawing/2014/main" id="{A121590B-53D2-412F-8391-E97829D831AC}"/>
            </a:ext>
          </a:extLst>
        </xdr:cNvPr>
        <xdr:cNvSpPr/>
      </xdr:nvSpPr>
      <xdr:spPr>
        <a:xfrm>
          <a:off x="4584700" y="1417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90170</xdr:rowOff>
    </xdr:from>
    <xdr:to>
      <xdr:col>20</xdr:col>
      <xdr:colOff>38100</xdr:colOff>
      <xdr:row>83</xdr:row>
      <xdr:rowOff>20320</xdr:rowOff>
    </xdr:to>
    <xdr:sp macro="" textlink="">
      <xdr:nvSpPr>
        <xdr:cNvPr id="295" name="フローチャート: 判断 294">
          <a:extLst>
            <a:ext uri="{FF2B5EF4-FFF2-40B4-BE49-F238E27FC236}">
              <a16:creationId xmlns:a16="http://schemas.microsoft.com/office/drawing/2014/main" id="{5D6025AD-7E48-4B77-85A9-990ABA7F1EB2}"/>
            </a:ext>
          </a:extLst>
        </xdr:cNvPr>
        <xdr:cNvSpPr/>
      </xdr:nvSpPr>
      <xdr:spPr>
        <a:xfrm>
          <a:off x="37465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61595</xdr:rowOff>
    </xdr:from>
    <xdr:to>
      <xdr:col>15</xdr:col>
      <xdr:colOff>101600</xdr:colOff>
      <xdr:row>82</xdr:row>
      <xdr:rowOff>163195</xdr:rowOff>
    </xdr:to>
    <xdr:sp macro="" textlink="">
      <xdr:nvSpPr>
        <xdr:cNvPr id="296" name="フローチャート: 判断 295">
          <a:extLst>
            <a:ext uri="{FF2B5EF4-FFF2-40B4-BE49-F238E27FC236}">
              <a16:creationId xmlns:a16="http://schemas.microsoft.com/office/drawing/2014/main" id="{CDD5978B-F437-45F5-89FF-480E11C3D51D}"/>
            </a:ext>
          </a:extLst>
        </xdr:cNvPr>
        <xdr:cNvSpPr/>
      </xdr:nvSpPr>
      <xdr:spPr>
        <a:xfrm>
          <a:off x="2857500" y="1412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69214</xdr:rowOff>
    </xdr:from>
    <xdr:to>
      <xdr:col>10</xdr:col>
      <xdr:colOff>165100</xdr:colOff>
      <xdr:row>82</xdr:row>
      <xdr:rowOff>170814</xdr:rowOff>
    </xdr:to>
    <xdr:sp macro="" textlink="">
      <xdr:nvSpPr>
        <xdr:cNvPr id="297" name="フローチャート: 判断 296">
          <a:extLst>
            <a:ext uri="{FF2B5EF4-FFF2-40B4-BE49-F238E27FC236}">
              <a16:creationId xmlns:a16="http://schemas.microsoft.com/office/drawing/2014/main" id="{A6B8F458-E535-4E4F-B9C6-36B6A74D09CC}"/>
            </a:ext>
          </a:extLst>
        </xdr:cNvPr>
        <xdr:cNvSpPr/>
      </xdr:nvSpPr>
      <xdr:spPr>
        <a:xfrm>
          <a:off x="1968500" y="1412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65405</xdr:rowOff>
    </xdr:from>
    <xdr:to>
      <xdr:col>6</xdr:col>
      <xdr:colOff>38100</xdr:colOff>
      <xdr:row>82</xdr:row>
      <xdr:rowOff>167005</xdr:rowOff>
    </xdr:to>
    <xdr:sp macro="" textlink="">
      <xdr:nvSpPr>
        <xdr:cNvPr id="298" name="フローチャート: 判断 297">
          <a:extLst>
            <a:ext uri="{FF2B5EF4-FFF2-40B4-BE49-F238E27FC236}">
              <a16:creationId xmlns:a16="http://schemas.microsoft.com/office/drawing/2014/main" id="{F8BC66D2-CD50-4048-B9B3-3A240D7DB7EE}"/>
            </a:ext>
          </a:extLst>
        </xdr:cNvPr>
        <xdr:cNvSpPr/>
      </xdr:nvSpPr>
      <xdr:spPr>
        <a:xfrm>
          <a:off x="1079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28AB98BA-FF53-43A0-9733-297763B70FBA}"/>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A03C4CA-6C98-4BCD-9696-183A9940EF7D}"/>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82897A2F-5978-46B6-A843-EA93F45A113C}"/>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3B4DB806-54B9-4972-A679-F1E28445F027}"/>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59A15F2A-8512-4B19-AC3A-A05671E8E557}"/>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10161</xdr:rowOff>
    </xdr:from>
    <xdr:to>
      <xdr:col>24</xdr:col>
      <xdr:colOff>114300</xdr:colOff>
      <xdr:row>83</xdr:row>
      <xdr:rowOff>111761</xdr:rowOff>
    </xdr:to>
    <xdr:sp macro="" textlink="">
      <xdr:nvSpPr>
        <xdr:cNvPr id="304" name="楕円 303">
          <a:extLst>
            <a:ext uri="{FF2B5EF4-FFF2-40B4-BE49-F238E27FC236}">
              <a16:creationId xmlns:a16="http://schemas.microsoft.com/office/drawing/2014/main" id="{1CB07E83-ABA7-45B5-B8E3-8E692FB938E7}"/>
            </a:ext>
          </a:extLst>
        </xdr:cNvPr>
        <xdr:cNvSpPr/>
      </xdr:nvSpPr>
      <xdr:spPr>
        <a:xfrm>
          <a:off x="4584700" y="1424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160038</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C6DE2157-751B-42C1-9659-B6E064CB7DA0}"/>
            </a:ext>
          </a:extLst>
        </xdr:cNvPr>
        <xdr:cNvSpPr txBox="1"/>
      </xdr:nvSpPr>
      <xdr:spPr>
        <a:xfrm>
          <a:off x="4673600" y="14218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113030</xdr:rowOff>
    </xdr:from>
    <xdr:to>
      <xdr:col>20</xdr:col>
      <xdr:colOff>38100</xdr:colOff>
      <xdr:row>84</xdr:row>
      <xdr:rowOff>43180</xdr:rowOff>
    </xdr:to>
    <xdr:sp macro="" textlink="">
      <xdr:nvSpPr>
        <xdr:cNvPr id="306" name="楕円 305">
          <a:extLst>
            <a:ext uri="{FF2B5EF4-FFF2-40B4-BE49-F238E27FC236}">
              <a16:creationId xmlns:a16="http://schemas.microsoft.com/office/drawing/2014/main" id="{D4F3BA43-ABC9-481A-8375-D2DAC9DAF72B}"/>
            </a:ext>
          </a:extLst>
        </xdr:cNvPr>
        <xdr:cNvSpPr/>
      </xdr:nvSpPr>
      <xdr:spPr>
        <a:xfrm>
          <a:off x="3746500" y="1434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60961</xdr:rowOff>
    </xdr:from>
    <xdr:to>
      <xdr:col>24</xdr:col>
      <xdr:colOff>63500</xdr:colOff>
      <xdr:row>83</xdr:row>
      <xdr:rowOff>163830</xdr:rowOff>
    </xdr:to>
    <xdr:cxnSp macro="">
      <xdr:nvCxnSpPr>
        <xdr:cNvPr id="307" name="直線コネクタ 306">
          <a:extLst>
            <a:ext uri="{FF2B5EF4-FFF2-40B4-BE49-F238E27FC236}">
              <a16:creationId xmlns:a16="http://schemas.microsoft.com/office/drawing/2014/main" id="{0A9F1B17-0289-4372-B551-35437E344F29}"/>
            </a:ext>
          </a:extLst>
        </xdr:cNvPr>
        <xdr:cNvCxnSpPr/>
      </xdr:nvCxnSpPr>
      <xdr:spPr>
        <a:xfrm flipV="1">
          <a:off x="3797300" y="14291311"/>
          <a:ext cx="838200" cy="102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74930</xdr:rowOff>
    </xdr:from>
    <xdr:to>
      <xdr:col>15</xdr:col>
      <xdr:colOff>101600</xdr:colOff>
      <xdr:row>84</xdr:row>
      <xdr:rowOff>5080</xdr:rowOff>
    </xdr:to>
    <xdr:sp macro="" textlink="">
      <xdr:nvSpPr>
        <xdr:cNvPr id="308" name="楕円 307">
          <a:extLst>
            <a:ext uri="{FF2B5EF4-FFF2-40B4-BE49-F238E27FC236}">
              <a16:creationId xmlns:a16="http://schemas.microsoft.com/office/drawing/2014/main" id="{CD088602-8105-4B46-BFF8-D7AA392AB241}"/>
            </a:ext>
          </a:extLst>
        </xdr:cNvPr>
        <xdr:cNvSpPr/>
      </xdr:nvSpPr>
      <xdr:spPr>
        <a:xfrm>
          <a:off x="2857500" y="1430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125730</xdr:rowOff>
    </xdr:from>
    <xdr:to>
      <xdr:col>19</xdr:col>
      <xdr:colOff>177800</xdr:colOff>
      <xdr:row>83</xdr:row>
      <xdr:rowOff>163830</xdr:rowOff>
    </xdr:to>
    <xdr:cxnSp macro="">
      <xdr:nvCxnSpPr>
        <xdr:cNvPr id="309" name="直線コネクタ 308">
          <a:extLst>
            <a:ext uri="{FF2B5EF4-FFF2-40B4-BE49-F238E27FC236}">
              <a16:creationId xmlns:a16="http://schemas.microsoft.com/office/drawing/2014/main" id="{F748DBBD-0663-499C-B251-5935C3AE3326}"/>
            </a:ext>
          </a:extLst>
        </xdr:cNvPr>
        <xdr:cNvCxnSpPr/>
      </xdr:nvCxnSpPr>
      <xdr:spPr>
        <a:xfrm>
          <a:off x="2908300" y="143560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48261</xdr:rowOff>
    </xdr:from>
    <xdr:to>
      <xdr:col>10</xdr:col>
      <xdr:colOff>165100</xdr:colOff>
      <xdr:row>84</xdr:row>
      <xdr:rowOff>149861</xdr:rowOff>
    </xdr:to>
    <xdr:sp macro="" textlink="">
      <xdr:nvSpPr>
        <xdr:cNvPr id="310" name="楕円 309">
          <a:extLst>
            <a:ext uri="{FF2B5EF4-FFF2-40B4-BE49-F238E27FC236}">
              <a16:creationId xmlns:a16="http://schemas.microsoft.com/office/drawing/2014/main" id="{3C608F27-FCBC-42CB-9DD7-95FFA85F6D7A}"/>
            </a:ext>
          </a:extLst>
        </xdr:cNvPr>
        <xdr:cNvSpPr/>
      </xdr:nvSpPr>
      <xdr:spPr>
        <a:xfrm>
          <a:off x="1968500" y="14450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125730</xdr:rowOff>
    </xdr:from>
    <xdr:to>
      <xdr:col>15</xdr:col>
      <xdr:colOff>50800</xdr:colOff>
      <xdr:row>84</xdr:row>
      <xdr:rowOff>99061</xdr:rowOff>
    </xdr:to>
    <xdr:cxnSp macro="">
      <xdr:nvCxnSpPr>
        <xdr:cNvPr id="311" name="直線コネクタ 310">
          <a:extLst>
            <a:ext uri="{FF2B5EF4-FFF2-40B4-BE49-F238E27FC236}">
              <a16:creationId xmlns:a16="http://schemas.microsoft.com/office/drawing/2014/main" id="{1D9EE2FC-99A8-4E6D-A984-B90C4E47472E}"/>
            </a:ext>
          </a:extLst>
        </xdr:cNvPr>
        <xdr:cNvCxnSpPr/>
      </xdr:nvCxnSpPr>
      <xdr:spPr>
        <a:xfrm flipV="1">
          <a:off x="2019300" y="14356080"/>
          <a:ext cx="889000" cy="144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19686</xdr:rowOff>
    </xdr:from>
    <xdr:to>
      <xdr:col>6</xdr:col>
      <xdr:colOff>38100</xdr:colOff>
      <xdr:row>84</xdr:row>
      <xdr:rowOff>121286</xdr:rowOff>
    </xdr:to>
    <xdr:sp macro="" textlink="">
      <xdr:nvSpPr>
        <xdr:cNvPr id="312" name="楕円 311">
          <a:extLst>
            <a:ext uri="{FF2B5EF4-FFF2-40B4-BE49-F238E27FC236}">
              <a16:creationId xmlns:a16="http://schemas.microsoft.com/office/drawing/2014/main" id="{1D63B35F-67B8-4FAE-9DEA-C1E4562F616E}"/>
            </a:ext>
          </a:extLst>
        </xdr:cNvPr>
        <xdr:cNvSpPr/>
      </xdr:nvSpPr>
      <xdr:spPr>
        <a:xfrm>
          <a:off x="1079500" y="14421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70486</xdr:rowOff>
    </xdr:from>
    <xdr:to>
      <xdr:col>10</xdr:col>
      <xdr:colOff>114300</xdr:colOff>
      <xdr:row>84</xdr:row>
      <xdr:rowOff>99061</xdr:rowOff>
    </xdr:to>
    <xdr:cxnSp macro="">
      <xdr:nvCxnSpPr>
        <xdr:cNvPr id="313" name="直線コネクタ 312">
          <a:extLst>
            <a:ext uri="{FF2B5EF4-FFF2-40B4-BE49-F238E27FC236}">
              <a16:creationId xmlns:a16="http://schemas.microsoft.com/office/drawing/2014/main" id="{9EB771B1-1E5A-446D-8F99-C524199B026D}"/>
            </a:ext>
          </a:extLst>
        </xdr:cNvPr>
        <xdr:cNvCxnSpPr/>
      </xdr:nvCxnSpPr>
      <xdr:spPr>
        <a:xfrm>
          <a:off x="1130300" y="14472286"/>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36847</xdr:rowOff>
    </xdr:from>
    <xdr:ext cx="405111" cy="259045"/>
    <xdr:sp macro="" textlink="">
      <xdr:nvSpPr>
        <xdr:cNvPr id="314" name="n_1aveValue【公営住宅】&#10;有形固定資産減価償却率">
          <a:extLst>
            <a:ext uri="{FF2B5EF4-FFF2-40B4-BE49-F238E27FC236}">
              <a16:creationId xmlns:a16="http://schemas.microsoft.com/office/drawing/2014/main" id="{F848CC12-E312-4FC8-9D97-6FCF6808BF1B}"/>
            </a:ext>
          </a:extLst>
        </xdr:cNvPr>
        <xdr:cNvSpPr txBox="1"/>
      </xdr:nvSpPr>
      <xdr:spPr>
        <a:xfrm>
          <a:off x="3582044" y="1392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8272</xdr:rowOff>
    </xdr:from>
    <xdr:ext cx="405111" cy="259045"/>
    <xdr:sp macro="" textlink="">
      <xdr:nvSpPr>
        <xdr:cNvPr id="315" name="n_2aveValue【公営住宅】&#10;有形固定資産減価償却率">
          <a:extLst>
            <a:ext uri="{FF2B5EF4-FFF2-40B4-BE49-F238E27FC236}">
              <a16:creationId xmlns:a16="http://schemas.microsoft.com/office/drawing/2014/main" id="{7C643316-A51E-4741-B161-E45EB5AC7E4F}"/>
            </a:ext>
          </a:extLst>
        </xdr:cNvPr>
        <xdr:cNvSpPr txBox="1"/>
      </xdr:nvSpPr>
      <xdr:spPr>
        <a:xfrm>
          <a:off x="2705744" y="13895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15891</xdr:rowOff>
    </xdr:from>
    <xdr:ext cx="405111" cy="259045"/>
    <xdr:sp macro="" textlink="">
      <xdr:nvSpPr>
        <xdr:cNvPr id="316" name="n_3aveValue【公営住宅】&#10;有形固定資産減価償却率">
          <a:extLst>
            <a:ext uri="{FF2B5EF4-FFF2-40B4-BE49-F238E27FC236}">
              <a16:creationId xmlns:a16="http://schemas.microsoft.com/office/drawing/2014/main" id="{6162FBCD-94E2-46E2-A6F1-8D93EA092CAB}"/>
            </a:ext>
          </a:extLst>
        </xdr:cNvPr>
        <xdr:cNvSpPr txBox="1"/>
      </xdr:nvSpPr>
      <xdr:spPr>
        <a:xfrm>
          <a:off x="1816744" y="13903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12082</xdr:rowOff>
    </xdr:from>
    <xdr:ext cx="405111" cy="259045"/>
    <xdr:sp macro="" textlink="">
      <xdr:nvSpPr>
        <xdr:cNvPr id="317" name="n_4aveValue【公営住宅】&#10;有形固定資産減価償却率">
          <a:extLst>
            <a:ext uri="{FF2B5EF4-FFF2-40B4-BE49-F238E27FC236}">
              <a16:creationId xmlns:a16="http://schemas.microsoft.com/office/drawing/2014/main" id="{EAAF495E-E9B1-477A-8D03-718487A656B4}"/>
            </a:ext>
          </a:extLst>
        </xdr:cNvPr>
        <xdr:cNvSpPr txBox="1"/>
      </xdr:nvSpPr>
      <xdr:spPr>
        <a:xfrm>
          <a:off x="927744" y="1389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34307</xdr:rowOff>
    </xdr:from>
    <xdr:ext cx="405111" cy="259045"/>
    <xdr:sp macro="" textlink="">
      <xdr:nvSpPr>
        <xdr:cNvPr id="318" name="n_1mainValue【公営住宅】&#10;有形固定資産減価償却率">
          <a:extLst>
            <a:ext uri="{FF2B5EF4-FFF2-40B4-BE49-F238E27FC236}">
              <a16:creationId xmlns:a16="http://schemas.microsoft.com/office/drawing/2014/main" id="{169C57A2-0D7F-4383-990A-E8FEDCED04DD}"/>
            </a:ext>
          </a:extLst>
        </xdr:cNvPr>
        <xdr:cNvSpPr txBox="1"/>
      </xdr:nvSpPr>
      <xdr:spPr>
        <a:xfrm>
          <a:off x="3582044" y="1443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167657</xdr:rowOff>
    </xdr:from>
    <xdr:ext cx="405111" cy="259045"/>
    <xdr:sp macro="" textlink="">
      <xdr:nvSpPr>
        <xdr:cNvPr id="319" name="n_2mainValue【公営住宅】&#10;有形固定資産減価償却率">
          <a:extLst>
            <a:ext uri="{FF2B5EF4-FFF2-40B4-BE49-F238E27FC236}">
              <a16:creationId xmlns:a16="http://schemas.microsoft.com/office/drawing/2014/main" id="{C81BB373-9EE1-48DF-9867-799FF3340A60}"/>
            </a:ext>
          </a:extLst>
        </xdr:cNvPr>
        <xdr:cNvSpPr txBox="1"/>
      </xdr:nvSpPr>
      <xdr:spPr>
        <a:xfrm>
          <a:off x="2705744" y="14398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140988</xdr:rowOff>
    </xdr:from>
    <xdr:ext cx="405111" cy="259045"/>
    <xdr:sp macro="" textlink="">
      <xdr:nvSpPr>
        <xdr:cNvPr id="320" name="n_3mainValue【公営住宅】&#10;有形固定資産減価償却率">
          <a:extLst>
            <a:ext uri="{FF2B5EF4-FFF2-40B4-BE49-F238E27FC236}">
              <a16:creationId xmlns:a16="http://schemas.microsoft.com/office/drawing/2014/main" id="{D6D017ED-7A9D-4555-92B1-95DAFCFBD064}"/>
            </a:ext>
          </a:extLst>
        </xdr:cNvPr>
        <xdr:cNvSpPr txBox="1"/>
      </xdr:nvSpPr>
      <xdr:spPr>
        <a:xfrm>
          <a:off x="1816744" y="14542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112413</xdr:rowOff>
    </xdr:from>
    <xdr:ext cx="405111" cy="259045"/>
    <xdr:sp macro="" textlink="">
      <xdr:nvSpPr>
        <xdr:cNvPr id="321" name="n_4mainValue【公営住宅】&#10;有形固定資産減価償却率">
          <a:extLst>
            <a:ext uri="{FF2B5EF4-FFF2-40B4-BE49-F238E27FC236}">
              <a16:creationId xmlns:a16="http://schemas.microsoft.com/office/drawing/2014/main" id="{1C6D014F-9E64-48E5-8E22-72093F471964}"/>
            </a:ext>
          </a:extLst>
        </xdr:cNvPr>
        <xdr:cNvSpPr txBox="1"/>
      </xdr:nvSpPr>
      <xdr:spPr>
        <a:xfrm>
          <a:off x="927744" y="14514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FDFF6E4F-AA33-4D02-BF37-57757BCC9F69}"/>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144BA549-AF0F-447B-B2F8-37FB0DF70E2D}"/>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3EA0F198-9FCC-4AC3-90A8-12CED52E3707}"/>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304B0EF8-641A-4669-B1C2-CD51AD3E5BC7}"/>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4CE80985-851D-4B6C-A024-5943BD1D264F}"/>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60720B03-9BE8-4148-A744-AA5759DC3819}"/>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0E890982-20E2-4E1B-AD5C-72F070349573}"/>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6CE725B0-F5F8-421A-B577-179AFE56FAEE}"/>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10194267-2DE6-4087-952A-F6A175716DCD}"/>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88B0FC1A-C6A8-454E-AB12-054385E61BAE}"/>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A0154150-4854-404A-9621-CC5C6FAB5A68}"/>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id="{D08B83F5-7596-40FC-905D-DDCB421ECF0E}"/>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C05D8FEB-B998-4419-876B-9479F45DA2B7}"/>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a:extLst>
            <a:ext uri="{FF2B5EF4-FFF2-40B4-BE49-F238E27FC236}">
              <a16:creationId xmlns:a16="http://schemas.microsoft.com/office/drawing/2014/main" id="{2379C8ED-1836-42D8-BE8D-33098C437CC2}"/>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BCDF9CE1-4102-455C-B5B2-8B636611464B}"/>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a:extLst>
            <a:ext uri="{FF2B5EF4-FFF2-40B4-BE49-F238E27FC236}">
              <a16:creationId xmlns:a16="http://schemas.microsoft.com/office/drawing/2014/main" id="{81B61811-6785-4351-9723-4A3AD303DBBA}"/>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45C61508-2545-47C7-82AB-170AA5D4467D}"/>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a:extLst>
            <a:ext uri="{FF2B5EF4-FFF2-40B4-BE49-F238E27FC236}">
              <a16:creationId xmlns:a16="http://schemas.microsoft.com/office/drawing/2014/main" id="{A1CCB24D-05E1-40E1-A5F2-458C64608F16}"/>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44F4D6A7-A09D-4D5E-A01B-EEEA507C01FB}"/>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a:extLst>
            <a:ext uri="{FF2B5EF4-FFF2-40B4-BE49-F238E27FC236}">
              <a16:creationId xmlns:a16="http://schemas.microsoft.com/office/drawing/2014/main" id="{A82FA39E-F817-4675-9782-6D653A89F796}"/>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049EAD9D-D5CE-4372-AE5C-D622660807A9}"/>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3" name="テキスト ボックス 342">
          <a:extLst>
            <a:ext uri="{FF2B5EF4-FFF2-40B4-BE49-F238E27FC236}">
              <a16:creationId xmlns:a16="http://schemas.microsoft.com/office/drawing/2014/main" id="{B3166E6F-5442-405A-91B9-81D3551555DF}"/>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id="{70DD450B-0723-4C3C-8608-078CFED6C485}"/>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82868</xdr:rowOff>
    </xdr:from>
    <xdr:to>
      <xdr:col>54</xdr:col>
      <xdr:colOff>189865</xdr:colOff>
      <xdr:row>86</xdr:row>
      <xdr:rowOff>103251</xdr:rowOff>
    </xdr:to>
    <xdr:cxnSp macro="">
      <xdr:nvCxnSpPr>
        <xdr:cNvPr id="345" name="直線コネクタ 344">
          <a:extLst>
            <a:ext uri="{FF2B5EF4-FFF2-40B4-BE49-F238E27FC236}">
              <a16:creationId xmlns:a16="http://schemas.microsoft.com/office/drawing/2014/main" id="{A1600EB8-E5A7-4378-8CAB-5535AFE07449}"/>
            </a:ext>
          </a:extLst>
        </xdr:cNvPr>
        <xdr:cNvCxnSpPr/>
      </xdr:nvCxnSpPr>
      <xdr:spPr>
        <a:xfrm flipV="1">
          <a:off x="10476865" y="13455968"/>
          <a:ext cx="0" cy="13919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107078</xdr:rowOff>
    </xdr:from>
    <xdr:ext cx="469744" cy="259045"/>
    <xdr:sp macro="" textlink="">
      <xdr:nvSpPr>
        <xdr:cNvPr id="346" name="【公営住宅】&#10;一人当たり面積最小値テキスト">
          <a:extLst>
            <a:ext uri="{FF2B5EF4-FFF2-40B4-BE49-F238E27FC236}">
              <a16:creationId xmlns:a16="http://schemas.microsoft.com/office/drawing/2014/main" id="{CCC68F37-695E-46A0-BD09-CE39D005B4E3}"/>
            </a:ext>
          </a:extLst>
        </xdr:cNvPr>
        <xdr:cNvSpPr txBox="1"/>
      </xdr:nvSpPr>
      <xdr:spPr>
        <a:xfrm>
          <a:off x="10515600" y="14851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103251</xdr:rowOff>
    </xdr:from>
    <xdr:to>
      <xdr:col>55</xdr:col>
      <xdr:colOff>88900</xdr:colOff>
      <xdr:row>86</xdr:row>
      <xdr:rowOff>103251</xdr:rowOff>
    </xdr:to>
    <xdr:cxnSp macro="">
      <xdr:nvCxnSpPr>
        <xdr:cNvPr id="347" name="直線コネクタ 346">
          <a:extLst>
            <a:ext uri="{FF2B5EF4-FFF2-40B4-BE49-F238E27FC236}">
              <a16:creationId xmlns:a16="http://schemas.microsoft.com/office/drawing/2014/main" id="{7B83A59F-64DB-46C3-A390-9B5CC5749F8D}"/>
            </a:ext>
          </a:extLst>
        </xdr:cNvPr>
        <xdr:cNvCxnSpPr/>
      </xdr:nvCxnSpPr>
      <xdr:spPr>
        <a:xfrm>
          <a:off x="10388600" y="14847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29545</xdr:rowOff>
    </xdr:from>
    <xdr:ext cx="469744" cy="259045"/>
    <xdr:sp macro="" textlink="">
      <xdr:nvSpPr>
        <xdr:cNvPr id="348" name="【公営住宅】&#10;一人当たり面積最大値テキスト">
          <a:extLst>
            <a:ext uri="{FF2B5EF4-FFF2-40B4-BE49-F238E27FC236}">
              <a16:creationId xmlns:a16="http://schemas.microsoft.com/office/drawing/2014/main" id="{42647F06-76B0-4C25-8BA2-A7A666E7C298}"/>
            </a:ext>
          </a:extLst>
        </xdr:cNvPr>
        <xdr:cNvSpPr txBox="1"/>
      </xdr:nvSpPr>
      <xdr:spPr>
        <a:xfrm>
          <a:off x="10515600" y="13231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82868</xdr:rowOff>
    </xdr:from>
    <xdr:to>
      <xdr:col>55</xdr:col>
      <xdr:colOff>88900</xdr:colOff>
      <xdr:row>78</xdr:row>
      <xdr:rowOff>82868</xdr:rowOff>
    </xdr:to>
    <xdr:cxnSp macro="">
      <xdr:nvCxnSpPr>
        <xdr:cNvPr id="349" name="直線コネクタ 348">
          <a:extLst>
            <a:ext uri="{FF2B5EF4-FFF2-40B4-BE49-F238E27FC236}">
              <a16:creationId xmlns:a16="http://schemas.microsoft.com/office/drawing/2014/main" id="{0F84D412-2B02-4FBA-9243-373F1ECE58AE}"/>
            </a:ext>
          </a:extLst>
        </xdr:cNvPr>
        <xdr:cNvCxnSpPr/>
      </xdr:nvCxnSpPr>
      <xdr:spPr>
        <a:xfrm>
          <a:off x="10388600" y="13455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154957</xdr:rowOff>
    </xdr:from>
    <xdr:ext cx="469744" cy="259045"/>
    <xdr:sp macro="" textlink="">
      <xdr:nvSpPr>
        <xdr:cNvPr id="350" name="【公営住宅】&#10;一人当たり面積平均値テキスト">
          <a:extLst>
            <a:ext uri="{FF2B5EF4-FFF2-40B4-BE49-F238E27FC236}">
              <a16:creationId xmlns:a16="http://schemas.microsoft.com/office/drawing/2014/main" id="{38755551-BFFB-4C77-8286-FEF55554597B}"/>
            </a:ext>
          </a:extLst>
        </xdr:cNvPr>
        <xdr:cNvSpPr txBox="1"/>
      </xdr:nvSpPr>
      <xdr:spPr>
        <a:xfrm>
          <a:off x="10515600" y="143853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132080</xdr:rowOff>
    </xdr:from>
    <xdr:to>
      <xdr:col>55</xdr:col>
      <xdr:colOff>50800</xdr:colOff>
      <xdr:row>85</xdr:row>
      <xdr:rowOff>62230</xdr:rowOff>
    </xdr:to>
    <xdr:sp macro="" textlink="">
      <xdr:nvSpPr>
        <xdr:cNvPr id="351" name="フローチャート: 判断 350">
          <a:extLst>
            <a:ext uri="{FF2B5EF4-FFF2-40B4-BE49-F238E27FC236}">
              <a16:creationId xmlns:a16="http://schemas.microsoft.com/office/drawing/2014/main" id="{B8B31252-41C3-49C2-8C17-BF1A13696FA0}"/>
            </a:ext>
          </a:extLst>
        </xdr:cNvPr>
        <xdr:cNvSpPr/>
      </xdr:nvSpPr>
      <xdr:spPr>
        <a:xfrm>
          <a:off x="10426700" y="1453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142176</xdr:rowOff>
    </xdr:from>
    <xdr:to>
      <xdr:col>50</xdr:col>
      <xdr:colOff>165100</xdr:colOff>
      <xdr:row>85</xdr:row>
      <xdr:rowOff>72326</xdr:rowOff>
    </xdr:to>
    <xdr:sp macro="" textlink="">
      <xdr:nvSpPr>
        <xdr:cNvPr id="352" name="フローチャート: 判断 351">
          <a:extLst>
            <a:ext uri="{FF2B5EF4-FFF2-40B4-BE49-F238E27FC236}">
              <a16:creationId xmlns:a16="http://schemas.microsoft.com/office/drawing/2014/main" id="{D81604D2-5484-42F8-A8E6-C04DC539EDE7}"/>
            </a:ext>
          </a:extLst>
        </xdr:cNvPr>
        <xdr:cNvSpPr/>
      </xdr:nvSpPr>
      <xdr:spPr>
        <a:xfrm>
          <a:off x="9588500" y="14543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141796</xdr:rowOff>
    </xdr:from>
    <xdr:to>
      <xdr:col>46</xdr:col>
      <xdr:colOff>38100</xdr:colOff>
      <xdr:row>85</xdr:row>
      <xdr:rowOff>71946</xdr:rowOff>
    </xdr:to>
    <xdr:sp macro="" textlink="">
      <xdr:nvSpPr>
        <xdr:cNvPr id="353" name="フローチャート: 判断 352">
          <a:extLst>
            <a:ext uri="{FF2B5EF4-FFF2-40B4-BE49-F238E27FC236}">
              <a16:creationId xmlns:a16="http://schemas.microsoft.com/office/drawing/2014/main" id="{93F8BF93-BD01-466B-94D3-8C0EE6DA16A3}"/>
            </a:ext>
          </a:extLst>
        </xdr:cNvPr>
        <xdr:cNvSpPr/>
      </xdr:nvSpPr>
      <xdr:spPr>
        <a:xfrm>
          <a:off x="8699500" y="1454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132462</xdr:rowOff>
    </xdr:from>
    <xdr:to>
      <xdr:col>41</xdr:col>
      <xdr:colOff>101600</xdr:colOff>
      <xdr:row>85</xdr:row>
      <xdr:rowOff>62612</xdr:rowOff>
    </xdr:to>
    <xdr:sp macro="" textlink="">
      <xdr:nvSpPr>
        <xdr:cNvPr id="354" name="フローチャート: 判断 353">
          <a:extLst>
            <a:ext uri="{FF2B5EF4-FFF2-40B4-BE49-F238E27FC236}">
              <a16:creationId xmlns:a16="http://schemas.microsoft.com/office/drawing/2014/main" id="{9EB5DB97-0F64-4188-8F4F-BC0289C5D803}"/>
            </a:ext>
          </a:extLst>
        </xdr:cNvPr>
        <xdr:cNvSpPr/>
      </xdr:nvSpPr>
      <xdr:spPr>
        <a:xfrm>
          <a:off x="7810500" y="1453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125413</xdr:rowOff>
    </xdr:from>
    <xdr:to>
      <xdr:col>36</xdr:col>
      <xdr:colOff>165100</xdr:colOff>
      <xdr:row>85</xdr:row>
      <xdr:rowOff>55563</xdr:rowOff>
    </xdr:to>
    <xdr:sp macro="" textlink="">
      <xdr:nvSpPr>
        <xdr:cNvPr id="355" name="フローチャート: 判断 354">
          <a:extLst>
            <a:ext uri="{FF2B5EF4-FFF2-40B4-BE49-F238E27FC236}">
              <a16:creationId xmlns:a16="http://schemas.microsoft.com/office/drawing/2014/main" id="{D2C7CD57-50BF-4D94-85D6-4D0DCD608763}"/>
            </a:ext>
          </a:extLst>
        </xdr:cNvPr>
        <xdr:cNvSpPr/>
      </xdr:nvSpPr>
      <xdr:spPr>
        <a:xfrm>
          <a:off x="6921500" y="14527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3517E2F8-DC81-4AAC-B4BF-A279EE240597}"/>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BA2FDF4-640D-438F-8C5B-B3452E47CE01}"/>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4357F9C6-A83B-456B-9D9D-FE652B438847}"/>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C13A43CF-776B-4B2B-BA52-477600C0DDAF}"/>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98DE74E0-3FF0-48EF-B366-083E34DB53EA}"/>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12827</xdr:rowOff>
    </xdr:from>
    <xdr:to>
      <xdr:col>55</xdr:col>
      <xdr:colOff>50800</xdr:colOff>
      <xdr:row>85</xdr:row>
      <xdr:rowOff>114427</xdr:rowOff>
    </xdr:to>
    <xdr:sp macro="" textlink="">
      <xdr:nvSpPr>
        <xdr:cNvPr id="361" name="楕円 360">
          <a:extLst>
            <a:ext uri="{FF2B5EF4-FFF2-40B4-BE49-F238E27FC236}">
              <a16:creationId xmlns:a16="http://schemas.microsoft.com/office/drawing/2014/main" id="{6E484808-9EBA-49F2-ACF9-080671C4FFC0}"/>
            </a:ext>
          </a:extLst>
        </xdr:cNvPr>
        <xdr:cNvSpPr/>
      </xdr:nvSpPr>
      <xdr:spPr>
        <a:xfrm>
          <a:off x="10426700" y="14586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162704</xdr:rowOff>
    </xdr:from>
    <xdr:ext cx="469744" cy="259045"/>
    <xdr:sp macro="" textlink="">
      <xdr:nvSpPr>
        <xdr:cNvPr id="362" name="【公営住宅】&#10;一人当たり面積該当値テキスト">
          <a:extLst>
            <a:ext uri="{FF2B5EF4-FFF2-40B4-BE49-F238E27FC236}">
              <a16:creationId xmlns:a16="http://schemas.microsoft.com/office/drawing/2014/main" id="{5B5997C7-F523-45AA-BA10-A3B49DBB4C11}"/>
            </a:ext>
          </a:extLst>
        </xdr:cNvPr>
        <xdr:cNvSpPr txBox="1"/>
      </xdr:nvSpPr>
      <xdr:spPr>
        <a:xfrm>
          <a:off x="10515600" y="14564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11303</xdr:rowOff>
    </xdr:from>
    <xdr:to>
      <xdr:col>50</xdr:col>
      <xdr:colOff>165100</xdr:colOff>
      <xdr:row>85</xdr:row>
      <xdr:rowOff>112903</xdr:rowOff>
    </xdr:to>
    <xdr:sp macro="" textlink="">
      <xdr:nvSpPr>
        <xdr:cNvPr id="363" name="楕円 362">
          <a:extLst>
            <a:ext uri="{FF2B5EF4-FFF2-40B4-BE49-F238E27FC236}">
              <a16:creationId xmlns:a16="http://schemas.microsoft.com/office/drawing/2014/main" id="{A280BE44-D650-4676-ABD2-79218EC8A94F}"/>
            </a:ext>
          </a:extLst>
        </xdr:cNvPr>
        <xdr:cNvSpPr/>
      </xdr:nvSpPr>
      <xdr:spPr>
        <a:xfrm>
          <a:off x="9588500" y="14584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62103</xdr:rowOff>
    </xdr:from>
    <xdr:to>
      <xdr:col>55</xdr:col>
      <xdr:colOff>0</xdr:colOff>
      <xdr:row>85</xdr:row>
      <xdr:rowOff>63627</xdr:rowOff>
    </xdr:to>
    <xdr:cxnSp macro="">
      <xdr:nvCxnSpPr>
        <xdr:cNvPr id="364" name="直線コネクタ 363">
          <a:extLst>
            <a:ext uri="{FF2B5EF4-FFF2-40B4-BE49-F238E27FC236}">
              <a16:creationId xmlns:a16="http://schemas.microsoft.com/office/drawing/2014/main" id="{63C99CCD-BFE8-44AA-A240-58994396BD07}"/>
            </a:ext>
          </a:extLst>
        </xdr:cNvPr>
        <xdr:cNvCxnSpPr/>
      </xdr:nvCxnSpPr>
      <xdr:spPr>
        <a:xfrm>
          <a:off x="9639300" y="14635353"/>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163131</xdr:rowOff>
    </xdr:from>
    <xdr:to>
      <xdr:col>46</xdr:col>
      <xdr:colOff>38100</xdr:colOff>
      <xdr:row>85</xdr:row>
      <xdr:rowOff>93281</xdr:rowOff>
    </xdr:to>
    <xdr:sp macro="" textlink="">
      <xdr:nvSpPr>
        <xdr:cNvPr id="365" name="楕円 364">
          <a:extLst>
            <a:ext uri="{FF2B5EF4-FFF2-40B4-BE49-F238E27FC236}">
              <a16:creationId xmlns:a16="http://schemas.microsoft.com/office/drawing/2014/main" id="{625356DC-B60B-4753-A84B-198FDA2963A7}"/>
            </a:ext>
          </a:extLst>
        </xdr:cNvPr>
        <xdr:cNvSpPr/>
      </xdr:nvSpPr>
      <xdr:spPr>
        <a:xfrm>
          <a:off x="8699500" y="14564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42481</xdr:rowOff>
    </xdr:from>
    <xdr:to>
      <xdr:col>50</xdr:col>
      <xdr:colOff>114300</xdr:colOff>
      <xdr:row>85</xdr:row>
      <xdr:rowOff>62103</xdr:rowOff>
    </xdr:to>
    <xdr:cxnSp macro="">
      <xdr:nvCxnSpPr>
        <xdr:cNvPr id="366" name="直線コネクタ 365">
          <a:extLst>
            <a:ext uri="{FF2B5EF4-FFF2-40B4-BE49-F238E27FC236}">
              <a16:creationId xmlns:a16="http://schemas.microsoft.com/office/drawing/2014/main" id="{EC6D3F4C-AC13-4E09-8CA5-3C6BC4CDDFC9}"/>
            </a:ext>
          </a:extLst>
        </xdr:cNvPr>
        <xdr:cNvCxnSpPr/>
      </xdr:nvCxnSpPr>
      <xdr:spPr>
        <a:xfrm>
          <a:off x="8750300" y="14615731"/>
          <a:ext cx="889000" cy="19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22924</xdr:rowOff>
    </xdr:from>
    <xdr:to>
      <xdr:col>41</xdr:col>
      <xdr:colOff>101600</xdr:colOff>
      <xdr:row>84</xdr:row>
      <xdr:rowOff>124524</xdr:rowOff>
    </xdr:to>
    <xdr:sp macro="" textlink="">
      <xdr:nvSpPr>
        <xdr:cNvPr id="367" name="楕円 366">
          <a:extLst>
            <a:ext uri="{FF2B5EF4-FFF2-40B4-BE49-F238E27FC236}">
              <a16:creationId xmlns:a16="http://schemas.microsoft.com/office/drawing/2014/main" id="{650BBD04-F190-4FAA-91BF-BBF38D431004}"/>
            </a:ext>
          </a:extLst>
        </xdr:cNvPr>
        <xdr:cNvSpPr/>
      </xdr:nvSpPr>
      <xdr:spPr>
        <a:xfrm>
          <a:off x="7810500" y="14424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73724</xdr:rowOff>
    </xdr:from>
    <xdr:to>
      <xdr:col>45</xdr:col>
      <xdr:colOff>177800</xdr:colOff>
      <xdr:row>85</xdr:row>
      <xdr:rowOff>42481</xdr:rowOff>
    </xdr:to>
    <xdr:cxnSp macro="">
      <xdr:nvCxnSpPr>
        <xdr:cNvPr id="368" name="直線コネクタ 367">
          <a:extLst>
            <a:ext uri="{FF2B5EF4-FFF2-40B4-BE49-F238E27FC236}">
              <a16:creationId xmlns:a16="http://schemas.microsoft.com/office/drawing/2014/main" id="{050EA8E0-D035-41EE-8C82-511F3F7F7AE7}"/>
            </a:ext>
          </a:extLst>
        </xdr:cNvPr>
        <xdr:cNvCxnSpPr/>
      </xdr:nvCxnSpPr>
      <xdr:spPr>
        <a:xfrm>
          <a:off x="7861300" y="14475524"/>
          <a:ext cx="889000" cy="140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21589</xdr:rowOff>
    </xdr:from>
    <xdr:to>
      <xdr:col>36</xdr:col>
      <xdr:colOff>165100</xdr:colOff>
      <xdr:row>84</xdr:row>
      <xdr:rowOff>123189</xdr:rowOff>
    </xdr:to>
    <xdr:sp macro="" textlink="">
      <xdr:nvSpPr>
        <xdr:cNvPr id="369" name="楕円 368">
          <a:extLst>
            <a:ext uri="{FF2B5EF4-FFF2-40B4-BE49-F238E27FC236}">
              <a16:creationId xmlns:a16="http://schemas.microsoft.com/office/drawing/2014/main" id="{E3F7F90C-AB76-4C62-AEB9-C617FB0ECEF0}"/>
            </a:ext>
          </a:extLst>
        </xdr:cNvPr>
        <xdr:cNvSpPr/>
      </xdr:nvSpPr>
      <xdr:spPr>
        <a:xfrm>
          <a:off x="6921500" y="1442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72389</xdr:rowOff>
    </xdr:from>
    <xdr:to>
      <xdr:col>41</xdr:col>
      <xdr:colOff>50800</xdr:colOff>
      <xdr:row>84</xdr:row>
      <xdr:rowOff>73724</xdr:rowOff>
    </xdr:to>
    <xdr:cxnSp macro="">
      <xdr:nvCxnSpPr>
        <xdr:cNvPr id="370" name="直線コネクタ 369">
          <a:extLst>
            <a:ext uri="{FF2B5EF4-FFF2-40B4-BE49-F238E27FC236}">
              <a16:creationId xmlns:a16="http://schemas.microsoft.com/office/drawing/2014/main" id="{99950132-20A9-4637-8DA5-B4139E1FB90F}"/>
            </a:ext>
          </a:extLst>
        </xdr:cNvPr>
        <xdr:cNvCxnSpPr/>
      </xdr:nvCxnSpPr>
      <xdr:spPr>
        <a:xfrm>
          <a:off x="6972300" y="14474189"/>
          <a:ext cx="889000" cy="1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88853</xdr:rowOff>
    </xdr:from>
    <xdr:ext cx="469744" cy="259045"/>
    <xdr:sp macro="" textlink="">
      <xdr:nvSpPr>
        <xdr:cNvPr id="371" name="n_1aveValue【公営住宅】&#10;一人当たり面積">
          <a:extLst>
            <a:ext uri="{FF2B5EF4-FFF2-40B4-BE49-F238E27FC236}">
              <a16:creationId xmlns:a16="http://schemas.microsoft.com/office/drawing/2014/main" id="{D870CF38-1C01-494E-AC3D-E7D6EF9DE910}"/>
            </a:ext>
          </a:extLst>
        </xdr:cNvPr>
        <xdr:cNvSpPr txBox="1"/>
      </xdr:nvSpPr>
      <xdr:spPr>
        <a:xfrm>
          <a:off x="9391727" y="14319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88473</xdr:rowOff>
    </xdr:from>
    <xdr:ext cx="469744" cy="259045"/>
    <xdr:sp macro="" textlink="">
      <xdr:nvSpPr>
        <xdr:cNvPr id="372" name="n_2aveValue【公営住宅】&#10;一人当たり面積">
          <a:extLst>
            <a:ext uri="{FF2B5EF4-FFF2-40B4-BE49-F238E27FC236}">
              <a16:creationId xmlns:a16="http://schemas.microsoft.com/office/drawing/2014/main" id="{8EAD4350-EEDD-4294-94ED-24D3B989882A}"/>
            </a:ext>
          </a:extLst>
        </xdr:cNvPr>
        <xdr:cNvSpPr txBox="1"/>
      </xdr:nvSpPr>
      <xdr:spPr>
        <a:xfrm>
          <a:off x="8515427" y="14318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53739</xdr:rowOff>
    </xdr:from>
    <xdr:ext cx="469744" cy="259045"/>
    <xdr:sp macro="" textlink="">
      <xdr:nvSpPr>
        <xdr:cNvPr id="373" name="n_3aveValue【公営住宅】&#10;一人当たり面積">
          <a:extLst>
            <a:ext uri="{FF2B5EF4-FFF2-40B4-BE49-F238E27FC236}">
              <a16:creationId xmlns:a16="http://schemas.microsoft.com/office/drawing/2014/main" id="{D896182C-C194-4975-8938-A7879052A915}"/>
            </a:ext>
          </a:extLst>
        </xdr:cNvPr>
        <xdr:cNvSpPr txBox="1"/>
      </xdr:nvSpPr>
      <xdr:spPr>
        <a:xfrm>
          <a:off x="7626427" y="14626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46690</xdr:rowOff>
    </xdr:from>
    <xdr:ext cx="469744" cy="259045"/>
    <xdr:sp macro="" textlink="">
      <xdr:nvSpPr>
        <xdr:cNvPr id="374" name="n_4aveValue【公営住宅】&#10;一人当たり面積">
          <a:extLst>
            <a:ext uri="{FF2B5EF4-FFF2-40B4-BE49-F238E27FC236}">
              <a16:creationId xmlns:a16="http://schemas.microsoft.com/office/drawing/2014/main" id="{4DFE3530-B52D-4E90-A644-6363A6A02A8E}"/>
            </a:ext>
          </a:extLst>
        </xdr:cNvPr>
        <xdr:cNvSpPr txBox="1"/>
      </xdr:nvSpPr>
      <xdr:spPr>
        <a:xfrm>
          <a:off x="6737427" y="14619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104030</xdr:rowOff>
    </xdr:from>
    <xdr:ext cx="469744" cy="259045"/>
    <xdr:sp macro="" textlink="">
      <xdr:nvSpPr>
        <xdr:cNvPr id="375" name="n_1mainValue【公営住宅】&#10;一人当たり面積">
          <a:extLst>
            <a:ext uri="{FF2B5EF4-FFF2-40B4-BE49-F238E27FC236}">
              <a16:creationId xmlns:a16="http://schemas.microsoft.com/office/drawing/2014/main" id="{3F62D8F3-1561-4B6D-A82F-2A5BA9D15688}"/>
            </a:ext>
          </a:extLst>
        </xdr:cNvPr>
        <xdr:cNvSpPr txBox="1"/>
      </xdr:nvSpPr>
      <xdr:spPr>
        <a:xfrm>
          <a:off x="9391727" y="14677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84408</xdr:rowOff>
    </xdr:from>
    <xdr:ext cx="469744" cy="259045"/>
    <xdr:sp macro="" textlink="">
      <xdr:nvSpPr>
        <xdr:cNvPr id="376" name="n_2mainValue【公営住宅】&#10;一人当たり面積">
          <a:extLst>
            <a:ext uri="{FF2B5EF4-FFF2-40B4-BE49-F238E27FC236}">
              <a16:creationId xmlns:a16="http://schemas.microsoft.com/office/drawing/2014/main" id="{71E6D2B4-47E1-4981-BB4A-A2ADBE31269C}"/>
            </a:ext>
          </a:extLst>
        </xdr:cNvPr>
        <xdr:cNvSpPr txBox="1"/>
      </xdr:nvSpPr>
      <xdr:spPr>
        <a:xfrm>
          <a:off x="8515427" y="14657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141051</xdr:rowOff>
    </xdr:from>
    <xdr:ext cx="469744" cy="259045"/>
    <xdr:sp macro="" textlink="">
      <xdr:nvSpPr>
        <xdr:cNvPr id="377" name="n_3mainValue【公営住宅】&#10;一人当たり面積">
          <a:extLst>
            <a:ext uri="{FF2B5EF4-FFF2-40B4-BE49-F238E27FC236}">
              <a16:creationId xmlns:a16="http://schemas.microsoft.com/office/drawing/2014/main" id="{1955B947-B00E-4BAC-AF64-04D97F24A92A}"/>
            </a:ext>
          </a:extLst>
        </xdr:cNvPr>
        <xdr:cNvSpPr txBox="1"/>
      </xdr:nvSpPr>
      <xdr:spPr>
        <a:xfrm>
          <a:off x="7626427" y="14199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139716</xdr:rowOff>
    </xdr:from>
    <xdr:ext cx="469744" cy="259045"/>
    <xdr:sp macro="" textlink="">
      <xdr:nvSpPr>
        <xdr:cNvPr id="378" name="n_4mainValue【公営住宅】&#10;一人当たり面積">
          <a:extLst>
            <a:ext uri="{FF2B5EF4-FFF2-40B4-BE49-F238E27FC236}">
              <a16:creationId xmlns:a16="http://schemas.microsoft.com/office/drawing/2014/main" id="{8DB3C6C7-4C40-4B8A-9AB7-B9B65A96873D}"/>
            </a:ext>
          </a:extLst>
        </xdr:cNvPr>
        <xdr:cNvSpPr txBox="1"/>
      </xdr:nvSpPr>
      <xdr:spPr>
        <a:xfrm>
          <a:off x="6737427" y="14198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D597BA19-E013-4201-BED3-442F16400CC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DAA3A77B-388E-40E7-839C-1D6F0FE9774D}"/>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F46A1637-9AAC-46F3-A323-7F004B9D06C7}"/>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F36F1B18-C56E-48FB-92D1-1E48A70362E7}"/>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D3B2E9C9-2F60-4E65-B0CF-6CF74C76CEEB}"/>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0A97FB60-42C5-4767-868F-3FB215070DCF}"/>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A36551AD-0077-4073-92FF-F5A49B313502}"/>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641266A5-9189-4460-AB43-D16568B3C718}"/>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a:extLst>
            <a:ext uri="{FF2B5EF4-FFF2-40B4-BE49-F238E27FC236}">
              <a16:creationId xmlns:a16="http://schemas.microsoft.com/office/drawing/2014/main" id="{D40AF2B7-F069-49A7-BDC3-B9972422C97B}"/>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a:extLst>
            <a:ext uri="{FF2B5EF4-FFF2-40B4-BE49-F238E27FC236}">
              <a16:creationId xmlns:a16="http://schemas.microsoft.com/office/drawing/2014/main" id="{15FCC37F-CC28-4060-B22C-28391AFF2C25}"/>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a:extLst>
            <a:ext uri="{FF2B5EF4-FFF2-40B4-BE49-F238E27FC236}">
              <a16:creationId xmlns:a16="http://schemas.microsoft.com/office/drawing/2014/main" id="{BCA4D3D6-B504-4594-9E7B-502A86B7092A}"/>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a:extLst>
            <a:ext uri="{FF2B5EF4-FFF2-40B4-BE49-F238E27FC236}">
              <a16:creationId xmlns:a16="http://schemas.microsoft.com/office/drawing/2014/main" id="{6DBF730F-B822-4FDA-BF38-976308F3F4FB}"/>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a:extLst>
            <a:ext uri="{FF2B5EF4-FFF2-40B4-BE49-F238E27FC236}">
              <a16:creationId xmlns:a16="http://schemas.microsoft.com/office/drawing/2014/main" id="{A4D86D46-4DF6-4F6D-AE02-5156F45A1C9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a:extLst>
            <a:ext uri="{FF2B5EF4-FFF2-40B4-BE49-F238E27FC236}">
              <a16:creationId xmlns:a16="http://schemas.microsoft.com/office/drawing/2014/main" id="{559F498D-B0B1-4FEC-BCE0-BEB17BF70A11}"/>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a:extLst>
            <a:ext uri="{FF2B5EF4-FFF2-40B4-BE49-F238E27FC236}">
              <a16:creationId xmlns:a16="http://schemas.microsoft.com/office/drawing/2014/main" id="{8A34879F-D704-4B30-AB46-DB2812BE7CB3}"/>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a:extLst>
            <a:ext uri="{FF2B5EF4-FFF2-40B4-BE49-F238E27FC236}">
              <a16:creationId xmlns:a16="http://schemas.microsoft.com/office/drawing/2014/main" id="{3A51C0A1-DDED-4539-B7F5-16551AA63E74}"/>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a:extLst>
            <a:ext uri="{FF2B5EF4-FFF2-40B4-BE49-F238E27FC236}">
              <a16:creationId xmlns:a16="http://schemas.microsoft.com/office/drawing/2014/main" id="{6CCC6C4F-6C16-4197-ACB3-FFAC188BDAE9}"/>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a:extLst>
            <a:ext uri="{FF2B5EF4-FFF2-40B4-BE49-F238E27FC236}">
              <a16:creationId xmlns:a16="http://schemas.microsoft.com/office/drawing/2014/main" id="{F3CCB8D6-C154-408F-8BA1-78BE2901E30E}"/>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a:extLst>
            <a:ext uri="{FF2B5EF4-FFF2-40B4-BE49-F238E27FC236}">
              <a16:creationId xmlns:a16="http://schemas.microsoft.com/office/drawing/2014/main" id="{E1E96ED0-4224-4852-95F6-A4F47BFB2743}"/>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a:extLst>
            <a:ext uri="{FF2B5EF4-FFF2-40B4-BE49-F238E27FC236}">
              <a16:creationId xmlns:a16="http://schemas.microsoft.com/office/drawing/2014/main" id="{4360912D-9F51-4CEB-9A2E-BBFE12D69D6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a:extLst>
            <a:ext uri="{FF2B5EF4-FFF2-40B4-BE49-F238E27FC236}">
              <a16:creationId xmlns:a16="http://schemas.microsoft.com/office/drawing/2014/main" id="{FB0FF91E-993F-4DE6-B718-19CC56FF3C64}"/>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a:extLst>
            <a:ext uri="{FF2B5EF4-FFF2-40B4-BE49-F238E27FC236}">
              <a16:creationId xmlns:a16="http://schemas.microsoft.com/office/drawing/2014/main" id="{6B2C2AD7-2F66-47BC-A0F2-51097F4285CF}"/>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a:extLst>
            <a:ext uri="{FF2B5EF4-FFF2-40B4-BE49-F238E27FC236}">
              <a16:creationId xmlns:a16="http://schemas.microsoft.com/office/drawing/2014/main" id="{40A112F1-BDF2-4F75-8AC9-F61519F005C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a:extLst>
            <a:ext uri="{FF2B5EF4-FFF2-40B4-BE49-F238E27FC236}">
              <a16:creationId xmlns:a16="http://schemas.microsoft.com/office/drawing/2014/main" id="{DB6D1A84-80E4-4E26-AE3E-4D81DBEA2E26}"/>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a:extLst>
            <a:ext uri="{FF2B5EF4-FFF2-40B4-BE49-F238E27FC236}">
              <a16:creationId xmlns:a16="http://schemas.microsoft.com/office/drawing/2014/main" id="{DA53CC89-4A6B-4F00-B536-9BBBD64C9252}"/>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a:extLst>
            <a:ext uri="{FF2B5EF4-FFF2-40B4-BE49-F238E27FC236}">
              <a16:creationId xmlns:a16="http://schemas.microsoft.com/office/drawing/2014/main" id="{BCBA60DF-4540-4D51-9279-E05A0DDA374D}"/>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a:extLst>
            <a:ext uri="{FF2B5EF4-FFF2-40B4-BE49-F238E27FC236}">
              <a16:creationId xmlns:a16="http://schemas.microsoft.com/office/drawing/2014/main" id="{6E020D30-80D2-46E4-A8D5-94E3DA0D36F8}"/>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6" name="直線コネクタ 405">
          <a:extLst>
            <a:ext uri="{FF2B5EF4-FFF2-40B4-BE49-F238E27FC236}">
              <a16:creationId xmlns:a16="http://schemas.microsoft.com/office/drawing/2014/main" id="{3AB5B581-6B81-4BA3-9566-78B5FED99583}"/>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7" name="テキスト ボックス 406">
          <a:extLst>
            <a:ext uri="{FF2B5EF4-FFF2-40B4-BE49-F238E27FC236}">
              <a16:creationId xmlns:a16="http://schemas.microsoft.com/office/drawing/2014/main" id="{87767E4A-149E-4950-87FC-5DAC7C47C6D3}"/>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8" name="直線コネクタ 407">
          <a:extLst>
            <a:ext uri="{FF2B5EF4-FFF2-40B4-BE49-F238E27FC236}">
              <a16:creationId xmlns:a16="http://schemas.microsoft.com/office/drawing/2014/main" id="{6056FF43-0092-424D-A2FC-C5E229680CCB}"/>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9" name="テキスト ボックス 408">
          <a:extLst>
            <a:ext uri="{FF2B5EF4-FFF2-40B4-BE49-F238E27FC236}">
              <a16:creationId xmlns:a16="http://schemas.microsoft.com/office/drawing/2014/main" id="{EFA8C99D-8C4C-4EE5-B6AF-8B3AE8077D27}"/>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0" name="直線コネクタ 409">
          <a:extLst>
            <a:ext uri="{FF2B5EF4-FFF2-40B4-BE49-F238E27FC236}">
              <a16:creationId xmlns:a16="http://schemas.microsoft.com/office/drawing/2014/main" id="{31265881-4852-4DBC-AAF3-A6788A69FEBA}"/>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1" name="テキスト ボックス 410">
          <a:extLst>
            <a:ext uri="{FF2B5EF4-FFF2-40B4-BE49-F238E27FC236}">
              <a16:creationId xmlns:a16="http://schemas.microsoft.com/office/drawing/2014/main" id="{F3055715-9A84-43AE-B6CE-0020B24FD602}"/>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2" name="直線コネクタ 411">
          <a:extLst>
            <a:ext uri="{FF2B5EF4-FFF2-40B4-BE49-F238E27FC236}">
              <a16:creationId xmlns:a16="http://schemas.microsoft.com/office/drawing/2014/main" id="{E0D94A1A-A7A2-4646-BA50-D24A59A4E5DE}"/>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3" name="テキスト ボックス 412">
          <a:extLst>
            <a:ext uri="{FF2B5EF4-FFF2-40B4-BE49-F238E27FC236}">
              <a16:creationId xmlns:a16="http://schemas.microsoft.com/office/drawing/2014/main" id="{6875634D-8155-4818-96EC-EF714863D6B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4" name="直線コネクタ 413">
          <a:extLst>
            <a:ext uri="{FF2B5EF4-FFF2-40B4-BE49-F238E27FC236}">
              <a16:creationId xmlns:a16="http://schemas.microsoft.com/office/drawing/2014/main" id="{CE6C6D2F-6194-4D67-8696-5CD4A0E45293}"/>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5" name="テキスト ボックス 414">
          <a:extLst>
            <a:ext uri="{FF2B5EF4-FFF2-40B4-BE49-F238E27FC236}">
              <a16:creationId xmlns:a16="http://schemas.microsoft.com/office/drawing/2014/main" id="{406E867B-6B57-40F0-9D50-4907B087F23B}"/>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6" name="直線コネクタ 415">
          <a:extLst>
            <a:ext uri="{FF2B5EF4-FFF2-40B4-BE49-F238E27FC236}">
              <a16:creationId xmlns:a16="http://schemas.microsoft.com/office/drawing/2014/main" id="{623D8B45-19BA-4278-B627-7DFCE3B9CE3F}"/>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7" name="テキスト ボックス 416">
          <a:extLst>
            <a:ext uri="{FF2B5EF4-FFF2-40B4-BE49-F238E27FC236}">
              <a16:creationId xmlns:a16="http://schemas.microsoft.com/office/drawing/2014/main" id="{48938272-0E84-4177-B2F2-3875E610CE9F}"/>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8" name="直線コネクタ 417">
          <a:extLst>
            <a:ext uri="{FF2B5EF4-FFF2-40B4-BE49-F238E27FC236}">
              <a16:creationId xmlns:a16="http://schemas.microsoft.com/office/drawing/2014/main" id="{F44585D0-0B39-4AB0-B535-2C6F849D1467}"/>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9" name="【認定こども園・幼稚園・保育所】&#10;有形固定資産減価償却率グラフ枠">
          <a:extLst>
            <a:ext uri="{FF2B5EF4-FFF2-40B4-BE49-F238E27FC236}">
              <a16:creationId xmlns:a16="http://schemas.microsoft.com/office/drawing/2014/main" id="{6ACE14A4-6FAA-448D-B482-5A6E464B14DC}"/>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170906</xdr:rowOff>
    </xdr:from>
    <xdr:to>
      <xdr:col>85</xdr:col>
      <xdr:colOff>126364</xdr:colOff>
      <xdr:row>42</xdr:row>
      <xdr:rowOff>92528</xdr:rowOff>
    </xdr:to>
    <xdr:cxnSp macro="">
      <xdr:nvCxnSpPr>
        <xdr:cNvPr id="420" name="直線コネクタ 419">
          <a:extLst>
            <a:ext uri="{FF2B5EF4-FFF2-40B4-BE49-F238E27FC236}">
              <a16:creationId xmlns:a16="http://schemas.microsoft.com/office/drawing/2014/main" id="{8CD528DD-251C-4B5C-A5E7-3412F2998920}"/>
            </a:ext>
          </a:extLst>
        </xdr:cNvPr>
        <xdr:cNvCxnSpPr/>
      </xdr:nvCxnSpPr>
      <xdr:spPr>
        <a:xfrm flipV="1">
          <a:off x="16318864" y="5828756"/>
          <a:ext cx="0" cy="14646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1" name="【認定こども園・幼稚園・保育所】&#10;有形固定資産減価償却率最小値テキスト">
          <a:extLst>
            <a:ext uri="{FF2B5EF4-FFF2-40B4-BE49-F238E27FC236}">
              <a16:creationId xmlns:a16="http://schemas.microsoft.com/office/drawing/2014/main" id="{57EEAB2D-7B97-4980-B0E2-2A7283327ED0}"/>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2" name="直線コネクタ 421">
          <a:extLst>
            <a:ext uri="{FF2B5EF4-FFF2-40B4-BE49-F238E27FC236}">
              <a16:creationId xmlns:a16="http://schemas.microsoft.com/office/drawing/2014/main" id="{2EC35C97-E92D-4244-8CD8-37213C99883A}"/>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117583</xdr:rowOff>
    </xdr:from>
    <xdr:ext cx="405111" cy="259045"/>
    <xdr:sp macro="" textlink="">
      <xdr:nvSpPr>
        <xdr:cNvPr id="423" name="【認定こども園・幼稚園・保育所】&#10;有形固定資産減価償却率最大値テキスト">
          <a:extLst>
            <a:ext uri="{FF2B5EF4-FFF2-40B4-BE49-F238E27FC236}">
              <a16:creationId xmlns:a16="http://schemas.microsoft.com/office/drawing/2014/main" id="{8C3D5BF3-0969-40DD-8D27-1FF8F5735891}"/>
            </a:ext>
          </a:extLst>
        </xdr:cNvPr>
        <xdr:cNvSpPr txBox="1"/>
      </xdr:nvSpPr>
      <xdr:spPr>
        <a:xfrm>
          <a:off x="16357600" y="5603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170906</xdr:rowOff>
    </xdr:from>
    <xdr:to>
      <xdr:col>86</xdr:col>
      <xdr:colOff>25400</xdr:colOff>
      <xdr:row>33</xdr:row>
      <xdr:rowOff>170906</xdr:rowOff>
    </xdr:to>
    <xdr:cxnSp macro="">
      <xdr:nvCxnSpPr>
        <xdr:cNvPr id="424" name="直線コネクタ 423">
          <a:extLst>
            <a:ext uri="{FF2B5EF4-FFF2-40B4-BE49-F238E27FC236}">
              <a16:creationId xmlns:a16="http://schemas.microsoft.com/office/drawing/2014/main" id="{6C83503D-0342-4A4C-B544-8F5065712227}"/>
            </a:ext>
          </a:extLst>
        </xdr:cNvPr>
        <xdr:cNvCxnSpPr/>
      </xdr:nvCxnSpPr>
      <xdr:spPr>
        <a:xfrm>
          <a:off x="16230600" y="5828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7093</xdr:rowOff>
    </xdr:from>
    <xdr:ext cx="405111" cy="259045"/>
    <xdr:sp macro="" textlink="">
      <xdr:nvSpPr>
        <xdr:cNvPr id="425" name="【認定こども園・幼稚園・保育所】&#10;有形固定資産減価償却率平均値テキスト">
          <a:extLst>
            <a:ext uri="{FF2B5EF4-FFF2-40B4-BE49-F238E27FC236}">
              <a16:creationId xmlns:a16="http://schemas.microsoft.com/office/drawing/2014/main" id="{FC595420-385F-4BDE-8A7F-1FEAF8139C86}"/>
            </a:ext>
          </a:extLst>
        </xdr:cNvPr>
        <xdr:cNvSpPr txBox="1"/>
      </xdr:nvSpPr>
      <xdr:spPr>
        <a:xfrm>
          <a:off x="16357600" y="65221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28666</xdr:rowOff>
    </xdr:from>
    <xdr:to>
      <xdr:col>85</xdr:col>
      <xdr:colOff>177800</xdr:colOff>
      <xdr:row>38</xdr:row>
      <xdr:rowOff>130266</xdr:rowOff>
    </xdr:to>
    <xdr:sp macro="" textlink="">
      <xdr:nvSpPr>
        <xdr:cNvPr id="426" name="フローチャート: 判断 425">
          <a:extLst>
            <a:ext uri="{FF2B5EF4-FFF2-40B4-BE49-F238E27FC236}">
              <a16:creationId xmlns:a16="http://schemas.microsoft.com/office/drawing/2014/main" id="{EC99BFB6-39F4-413C-8BEB-848934890E9A}"/>
            </a:ext>
          </a:extLst>
        </xdr:cNvPr>
        <xdr:cNvSpPr/>
      </xdr:nvSpPr>
      <xdr:spPr>
        <a:xfrm>
          <a:off x="16268700" y="654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46627</xdr:rowOff>
    </xdr:from>
    <xdr:to>
      <xdr:col>81</xdr:col>
      <xdr:colOff>101600</xdr:colOff>
      <xdr:row>38</xdr:row>
      <xdr:rowOff>148227</xdr:rowOff>
    </xdr:to>
    <xdr:sp macro="" textlink="">
      <xdr:nvSpPr>
        <xdr:cNvPr id="427" name="フローチャート: 判断 426">
          <a:extLst>
            <a:ext uri="{FF2B5EF4-FFF2-40B4-BE49-F238E27FC236}">
              <a16:creationId xmlns:a16="http://schemas.microsoft.com/office/drawing/2014/main" id="{6A8D3A74-0C31-422A-8389-DA5BA0450053}"/>
            </a:ext>
          </a:extLst>
        </xdr:cNvPr>
        <xdr:cNvSpPr/>
      </xdr:nvSpPr>
      <xdr:spPr>
        <a:xfrm>
          <a:off x="15430500" y="656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64588</xdr:rowOff>
    </xdr:from>
    <xdr:to>
      <xdr:col>76</xdr:col>
      <xdr:colOff>165100</xdr:colOff>
      <xdr:row>38</xdr:row>
      <xdr:rowOff>166188</xdr:rowOff>
    </xdr:to>
    <xdr:sp macro="" textlink="">
      <xdr:nvSpPr>
        <xdr:cNvPr id="428" name="フローチャート: 判断 427">
          <a:extLst>
            <a:ext uri="{FF2B5EF4-FFF2-40B4-BE49-F238E27FC236}">
              <a16:creationId xmlns:a16="http://schemas.microsoft.com/office/drawing/2014/main" id="{6E9B24D7-8A35-445F-9FEB-54D11CFE853C}"/>
            </a:ext>
          </a:extLst>
        </xdr:cNvPr>
        <xdr:cNvSpPr/>
      </xdr:nvSpPr>
      <xdr:spPr>
        <a:xfrm>
          <a:off x="14541500" y="657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40096</xdr:rowOff>
    </xdr:from>
    <xdr:to>
      <xdr:col>72</xdr:col>
      <xdr:colOff>38100</xdr:colOff>
      <xdr:row>38</xdr:row>
      <xdr:rowOff>141696</xdr:rowOff>
    </xdr:to>
    <xdr:sp macro="" textlink="">
      <xdr:nvSpPr>
        <xdr:cNvPr id="429" name="フローチャート: 判断 428">
          <a:extLst>
            <a:ext uri="{FF2B5EF4-FFF2-40B4-BE49-F238E27FC236}">
              <a16:creationId xmlns:a16="http://schemas.microsoft.com/office/drawing/2014/main" id="{D74D6F9E-6587-428C-BCE0-0918B597C3EE}"/>
            </a:ext>
          </a:extLst>
        </xdr:cNvPr>
        <xdr:cNvSpPr/>
      </xdr:nvSpPr>
      <xdr:spPr>
        <a:xfrm>
          <a:off x="13652500" y="655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159294</xdr:rowOff>
    </xdr:from>
    <xdr:to>
      <xdr:col>67</xdr:col>
      <xdr:colOff>101600</xdr:colOff>
      <xdr:row>38</xdr:row>
      <xdr:rowOff>89444</xdr:rowOff>
    </xdr:to>
    <xdr:sp macro="" textlink="">
      <xdr:nvSpPr>
        <xdr:cNvPr id="430" name="フローチャート: 判断 429">
          <a:extLst>
            <a:ext uri="{FF2B5EF4-FFF2-40B4-BE49-F238E27FC236}">
              <a16:creationId xmlns:a16="http://schemas.microsoft.com/office/drawing/2014/main" id="{82B5A5E1-5E4B-434A-B973-A8A2F2305FAF}"/>
            </a:ext>
          </a:extLst>
        </xdr:cNvPr>
        <xdr:cNvSpPr/>
      </xdr:nvSpPr>
      <xdr:spPr>
        <a:xfrm>
          <a:off x="12763500" y="650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F8559B72-CB80-4208-B8E9-8E9CCC6F0048}"/>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7B62D7C9-8A81-4F7C-BC19-70E23F04ED5F}"/>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969DF4D8-9E76-4A99-84E4-217E608CB32A}"/>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29E48885-8219-4B6B-9C3F-67C2A6DD5EEF}"/>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50011BAD-5B70-469B-9357-FD5B374BCF0E}"/>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62956</xdr:rowOff>
    </xdr:from>
    <xdr:to>
      <xdr:col>85</xdr:col>
      <xdr:colOff>177800</xdr:colOff>
      <xdr:row>36</xdr:row>
      <xdr:rowOff>164556</xdr:rowOff>
    </xdr:to>
    <xdr:sp macro="" textlink="">
      <xdr:nvSpPr>
        <xdr:cNvPr id="436" name="楕円 435">
          <a:extLst>
            <a:ext uri="{FF2B5EF4-FFF2-40B4-BE49-F238E27FC236}">
              <a16:creationId xmlns:a16="http://schemas.microsoft.com/office/drawing/2014/main" id="{43BB365A-585D-4474-A1CA-27BBA0DDC73B}"/>
            </a:ext>
          </a:extLst>
        </xdr:cNvPr>
        <xdr:cNvSpPr/>
      </xdr:nvSpPr>
      <xdr:spPr>
        <a:xfrm>
          <a:off x="16268700" y="6235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85833</xdr:rowOff>
    </xdr:from>
    <xdr:ext cx="405111" cy="259045"/>
    <xdr:sp macro="" textlink="">
      <xdr:nvSpPr>
        <xdr:cNvPr id="437" name="【認定こども園・幼稚園・保育所】&#10;有形固定資産減価償却率該当値テキスト">
          <a:extLst>
            <a:ext uri="{FF2B5EF4-FFF2-40B4-BE49-F238E27FC236}">
              <a16:creationId xmlns:a16="http://schemas.microsoft.com/office/drawing/2014/main" id="{71355EC3-2526-48BC-AB74-D01644FD134B}"/>
            </a:ext>
          </a:extLst>
        </xdr:cNvPr>
        <xdr:cNvSpPr txBox="1"/>
      </xdr:nvSpPr>
      <xdr:spPr>
        <a:xfrm>
          <a:off x="16357600" y="6086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18869</xdr:rowOff>
    </xdr:from>
    <xdr:to>
      <xdr:col>81</xdr:col>
      <xdr:colOff>101600</xdr:colOff>
      <xdr:row>36</xdr:row>
      <xdr:rowOff>120469</xdr:rowOff>
    </xdr:to>
    <xdr:sp macro="" textlink="">
      <xdr:nvSpPr>
        <xdr:cNvPr id="438" name="楕円 437">
          <a:extLst>
            <a:ext uri="{FF2B5EF4-FFF2-40B4-BE49-F238E27FC236}">
              <a16:creationId xmlns:a16="http://schemas.microsoft.com/office/drawing/2014/main" id="{61AA097E-16D9-472C-8885-E437684126EB}"/>
            </a:ext>
          </a:extLst>
        </xdr:cNvPr>
        <xdr:cNvSpPr/>
      </xdr:nvSpPr>
      <xdr:spPr>
        <a:xfrm>
          <a:off x="15430500" y="6191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69669</xdr:rowOff>
    </xdr:from>
    <xdr:to>
      <xdr:col>85</xdr:col>
      <xdr:colOff>127000</xdr:colOff>
      <xdr:row>36</xdr:row>
      <xdr:rowOff>113756</xdr:rowOff>
    </xdr:to>
    <xdr:cxnSp macro="">
      <xdr:nvCxnSpPr>
        <xdr:cNvPr id="439" name="直線コネクタ 438">
          <a:extLst>
            <a:ext uri="{FF2B5EF4-FFF2-40B4-BE49-F238E27FC236}">
              <a16:creationId xmlns:a16="http://schemas.microsoft.com/office/drawing/2014/main" id="{F4C0FD91-BC68-42F4-83DF-6B1D4EA289CB}"/>
            </a:ext>
          </a:extLst>
        </xdr:cNvPr>
        <xdr:cNvCxnSpPr/>
      </xdr:nvCxnSpPr>
      <xdr:spPr>
        <a:xfrm>
          <a:off x="15481300" y="6241869"/>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147864</xdr:rowOff>
    </xdr:from>
    <xdr:to>
      <xdr:col>76</xdr:col>
      <xdr:colOff>165100</xdr:colOff>
      <xdr:row>36</xdr:row>
      <xdr:rowOff>78014</xdr:rowOff>
    </xdr:to>
    <xdr:sp macro="" textlink="">
      <xdr:nvSpPr>
        <xdr:cNvPr id="440" name="楕円 439">
          <a:extLst>
            <a:ext uri="{FF2B5EF4-FFF2-40B4-BE49-F238E27FC236}">
              <a16:creationId xmlns:a16="http://schemas.microsoft.com/office/drawing/2014/main" id="{31D410FB-8EF1-481D-A026-A755C58450AC}"/>
            </a:ext>
          </a:extLst>
        </xdr:cNvPr>
        <xdr:cNvSpPr/>
      </xdr:nvSpPr>
      <xdr:spPr>
        <a:xfrm>
          <a:off x="14541500" y="6148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27214</xdr:rowOff>
    </xdr:from>
    <xdr:to>
      <xdr:col>81</xdr:col>
      <xdr:colOff>50800</xdr:colOff>
      <xdr:row>36</xdr:row>
      <xdr:rowOff>69669</xdr:rowOff>
    </xdr:to>
    <xdr:cxnSp macro="">
      <xdr:nvCxnSpPr>
        <xdr:cNvPr id="441" name="直線コネクタ 440">
          <a:extLst>
            <a:ext uri="{FF2B5EF4-FFF2-40B4-BE49-F238E27FC236}">
              <a16:creationId xmlns:a16="http://schemas.microsoft.com/office/drawing/2014/main" id="{59E0E105-75AE-4F25-AFBA-E42E2D0D4E7D}"/>
            </a:ext>
          </a:extLst>
        </xdr:cNvPr>
        <xdr:cNvCxnSpPr/>
      </xdr:nvCxnSpPr>
      <xdr:spPr>
        <a:xfrm>
          <a:off x="14592300" y="6199414"/>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103777</xdr:rowOff>
    </xdr:from>
    <xdr:to>
      <xdr:col>72</xdr:col>
      <xdr:colOff>38100</xdr:colOff>
      <xdr:row>36</xdr:row>
      <xdr:rowOff>33927</xdr:rowOff>
    </xdr:to>
    <xdr:sp macro="" textlink="">
      <xdr:nvSpPr>
        <xdr:cNvPr id="442" name="楕円 441">
          <a:extLst>
            <a:ext uri="{FF2B5EF4-FFF2-40B4-BE49-F238E27FC236}">
              <a16:creationId xmlns:a16="http://schemas.microsoft.com/office/drawing/2014/main" id="{9B24D55E-5436-4233-8444-391C0185994B}"/>
            </a:ext>
          </a:extLst>
        </xdr:cNvPr>
        <xdr:cNvSpPr/>
      </xdr:nvSpPr>
      <xdr:spPr>
        <a:xfrm>
          <a:off x="13652500" y="6104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154577</xdr:rowOff>
    </xdr:from>
    <xdr:to>
      <xdr:col>76</xdr:col>
      <xdr:colOff>114300</xdr:colOff>
      <xdr:row>36</xdr:row>
      <xdr:rowOff>27214</xdr:rowOff>
    </xdr:to>
    <xdr:cxnSp macro="">
      <xdr:nvCxnSpPr>
        <xdr:cNvPr id="443" name="直線コネクタ 442">
          <a:extLst>
            <a:ext uri="{FF2B5EF4-FFF2-40B4-BE49-F238E27FC236}">
              <a16:creationId xmlns:a16="http://schemas.microsoft.com/office/drawing/2014/main" id="{0AD1E178-C87F-4195-8BF4-259BDC7FF78C}"/>
            </a:ext>
          </a:extLst>
        </xdr:cNvPr>
        <xdr:cNvCxnSpPr/>
      </xdr:nvCxnSpPr>
      <xdr:spPr>
        <a:xfrm>
          <a:off x="13703300" y="6155327"/>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59690</xdr:rowOff>
    </xdr:from>
    <xdr:to>
      <xdr:col>67</xdr:col>
      <xdr:colOff>101600</xdr:colOff>
      <xdr:row>35</xdr:row>
      <xdr:rowOff>161290</xdr:rowOff>
    </xdr:to>
    <xdr:sp macro="" textlink="">
      <xdr:nvSpPr>
        <xdr:cNvPr id="444" name="楕円 443">
          <a:extLst>
            <a:ext uri="{FF2B5EF4-FFF2-40B4-BE49-F238E27FC236}">
              <a16:creationId xmlns:a16="http://schemas.microsoft.com/office/drawing/2014/main" id="{52C4E849-B71D-4C19-A760-8E6BC9D39E9D}"/>
            </a:ext>
          </a:extLst>
        </xdr:cNvPr>
        <xdr:cNvSpPr/>
      </xdr:nvSpPr>
      <xdr:spPr>
        <a:xfrm>
          <a:off x="12763500" y="606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110490</xdr:rowOff>
    </xdr:from>
    <xdr:to>
      <xdr:col>71</xdr:col>
      <xdr:colOff>177800</xdr:colOff>
      <xdr:row>35</xdr:row>
      <xdr:rowOff>154577</xdr:rowOff>
    </xdr:to>
    <xdr:cxnSp macro="">
      <xdr:nvCxnSpPr>
        <xdr:cNvPr id="445" name="直線コネクタ 444">
          <a:extLst>
            <a:ext uri="{FF2B5EF4-FFF2-40B4-BE49-F238E27FC236}">
              <a16:creationId xmlns:a16="http://schemas.microsoft.com/office/drawing/2014/main" id="{98B98F3E-AA7A-487B-AE1D-660B94C1F345}"/>
            </a:ext>
          </a:extLst>
        </xdr:cNvPr>
        <xdr:cNvCxnSpPr/>
      </xdr:nvCxnSpPr>
      <xdr:spPr>
        <a:xfrm>
          <a:off x="12814300" y="6111240"/>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139354</xdr:rowOff>
    </xdr:from>
    <xdr:ext cx="405111" cy="259045"/>
    <xdr:sp macro="" textlink="">
      <xdr:nvSpPr>
        <xdr:cNvPr id="446" name="n_1aveValue【認定こども園・幼稚園・保育所】&#10;有形固定資産減価償却率">
          <a:extLst>
            <a:ext uri="{FF2B5EF4-FFF2-40B4-BE49-F238E27FC236}">
              <a16:creationId xmlns:a16="http://schemas.microsoft.com/office/drawing/2014/main" id="{D306939A-9376-416F-A3C6-B6EA657FE7A5}"/>
            </a:ext>
          </a:extLst>
        </xdr:cNvPr>
        <xdr:cNvSpPr txBox="1"/>
      </xdr:nvSpPr>
      <xdr:spPr>
        <a:xfrm>
          <a:off x="15266044" y="665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157315</xdr:rowOff>
    </xdr:from>
    <xdr:ext cx="405111" cy="259045"/>
    <xdr:sp macro="" textlink="">
      <xdr:nvSpPr>
        <xdr:cNvPr id="447" name="n_2aveValue【認定こども園・幼稚園・保育所】&#10;有形固定資産減価償却率">
          <a:extLst>
            <a:ext uri="{FF2B5EF4-FFF2-40B4-BE49-F238E27FC236}">
              <a16:creationId xmlns:a16="http://schemas.microsoft.com/office/drawing/2014/main" id="{EB05AE84-F90D-4CF8-8594-A6341AF45F4A}"/>
            </a:ext>
          </a:extLst>
        </xdr:cNvPr>
        <xdr:cNvSpPr txBox="1"/>
      </xdr:nvSpPr>
      <xdr:spPr>
        <a:xfrm>
          <a:off x="14389744" y="6672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132823</xdr:rowOff>
    </xdr:from>
    <xdr:ext cx="405111" cy="259045"/>
    <xdr:sp macro="" textlink="">
      <xdr:nvSpPr>
        <xdr:cNvPr id="448" name="n_3aveValue【認定こども園・幼稚園・保育所】&#10;有形固定資産減価償却率">
          <a:extLst>
            <a:ext uri="{FF2B5EF4-FFF2-40B4-BE49-F238E27FC236}">
              <a16:creationId xmlns:a16="http://schemas.microsoft.com/office/drawing/2014/main" id="{0806C60F-C42B-4847-9F1D-2624AACE0E4E}"/>
            </a:ext>
          </a:extLst>
        </xdr:cNvPr>
        <xdr:cNvSpPr txBox="1"/>
      </xdr:nvSpPr>
      <xdr:spPr>
        <a:xfrm>
          <a:off x="13500744" y="6647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80571</xdr:rowOff>
    </xdr:from>
    <xdr:ext cx="405111" cy="259045"/>
    <xdr:sp macro="" textlink="">
      <xdr:nvSpPr>
        <xdr:cNvPr id="449" name="n_4aveValue【認定こども園・幼稚園・保育所】&#10;有形固定資産減価償却率">
          <a:extLst>
            <a:ext uri="{FF2B5EF4-FFF2-40B4-BE49-F238E27FC236}">
              <a16:creationId xmlns:a16="http://schemas.microsoft.com/office/drawing/2014/main" id="{20545148-33A9-4F97-BAF0-32818EAB7877}"/>
            </a:ext>
          </a:extLst>
        </xdr:cNvPr>
        <xdr:cNvSpPr txBox="1"/>
      </xdr:nvSpPr>
      <xdr:spPr>
        <a:xfrm>
          <a:off x="12611744" y="6595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136996</xdr:rowOff>
    </xdr:from>
    <xdr:ext cx="405111" cy="259045"/>
    <xdr:sp macro="" textlink="">
      <xdr:nvSpPr>
        <xdr:cNvPr id="450" name="n_1mainValue【認定こども園・幼稚園・保育所】&#10;有形固定資産減価償却率">
          <a:extLst>
            <a:ext uri="{FF2B5EF4-FFF2-40B4-BE49-F238E27FC236}">
              <a16:creationId xmlns:a16="http://schemas.microsoft.com/office/drawing/2014/main" id="{7955C142-C61B-4545-9488-31515DA939AF}"/>
            </a:ext>
          </a:extLst>
        </xdr:cNvPr>
        <xdr:cNvSpPr txBox="1"/>
      </xdr:nvSpPr>
      <xdr:spPr>
        <a:xfrm>
          <a:off x="15266044" y="5966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94541</xdr:rowOff>
    </xdr:from>
    <xdr:ext cx="405111" cy="259045"/>
    <xdr:sp macro="" textlink="">
      <xdr:nvSpPr>
        <xdr:cNvPr id="451" name="n_2mainValue【認定こども園・幼稚園・保育所】&#10;有形固定資産減価償却率">
          <a:extLst>
            <a:ext uri="{FF2B5EF4-FFF2-40B4-BE49-F238E27FC236}">
              <a16:creationId xmlns:a16="http://schemas.microsoft.com/office/drawing/2014/main" id="{42BC2358-6C69-40C7-99AB-9EF5294ECFD5}"/>
            </a:ext>
          </a:extLst>
        </xdr:cNvPr>
        <xdr:cNvSpPr txBox="1"/>
      </xdr:nvSpPr>
      <xdr:spPr>
        <a:xfrm>
          <a:off x="14389744" y="5923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50454</xdr:rowOff>
    </xdr:from>
    <xdr:ext cx="405111" cy="259045"/>
    <xdr:sp macro="" textlink="">
      <xdr:nvSpPr>
        <xdr:cNvPr id="452" name="n_3mainValue【認定こども園・幼稚園・保育所】&#10;有形固定資産減価償却率">
          <a:extLst>
            <a:ext uri="{FF2B5EF4-FFF2-40B4-BE49-F238E27FC236}">
              <a16:creationId xmlns:a16="http://schemas.microsoft.com/office/drawing/2014/main" id="{4874B8CC-7D6A-4404-9CDF-A20EBABA06AD}"/>
            </a:ext>
          </a:extLst>
        </xdr:cNvPr>
        <xdr:cNvSpPr txBox="1"/>
      </xdr:nvSpPr>
      <xdr:spPr>
        <a:xfrm>
          <a:off x="13500744" y="5879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6367</xdr:rowOff>
    </xdr:from>
    <xdr:ext cx="405111" cy="259045"/>
    <xdr:sp macro="" textlink="">
      <xdr:nvSpPr>
        <xdr:cNvPr id="453" name="n_4mainValue【認定こども園・幼稚園・保育所】&#10;有形固定資産減価償却率">
          <a:extLst>
            <a:ext uri="{FF2B5EF4-FFF2-40B4-BE49-F238E27FC236}">
              <a16:creationId xmlns:a16="http://schemas.microsoft.com/office/drawing/2014/main" id="{509E570C-FE0F-4E37-A8DE-442FC3AC8E2B}"/>
            </a:ext>
          </a:extLst>
        </xdr:cNvPr>
        <xdr:cNvSpPr txBox="1"/>
      </xdr:nvSpPr>
      <xdr:spPr>
        <a:xfrm>
          <a:off x="12611744" y="5835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4" name="正方形/長方形 453">
          <a:extLst>
            <a:ext uri="{FF2B5EF4-FFF2-40B4-BE49-F238E27FC236}">
              <a16:creationId xmlns:a16="http://schemas.microsoft.com/office/drawing/2014/main" id="{AB49967F-2E7F-4901-A182-01418FDA6671}"/>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5" name="正方形/長方形 454">
          <a:extLst>
            <a:ext uri="{FF2B5EF4-FFF2-40B4-BE49-F238E27FC236}">
              <a16:creationId xmlns:a16="http://schemas.microsoft.com/office/drawing/2014/main" id="{242D607A-03AB-40D0-B0DC-CB97A90D0A5A}"/>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6" name="正方形/長方形 455">
          <a:extLst>
            <a:ext uri="{FF2B5EF4-FFF2-40B4-BE49-F238E27FC236}">
              <a16:creationId xmlns:a16="http://schemas.microsoft.com/office/drawing/2014/main" id="{D575BFE1-92B6-45B8-9A32-82E2C536C1EF}"/>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7" name="正方形/長方形 456">
          <a:extLst>
            <a:ext uri="{FF2B5EF4-FFF2-40B4-BE49-F238E27FC236}">
              <a16:creationId xmlns:a16="http://schemas.microsoft.com/office/drawing/2014/main" id="{E48C940A-B39A-47E6-8A66-604C22E8CD84}"/>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8" name="正方形/長方形 457">
          <a:extLst>
            <a:ext uri="{FF2B5EF4-FFF2-40B4-BE49-F238E27FC236}">
              <a16:creationId xmlns:a16="http://schemas.microsoft.com/office/drawing/2014/main" id="{81C9CB3B-0105-4CA8-AB22-38FD2E836866}"/>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9" name="正方形/長方形 458">
          <a:extLst>
            <a:ext uri="{FF2B5EF4-FFF2-40B4-BE49-F238E27FC236}">
              <a16:creationId xmlns:a16="http://schemas.microsoft.com/office/drawing/2014/main" id="{9C29A89F-9B6A-43A0-9F9B-B68193206AF5}"/>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0" name="正方形/長方形 459">
          <a:extLst>
            <a:ext uri="{FF2B5EF4-FFF2-40B4-BE49-F238E27FC236}">
              <a16:creationId xmlns:a16="http://schemas.microsoft.com/office/drawing/2014/main" id="{D498503A-7D73-4313-8743-1F877703E9E8}"/>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1" name="正方形/長方形 460">
          <a:extLst>
            <a:ext uri="{FF2B5EF4-FFF2-40B4-BE49-F238E27FC236}">
              <a16:creationId xmlns:a16="http://schemas.microsoft.com/office/drawing/2014/main" id="{BB65FAD8-B398-4962-9008-FD60BB7EAE3F}"/>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2" name="テキスト ボックス 461">
          <a:extLst>
            <a:ext uri="{FF2B5EF4-FFF2-40B4-BE49-F238E27FC236}">
              <a16:creationId xmlns:a16="http://schemas.microsoft.com/office/drawing/2014/main" id="{CE486B7B-4F15-41A9-9B5B-D76F6311B09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3" name="直線コネクタ 462">
          <a:extLst>
            <a:ext uri="{FF2B5EF4-FFF2-40B4-BE49-F238E27FC236}">
              <a16:creationId xmlns:a16="http://schemas.microsoft.com/office/drawing/2014/main" id="{164304AF-CB5A-4E5E-B8D4-1CCE0DE1171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4" name="直線コネクタ 463">
          <a:extLst>
            <a:ext uri="{FF2B5EF4-FFF2-40B4-BE49-F238E27FC236}">
              <a16:creationId xmlns:a16="http://schemas.microsoft.com/office/drawing/2014/main" id="{D8C5E3A0-0C0B-4C23-8A93-59DB3C9578A2}"/>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5" name="テキスト ボックス 464">
          <a:extLst>
            <a:ext uri="{FF2B5EF4-FFF2-40B4-BE49-F238E27FC236}">
              <a16:creationId xmlns:a16="http://schemas.microsoft.com/office/drawing/2014/main" id="{D709D230-ABC3-4F07-89DC-A1ACADC9DBBB}"/>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6" name="直線コネクタ 465">
          <a:extLst>
            <a:ext uri="{FF2B5EF4-FFF2-40B4-BE49-F238E27FC236}">
              <a16:creationId xmlns:a16="http://schemas.microsoft.com/office/drawing/2014/main" id="{155B1042-1576-4DAB-A9CC-E78B0919F34B}"/>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7" name="テキスト ボックス 466">
          <a:extLst>
            <a:ext uri="{FF2B5EF4-FFF2-40B4-BE49-F238E27FC236}">
              <a16:creationId xmlns:a16="http://schemas.microsoft.com/office/drawing/2014/main" id="{E6E2A2E5-0940-4E4E-A377-4CDD56FB5523}"/>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8" name="直線コネクタ 467">
          <a:extLst>
            <a:ext uri="{FF2B5EF4-FFF2-40B4-BE49-F238E27FC236}">
              <a16:creationId xmlns:a16="http://schemas.microsoft.com/office/drawing/2014/main" id="{ECDBA0D6-FC47-4D93-84EE-4A34A6A73A02}"/>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9" name="テキスト ボックス 468">
          <a:extLst>
            <a:ext uri="{FF2B5EF4-FFF2-40B4-BE49-F238E27FC236}">
              <a16:creationId xmlns:a16="http://schemas.microsoft.com/office/drawing/2014/main" id="{F4869F5A-ECA8-484C-B3F3-4258D16D704F}"/>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0" name="直線コネクタ 469">
          <a:extLst>
            <a:ext uri="{FF2B5EF4-FFF2-40B4-BE49-F238E27FC236}">
              <a16:creationId xmlns:a16="http://schemas.microsoft.com/office/drawing/2014/main" id="{2F385919-E31A-46A5-863F-0556F6FF7B3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71" name="テキスト ボックス 470">
          <a:extLst>
            <a:ext uri="{FF2B5EF4-FFF2-40B4-BE49-F238E27FC236}">
              <a16:creationId xmlns:a16="http://schemas.microsoft.com/office/drawing/2014/main" id="{FC507739-4A3D-4C22-9CA1-CC06B9DC6D12}"/>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2" name="直線コネクタ 471">
          <a:extLst>
            <a:ext uri="{FF2B5EF4-FFF2-40B4-BE49-F238E27FC236}">
              <a16:creationId xmlns:a16="http://schemas.microsoft.com/office/drawing/2014/main" id="{E7F67F35-4FC0-4224-9B14-F507D088AD66}"/>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3" name="テキスト ボックス 472">
          <a:extLst>
            <a:ext uri="{FF2B5EF4-FFF2-40B4-BE49-F238E27FC236}">
              <a16:creationId xmlns:a16="http://schemas.microsoft.com/office/drawing/2014/main" id="{5F1E33FE-0942-4CF3-AA69-BA0C27F06696}"/>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4" name="【認定こども園・幼稚園・保育所】&#10;一人当たり面積グラフ枠">
          <a:extLst>
            <a:ext uri="{FF2B5EF4-FFF2-40B4-BE49-F238E27FC236}">
              <a16:creationId xmlns:a16="http://schemas.microsoft.com/office/drawing/2014/main" id="{52C31775-5E7D-4B69-ABEC-B33035B7DA88}"/>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83058</xdr:rowOff>
    </xdr:from>
    <xdr:to>
      <xdr:col>116</xdr:col>
      <xdr:colOff>62864</xdr:colOff>
      <xdr:row>41</xdr:row>
      <xdr:rowOff>83058</xdr:rowOff>
    </xdr:to>
    <xdr:cxnSp macro="">
      <xdr:nvCxnSpPr>
        <xdr:cNvPr id="475" name="直線コネクタ 474">
          <a:extLst>
            <a:ext uri="{FF2B5EF4-FFF2-40B4-BE49-F238E27FC236}">
              <a16:creationId xmlns:a16="http://schemas.microsoft.com/office/drawing/2014/main" id="{52924916-0196-4537-BE39-9B42753A0654}"/>
            </a:ext>
          </a:extLst>
        </xdr:cNvPr>
        <xdr:cNvCxnSpPr/>
      </xdr:nvCxnSpPr>
      <xdr:spPr>
        <a:xfrm flipV="1">
          <a:off x="22160864" y="5912358"/>
          <a:ext cx="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86885</xdr:rowOff>
    </xdr:from>
    <xdr:ext cx="469744" cy="259045"/>
    <xdr:sp macro="" textlink="">
      <xdr:nvSpPr>
        <xdr:cNvPr id="476" name="【認定こども園・幼稚園・保育所】&#10;一人当たり面積最小値テキスト">
          <a:extLst>
            <a:ext uri="{FF2B5EF4-FFF2-40B4-BE49-F238E27FC236}">
              <a16:creationId xmlns:a16="http://schemas.microsoft.com/office/drawing/2014/main" id="{61008EFE-E12C-49F1-A86D-BE9FEBF4605A}"/>
            </a:ext>
          </a:extLst>
        </xdr:cNvPr>
        <xdr:cNvSpPr txBox="1"/>
      </xdr:nvSpPr>
      <xdr:spPr>
        <a:xfrm>
          <a:off x="22199600" y="7116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83058</xdr:rowOff>
    </xdr:from>
    <xdr:to>
      <xdr:col>116</xdr:col>
      <xdr:colOff>152400</xdr:colOff>
      <xdr:row>41</xdr:row>
      <xdr:rowOff>83058</xdr:rowOff>
    </xdr:to>
    <xdr:cxnSp macro="">
      <xdr:nvCxnSpPr>
        <xdr:cNvPr id="477" name="直線コネクタ 476">
          <a:extLst>
            <a:ext uri="{FF2B5EF4-FFF2-40B4-BE49-F238E27FC236}">
              <a16:creationId xmlns:a16="http://schemas.microsoft.com/office/drawing/2014/main" id="{E3501AC2-D8D9-4800-B484-FE5B614CBA5D}"/>
            </a:ext>
          </a:extLst>
        </xdr:cNvPr>
        <xdr:cNvCxnSpPr/>
      </xdr:nvCxnSpPr>
      <xdr:spPr>
        <a:xfrm>
          <a:off x="22072600" y="7112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29735</xdr:rowOff>
    </xdr:from>
    <xdr:ext cx="469744" cy="259045"/>
    <xdr:sp macro="" textlink="">
      <xdr:nvSpPr>
        <xdr:cNvPr id="478" name="【認定こども園・幼稚園・保育所】&#10;一人当たり面積最大値テキスト">
          <a:extLst>
            <a:ext uri="{FF2B5EF4-FFF2-40B4-BE49-F238E27FC236}">
              <a16:creationId xmlns:a16="http://schemas.microsoft.com/office/drawing/2014/main" id="{AF557A67-98CA-46F9-9028-35211645BEA3}"/>
            </a:ext>
          </a:extLst>
        </xdr:cNvPr>
        <xdr:cNvSpPr txBox="1"/>
      </xdr:nvSpPr>
      <xdr:spPr>
        <a:xfrm>
          <a:off x="22199600" y="5687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83058</xdr:rowOff>
    </xdr:from>
    <xdr:to>
      <xdr:col>116</xdr:col>
      <xdr:colOff>152400</xdr:colOff>
      <xdr:row>34</xdr:row>
      <xdr:rowOff>83058</xdr:rowOff>
    </xdr:to>
    <xdr:cxnSp macro="">
      <xdr:nvCxnSpPr>
        <xdr:cNvPr id="479" name="直線コネクタ 478">
          <a:extLst>
            <a:ext uri="{FF2B5EF4-FFF2-40B4-BE49-F238E27FC236}">
              <a16:creationId xmlns:a16="http://schemas.microsoft.com/office/drawing/2014/main" id="{15B53481-66D3-4F8C-90EF-8BC5CDFF692C}"/>
            </a:ext>
          </a:extLst>
        </xdr:cNvPr>
        <xdr:cNvCxnSpPr/>
      </xdr:nvCxnSpPr>
      <xdr:spPr>
        <a:xfrm>
          <a:off x="22072600" y="5912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63263</xdr:rowOff>
    </xdr:from>
    <xdr:ext cx="469744" cy="259045"/>
    <xdr:sp macro="" textlink="">
      <xdr:nvSpPr>
        <xdr:cNvPr id="480" name="【認定こども園・幼稚園・保育所】&#10;一人当たり面積平均値テキスト">
          <a:extLst>
            <a:ext uri="{FF2B5EF4-FFF2-40B4-BE49-F238E27FC236}">
              <a16:creationId xmlns:a16="http://schemas.microsoft.com/office/drawing/2014/main" id="{50259D38-083B-4D88-96CB-A41B159D8E1F}"/>
            </a:ext>
          </a:extLst>
        </xdr:cNvPr>
        <xdr:cNvSpPr txBox="1"/>
      </xdr:nvSpPr>
      <xdr:spPr>
        <a:xfrm>
          <a:off x="22199600" y="65783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84836</xdr:rowOff>
    </xdr:from>
    <xdr:to>
      <xdr:col>116</xdr:col>
      <xdr:colOff>114300</xdr:colOff>
      <xdr:row>39</xdr:row>
      <xdr:rowOff>14986</xdr:rowOff>
    </xdr:to>
    <xdr:sp macro="" textlink="">
      <xdr:nvSpPr>
        <xdr:cNvPr id="481" name="フローチャート: 判断 480">
          <a:extLst>
            <a:ext uri="{FF2B5EF4-FFF2-40B4-BE49-F238E27FC236}">
              <a16:creationId xmlns:a16="http://schemas.microsoft.com/office/drawing/2014/main" id="{CB1AC60C-8542-43B1-833B-AFDEB734DABB}"/>
            </a:ext>
          </a:extLst>
        </xdr:cNvPr>
        <xdr:cNvSpPr/>
      </xdr:nvSpPr>
      <xdr:spPr>
        <a:xfrm>
          <a:off x="22110700" y="6599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84836</xdr:rowOff>
    </xdr:from>
    <xdr:to>
      <xdr:col>112</xdr:col>
      <xdr:colOff>38100</xdr:colOff>
      <xdr:row>39</xdr:row>
      <xdr:rowOff>14986</xdr:rowOff>
    </xdr:to>
    <xdr:sp macro="" textlink="">
      <xdr:nvSpPr>
        <xdr:cNvPr id="482" name="フローチャート: 判断 481">
          <a:extLst>
            <a:ext uri="{FF2B5EF4-FFF2-40B4-BE49-F238E27FC236}">
              <a16:creationId xmlns:a16="http://schemas.microsoft.com/office/drawing/2014/main" id="{772791A3-F430-43F7-B7AF-69A11AF483DB}"/>
            </a:ext>
          </a:extLst>
        </xdr:cNvPr>
        <xdr:cNvSpPr/>
      </xdr:nvSpPr>
      <xdr:spPr>
        <a:xfrm>
          <a:off x="21272500" y="6599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87122</xdr:rowOff>
    </xdr:from>
    <xdr:to>
      <xdr:col>107</xdr:col>
      <xdr:colOff>101600</xdr:colOff>
      <xdr:row>39</xdr:row>
      <xdr:rowOff>17272</xdr:rowOff>
    </xdr:to>
    <xdr:sp macro="" textlink="">
      <xdr:nvSpPr>
        <xdr:cNvPr id="483" name="フローチャート: 判断 482">
          <a:extLst>
            <a:ext uri="{FF2B5EF4-FFF2-40B4-BE49-F238E27FC236}">
              <a16:creationId xmlns:a16="http://schemas.microsoft.com/office/drawing/2014/main" id="{C49244D4-9FFE-4BA5-92A0-8166F0B7B60A}"/>
            </a:ext>
          </a:extLst>
        </xdr:cNvPr>
        <xdr:cNvSpPr/>
      </xdr:nvSpPr>
      <xdr:spPr>
        <a:xfrm>
          <a:off x="20383500" y="6602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119126</xdr:rowOff>
    </xdr:from>
    <xdr:to>
      <xdr:col>102</xdr:col>
      <xdr:colOff>165100</xdr:colOff>
      <xdr:row>39</xdr:row>
      <xdr:rowOff>49276</xdr:rowOff>
    </xdr:to>
    <xdr:sp macro="" textlink="">
      <xdr:nvSpPr>
        <xdr:cNvPr id="484" name="フローチャート: 判断 483">
          <a:extLst>
            <a:ext uri="{FF2B5EF4-FFF2-40B4-BE49-F238E27FC236}">
              <a16:creationId xmlns:a16="http://schemas.microsoft.com/office/drawing/2014/main" id="{502A7670-D45C-4A48-BB2A-CCB8DFE32D52}"/>
            </a:ext>
          </a:extLst>
        </xdr:cNvPr>
        <xdr:cNvSpPr/>
      </xdr:nvSpPr>
      <xdr:spPr>
        <a:xfrm>
          <a:off x="19494500" y="663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109982</xdr:rowOff>
    </xdr:from>
    <xdr:to>
      <xdr:col>98</xdr:col>
      <xdr:colOff>38100</xdr:colOff>
      <xdr:row>39</xdr:row>
      <xdr:rowOff>40132</xdr:rowOff>
    </xdr:to>
    <xdr:sp macro="" textlink="">
      <xdr:nvSpPr>
        <xdr:cNvPr id="485" name="フローチャート: 判断 484">
          <a:extLst>
            <a:ext uri="{FF2B5EF4-FFF2-40B4-BE49-F238E27FC236}">
              <a16:creationId xmlns:a16="http://schemas.microsoft.com/office/drawing/2014/main" id="{991D18A1-6DB8-44C9-AB48-B3839D5701BA}"/>
            </a:ext>
          </a:extLst>
        </xdr:cNvPr>
        <xdr:cNvSpPr/>
      </xdr:nvSpPr>
      <xdr:spPr>
        <a:xfrm>
          <a:off x="18605500" y="662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9B8CB36D-9DB3-4D11-B921-F3C35B0D0914}"/>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EA76B2B6-815D-4CBF-8AEC-F4B1CBFBFB76}"/>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7CB0D929-E3B1-4D84-A87C-884E30BCC4B3}"/>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322F2801-1F44-409C-9E23-79A97282780A}"/>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D2C8AC4B-8198-493A-8A7B-BF0225D2F6E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116840</xdr:rowOff>
    </xdr:from>
    <xdr:to>
      <xdr:col>116</xdr:col>
      <xdr:colOff>114300</xdr:colOff>
      <xdr:row>37</xdr:row>
      <xdr:rowOff>46990</xdr:rowOff>
    </xdr:to>
    <xdr:sp macro="" textlink="">
      <xdr:nvSpPr>
        <xdr:cNvPr id="491" name="楕円 490">
          <a:extLst>
            <a:ext uri="{FF2B5EF4-FFF2-40B4-BE49-F238E27FC236}">
              <a16:creationId xmlns:a16="http://schemas.microsoft.com/office/drawing/2014/main" id="{84164A6C-56A2-47F6-B8E2-7371135F374F}"/>
            </a:ext>
          </a:extLst>
        </xdr:cNvPr>
        <xdr:cNvSpPr/>
      </xdr:nvSpPr>
      <xdr:spPr>
        <a:xfrm>
          <a:off x="22110700" y="628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139717</xdr:rowOff>
    </xdr:from>
    <xdr:ext cx="469744" cy="259045"/>
    <xdr:sp macro="" textlink="">
      <xdr:nvSpPr>
        <xdr:cNvPr id="492" name="【認定こども園・幼稚園・保育所】&#10;一人当たり面積該当値テキスト">
          <a:extLst>
            <a:ext uri="{FF2B5EF4-FFF2-40B4-BE49-F238E27FC236}">
              <a16:creationId xmlns:a16="http://schemas.microsoft.com/office/drawing/2014/main" id="{2298643E-E8D8-4430-96A6-F25E59339882}"/>
            </a:ext>
          </a:extLst>
        </xdr:cNvPr>
        <xdr:cNvSpPr txBox="1"/>
      </xdr:nvSpPr>
      <xdr:spPr>
        <a:xfrm>
          <a:off x="22199600" y="6140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112268</xdr:rowOff>
    </xdr:from>
    <xdr:to>
      <xdr:col>112</xdr:col>
      <xdr:colOff>38100</xdr:colOff>
      <xdr:row>37</xdr:row>
      <xdr:rowOff>42418</xdr:rowOff>
    </xdr:to>
    <xdr:sp macro="" textlink="">
      <xdr:nvSpPr>
        <xdr:cNvPr id="493" name="楕円 492">
          <a:extLst>
            <a:ext uri="{FF2B5EF4-FFF2-40B4-BE49-F238E27FC236}">
              <a16:creationId xmlns:a16="http://schemas.microsoft.com/office/drawing/2014/main" id="{628840B7-B31E-4705-A58E-7E13CF922D2A}"/>
            </a:ext>
          </a:extLst>
        </xdr:cNvPr>
        <xdr:cNvSpPr/>
      </xdr:nvSpPr>
      <xdr:spPr>
        <a:xfrm>
          <a:off x="21272500" y="6284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163068</xdr:rowOff>
    </xdr:from>
    <xdr:to>
      <xdr:col>116</xdr:col>
      <xdr:colOff>63500</xdr:colOff>
      <xdr:row>36</xdr:row>
      <xdr:rowOff>167640</xdr:rowOff>
    </xdr:to>
    <xdr:cxnSp macro="">
      <xdr:nvCxnSpPr>
        <xdr:cNvPr id="494" name="直線コネクタ 493">
          <a:extLst>
            <a:ext uri="{FF2B5EF4-FFF2-40B4-BE49-F238E27FC236}">
              <a16:creationId xmlns:a16="http://schemas.microsoft.com/office/drawing/2014/main" id="{3D09D08F-BCE5-44B9-A22E-F58AC4DB1D40}"/>
            </a:ext>
          </a:extLst>
        </xdr:cNvPr>
        <xdr:cNvCxnSpPr/>
      </xdr:nvCxnSpPr>
      <xdr:spPr>
        <a:xfrm>
          <a:off x="21323300" y="633526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125984</xdr:rowOff>
    </xdr:from>
    <xdr:to>
      <xdr:col>107</xdr:col>
      <xdr:colOff>101600</xdr:colOff>
      <xdr:row>37</xdr:row>
      <xdr:rowOff>56134</xdr:rowOff>
    </xdr:to>
    <xdr:sp macro="" textlink="">
      <xdr:nvSpPr>
        <xdr:cNvPr id="495" name="楕円 494">
          <a:extLst>
            <a:ext uri="{FF2B5EF4-FFF2-40B4-BE49-F238E27FC236}">
              <a16:creationId xmlns:a16="http://schemas.microsoft.com/office/drawing/2014/main" id="{6F6C3866-B41D-4D03-BA31-45725C65B513}"/>
            </a:ext>
          </a:extLst>
        </xdr:cNvPr>
        <xdr:cNvSpPr/>
      </xdr:nvSpPr>
      <xdr:spPr>
        <a:xfrm>
          <a:off x="20383500" y="6298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163068</xdr:rowOff>
    </xdr:from>
    <xdr:to>
      <xdr:col>111</xdr:col>
      <xdr:colOff>177800</xdr:colOff>
      <xdr:row>37</xdr:row>
      <xdr:rowOff>5334</xdr:rowOff>
    </xdr:to>
    <xdr:cxnSp macro="">
      <xdr:nvCxnSpPr>
        <xdr:cNvPr id="496" name="直線コネクタ 495">
          <a:extLst>
            <a:ext uri="{FF2B5EF4-FFF2-40B4-BE49-F238E27FC236}">
              <a16:creationId xmlns:a16="http://schemas.microsoft.com/office/drawing/2014/main" id="{A64B2910-500C-4A2E-92A7-B614CD646743}"/>
            </a:ext>
          </a:extLst>
        </xdr:cNvPr>
        <xdr:cNvCxnSpPr/>
      </xdr:nvCxnSpPr>
      <xdr:spPr>
        <a:xfrm flipV="1">
          <a:off x="20434300" y="633526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139700</xdr:rowOff>
    </xdr:from>
    <xdr:to>
      <xdr:col>102</xdr:col>
      <xdr:colOff>165100</xdr:colOff>
      <xdr:row>37</xdr:row>
      <xdr:rowOff>69850</xdr:rowOff>
    </xdr:to>
    <xdr:sp macro="" textlink="">
      <xdr:nvSpPr>
        <xdr:cNvPr id="497" name="楕円 496">
          <a:extLst>
            <a:ext uri="{FF2B5EF4-FFF2-40B4-BE49-F238E27FC236}">
              <a16:creationId xmlns:a16="http://schemas.microsoft.com/office/drawing/2014/main" id="{2A8085A6-5C4F-4067-B2BD-728D7433EFA7}"/>
            </a:ext>
          </a:extLst>
        </xdr:cNvPr>
        <xdr:cNvSpPr/>
      </xdr:nvSpPr>
      <xdr:spPr>
        <a:xfrm>
          <a:off x="19494500" y="631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5334</xdr:rowOff>
    </xdr:from>
    <xdr:to>
      <xdr:col>107</xdr:col>
      <xdr:colOff>50800</xdr:colOff>
      <xdr:row>37</xdr:row>
      <xdr:rowOff>19050</xdr:rowOff>
    </xdr:to>
    <xdr:cxnSp macro="">
      <xdr:nvCxnSpPr>
        <xdr:cNvPr id="498" name="直線コネクタ 497">
          <a:extLst>
            <a:ext uri="{FF2B5EF4-FFF2-40B4-BE49-F238E27FC236}">
              <a16:creationId xmlns:a16="http://schemas.microsoft.com/office/drawing/2014/main" id="{F2B9FEEA-871D-45CC-BD1F-2340239429B0}"/>
            </a:ext>
          </a:extLst>
        </xdr:cNvPr>
        <xdr:cNvCxnSpPr/>
      </xdr:nvCxnSpPr>
      <xdr:spPr>
        <a:xfrm flipV="1">
          <a:off x="19545300" y="634898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157988</xdr:rowOff>
    </xdr:from>
    <xdr:to>
      <xdr:col>98</xdr:col>
      <xdr:colOff>38100</xdr:colOff>
      <xdr:row>37</xdr:row>
      <xdr:rowOff>88138</xdr:rowOff>
    </xdr:to>
    <xdr:sp macro="" textlink="">
      <xdr:nvSpPr>
        <xdr:cNvPr id="499" name="楕円 498">
          <a:extLst>
            <a:ext uri="{FF2B5EF4-FFF2-40B4-BE49-F238E27FC236}">
              <a16:creationId xmlns:a16="http://schemas.microsoft.com/office/drawing/2014/main" id="{AB599683-0E4E-4268-AE1A-1100DB7FC424}"/>
            </a:ext>
          </a:extLst>
        </xdr:cNvPr>
        <xdr:cNvSpPr/>
      </xdr:nvSpPr>
      <xdr:spPr>
        <a:xfrm>
          <a:off x="18605500" y="6330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19050</xdr:rowOff>
    </xdr:from>
    <xdr:to>
      <xdr:col>102</xdr:col>
      <xdr:colOff>114300</xdr:colOff>
      <xdr:row>37</xdr:row>
      <xdr:rowOff>37338</xdr:rowOff>
    </xdr:to>
    <xdr:cxnSp macro="">
      <xdr:nvCxnSpPr>
        <xdr:cNvPr id="500" name="直線コネクタ 499">
          <a:extLst>
            <a:ext uri="{FF2B5EF4-FFF2-40B4-BE49-F238E27FC236}">
              <a16:creationId xmlns:a16="http://schemas.microsoft.com/office/drawing/2014/main" id="{F76BA7B8-2137-469A-B251-2E81AFC79241}"/>
            </a:ext>
          </a:extLst>
        </xdr:cNvPr>
        <xdr:cNvCxnSpPr/>
      </xdr:nvCxnSpPr>
      <xdr:spPr>
        <a:xfrm flipV="1">
          <a:off x="18656300" y="636270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6113</xdr:rowOff>
    </xdr:from>
    <xdr:ext cx="469744" cy="259045"/>
    <xdr:sp macro="" textlink="">
      <xdr:nvSpPr>
        <xdr:cNvPr id="501" name="n_1aveValue【認定こども園・幼稚園・保育所】&#10;一人当たり面積">
          <a:extLst>
            <a:ext uri="{FF2B5EF4-FFF2-40B4-BE49-F238E27FC236}">
              <a16:creationId xmlns:a16="http://schemas.microsoft.com/office/drawing/2014/main" id="{A458E64C-F574-4B80-A677-E59982F940BD}"/>
            </a:ext>
          </a:extLst>
        </xdr:cNvPr>
        <xdr:cNvSpPr txBox="1"/>
      </xdr:nvSpPr>
      <xdr:spPr>
        <a:xfrm>
          <a:off x="21075727" y="6692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8399</xdr:rowOff>
    </xdr:from>
    <xdr:ext cx="469744" cy="259045"/>
    <xdr:sp macro="" textlink="">
      <xdr:nvSpPr>
        <xdr:cNvPr id="502" name="n_2aveValue【認定こども園・幼稚園・保育所】&#10;一人当たり面積">
          <a:extLst>
            <a:ext uri="{FF2B5EF4-FFF2-40B4-BE49-F238E27FC236}">
              <a16:creationId xmlns:a16="http://schemas.microsoft.com/office/drawing/2014/main" id="{45789046-1EC0-4A32-928A-CEF1C4E2C90D}"/>
            </a:ext>
          </a:extLst>
        </xdr:cNvPr>
        <xdr:cNvSpPr txBox="1"/>
      </xdr:nvSpPr>
      <xdr:spPr>
        <a:xfrm>
          <a:off x="20199427" y="6694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40403</xdr:rowOff>
    </xdr:from>
    <xdr:ext cx="469744" cy="259045"/>
    <xdr:sp macro="" textlink="">
      <xdr:nvSpPr>
        <xdr:cNvPr id="503" name="n_3aveValue【認定こども園・幼稚園・保育所】&#10;一人当たり面積">
          <a:extLst>
            <a:ext uri="{FF2B5EF4-FFF2-40B4-BE49-F238E27FC236}">
              <a16:creationId xmlns:a16="http://schemas.microsoft.com/office/drawing/2014/main" id="{B0853F9C-14AE-4D65-8D59-607CFACDDC54}"/>
            </a:ext>
          </a:extLst>
        </xdr:cNvPr>
        <xdr:cNvSpPr txBox="1"/>
      </xdr:nvSpPr>
      <xdr:spPr>
        <a:xfrm>
          <a:off x="19310427" y="6726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31259</xdr:rowOff>
    </xdr:from>
    <xdr:ext cx="469744" cy="259045"/>
    <xdr:sp macro="" textlink="">
      <xdr:nvSpPr>
        <xdr:cNvPr id="504" name="n_4aveValue【認定こども園・幼稚園・保育所】&#10;一人当たり面積">
          <a:extLst>
            <a:ext uri="{FF2B5EF4-FFF2-40B4-BE49-F238E27FC236}">
              <a16:creationId xmlns:a16="http://schemas.microsoft.com/office/drawing/2014/main" id="{D251DDA0-793A-4B3B-B308-4779A42B6346}"/>
            </a:ext>
          </a:extLst>
        </xdr:cNvPr>
        <xdr:cNvSpPr txBox="1"/>
      </xdr:nvSpPr>
      <xdr:spPr>
        <a:xfrm>
          <a:off x="18421427" y="6717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35</xdr:row>
      <xdr:rowOff>58945</xdr:rowOff>
    </xdr:from>
    <xdr:ext cx="469744" cy="259045"/>
    <xdr:sp macro="" textlink="">
      <xdr:nvSpPr>
        <xdr:cNvPr id="505" name="n_1mainValue【認定こども園・幼稚園・保育所】&#10;一人当たり面積">
          <a:extLst>
            <a:ext uri="{FF2B5EF4-FFF2-40B4-BE49-F238E27FC236}">
              <a16:creationId xmlns:a16="http://schemas.microsoft.com/office/drawing/2014/main" id="{5CC70555-71CD-4ED4-96CA-BE572E539AFE}"/>
            </a:ext>
          </a:extLst>
        </xdr:cNvPr>
        <xdr:cNvSpPr txBox="1"/>
      </xdr:nvSpPr>
      <xdr:spPr>
        <a:xfrm>
          <a:off x="21075727" y="6059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72661</xdr:rowOff>
    </xdr:from>
    <xdr:ext cx="469744" cy="259045"/>
    <xdr:sp macro="" textlink="">
      <xdr:nvSpPr>
        <xdr:cNvPr id="506" name="n_2mainValue【認定こども園・幼稚園・保育所】&#10;一人当たり面積">
          <a:extLst>
            <a:ext uri="{FF2B5EF4-FFF2-40B4-BE49-F238E27FC236}">
              <a16:creationId xmlns:a16="http://schemas.microsoft.com/office/drawing/2014/main" id="{0FA9127D-A8B3-4543-A2CE-9E9FE6698BD0}"/>
            </a:ext>
          </a:extLst>
        </xdr:cNvPr>
        <xdr:cNvSpPr txBox="1"/>
      </xdr:nvSpPr>
      <xdr:spPr>
        <a:xfrm>
          <a:off x="20199427" y="6073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35</xdr:row>
      <xdr:rowOff>86377</xdr:rowOff>
    </xdr:from>
    <xdr:ext cx="469744" cy="259045"/>
    <xdr:sp macro="" textlink="">
      <xdr:nvSpPr>
        <xdr:cNvPr id="507" name="n_3mainValue【認定こども園・幼稚園・保育所】&#10;一人当たり面積">
          <a:extLst>
            <a:ext uri="{FF2B5EF4-FFF2-40B4-BE49-F238E27FC236}">
              <a16:creationId xmlns:a16="http://schemas.microsoft.com/office/drawing/2014/main" id="{6C8E4910-68CC-40D0-8FA6-46BBA175E87F}"/>
            </a:ext>
          </a:extLst>
        </xdr:cNvPr>
        <xdr:cNvSpPr txBox="1"/>
      </xdr:nvSpPr>
      <xdr:spPr>
        <a:xfrm>
          <a:off x="19310427" y="608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35</xdr:row>
      <xdr:rowOff>104665</xdr:rowOff>
    </xdr:from>
    <xdr:ext cx="469744" cy="259045"/>
    <xdr:sp macro="" textlink="">
      <xdr:nvSpPr>
        <xdr:cNvPr id="508" name="n_4mainValue【認定こども園・幼稚園・保育所】&#10;一人当たり面積">
          <a:extLst>
            <a:ext uri="{FF2B5EF4-FFF2-40B4-BE49-F238E27FC236}">
              <a16:creationId xmlns:a16="http://schemas.microsoft.com/office/drawing/2014/main" id="{328167E3-2ED0-432A-9A4D-04AA417107D5}"/>
            </a:ext>
          </a:extLst>
        </xdr:cNvPr>
        <xdr:cNvSpPr txBox="1"/>
      </xdr:nvSpPr>
      <xdr:spPr>
        <a:xfrm>
          <a:off x="18421427" y="6105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9" name="正方形/長方形 508">
          <a:extLst>
            <a:ext uri="{FF2B5EF4-FFF2-40B4-BE49-F238E27FC236}">
              <a16:creationId xmlns:a16="http://schemas.microsoft.com/office/drawing/2014/main" id="{013C9587-0141-4B38-BFBE-530EC3F57BA6}"/>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0" name="正方形/長方形 509">
          <a:extLst>
            <a:ext uri="{FF2B5EF4-FFF2-40B4-BE49-F238E27FC236}">
              <a16:creationId xmlns:a16="http://schemas.microsoft.com/office/drawing/2014/main" id="{C6648C28-36C1-4152-964D-E8BB9B1FB81A}"/>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1" name="正方形/長方形 510">
          <a:extLst>
            <a:ext uri="{FF2B5EF4-FFF2-40B4-BE49-F238E27FC236}">
              <a16:creationId xmlns:a16="http://schemas.microsoft.com/office/drawing/2014/main" id="{D70381B4-4614-4E20-A6B6-45479297067E}"/>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2" name="正方形/長方形 511">
          <a:extLst>
            <a:ext uri="{FF2B5EF4-FFF2-40B4-BE49-F238E27FC236}">
              <a16:creationId xmlns:a16="http://schemas.microsoft.com/office/drawing/2014/main" id="{AAC26924-8078-4A3C-866F-16FA892BAC5A}"/>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3" name="正方形/長方形 512">
          <a:extLst>
            <a:ext uri="{FF2B5EF4-FFF2-40B4-BE49-F238E27FC236}">
              <a16:creationId xmlns:a16="http://schemas.microsoft.com/office/drawing/2014/main" id="{C02F528A-560D-4440-A729-8BAB395D1BCC}"/>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4" name="正方形/長方形 513">
          <a:extLst>
            <a:ext uri="{FF2B5EF4-FFF2-40B4-BE49-F238E27FC236}">
              <a16:creationId xmlns:a16="http://schemas.microsoft.com/office/drawing/2014/main" id="{381529B1-2BBC-476F-9423-62E134443AE9}"/>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5" name="正方形/長方形 514">
          <a:extLst>
            <a:ext uri="{FF2B5EF4-FFF2-40B4-BE49-F238E27FC236}">
              <a16:creationId xmlns:a16="http://schemas.microsoft.com/office/drawing/2014/main" id="{638C4FAB-C039-412B-8AC2-9EF1302B6124}"/>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6" name="正方形/長方形 515">
          <a:extLst>
            <a:ext uri="{FF2B5EF4-FFF2-40B4-BE49-F238E27FC236}">
              <a16:creationId xmlns:a16="http://schemas.microsoft.com/office/drawing/2014/main" id="{D3229DA2-5716-4A81-A707-F77ED1E37F89}"/>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7" name="テキスト ボックス 516">
          <a:extLst>
            <a:ext uri="{FF2B5EF4-FFF2-40B4-BE49-F238E27FC236}">
              <a16:creationId xmlns:a16="http://schemas.microsoft.com/office/drawing/2014/main" id="{6C65E5E2-949B-447E-93C3-589E5CDD5BD5}"/>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8" name="直線コネクタ 517">
          <a:extLst>
            <a:ext uri="{FF2B5EF4-FFF2-40B4-BE49-F238E27FC236}">
              <a16:creationId xmlns:a16="http://schemas.microsoft.com/office/drawing/2014/main" id="{D3981F84-5A85-4E7A-B664-EBF08DAEA881}"/>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9" name="テキスト ボックス 518">
          <a:extLst>
            <a:ext uri="{FF2B5EF4-FFF2-40B4-BE49-F238E27FC236}">
              <a16:creationId xmlns:a16="http://schemas.microsoft.com/office/drawing/2014/main" id="{FDB17161-4ED1-41F7-86A4-DC2E6694AA84}"/>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0" name="直線コネクタ 519">
          <a:extLst>
            <a:ext uri="{FF2B5EF4-FFF2-40B4-BE49-F238E27FC236}">
              <a16:creationId xmlns:a16="http://schemas.microsoft.com/office/drawing/2014/main" id="{C5FDA395-43CE-4358-98BB-B34B6482277F}"/>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1" name="テキスト ボックス 520">
          <a:extLst>
            <a:ext uri="{FF2B5EF4-FFF2-40B4-BE49-F238E27FC236}">
              <a16:creationId xmlns:a16="http://schemas.microsoft.com/office/drawing/2014/main" id="{57F0D4BD-8DEA-4D96-BEA1-F0C559AC272E}"/>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2" name="直線コネクタ 521">
          <a:extLst>
            <a:ext uri="{FF2B5EF4-FFF2-40B4-BE49-F238E27FC236}">
              <a16:creationId xmlns:a16="http://schemas.microsoft.com/office/drawing/2014/main" id="{25A7C1DE-35C4-4FCA-B4CB-0074A5E6288B}"/>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3" name="テキスト ボックス 522">
          <a:extLst>
            <a:ext uri="{FF2B5EF4-FFF2-40B4-BE49-F238E27FC236}">
              <a16:creationId xmlns:a16="http://schemas.microsoft.com/office/drawing/2014/main" id="{3241B14C-A508-4EE4-9436-DA8179CA39A6}"/>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4" name="直線コネクタ 523">
          <a:extLst>
            <a:ext uri="{FF2B5EF4-FFF2-40B4-BE49-F238E27FC236}">
              <a16:creationId xmlns:a16="http://schemas.microsoft.com/office/drawing/2014/main" id="{91829D82-2B1D-47EF-8E51-12B1CA7CAF1F}"/>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5" name="テキスト ボックス 524">
          <a:extLst>
            <a:ext uri="{FF2B5EF4-FFF2-40B4-BE49-F238E27FC236}">
              <a16:creationId xmlns:a16="http://schemas.microsoft.com/office/drawing/2014/main" id="{724AF222-031D-4273-AA37-E41B9EE37691}"/>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6" name="直線コネクタ 525">
          <a:extLst>
            <a:ext uri="{FF2B5EF4-FFF2-40B4-BE49-F238E27FC236}">
              <a16:creationId xmlns:a16="http://schemas.microsoft.com/office/drawing/2014/main" id="{89E6FBF4-0B22-4440-8BAA-BF5C8763AFFE}"/>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7" name="テキスト ボックス 526">
          <a:extLst>
            <a:ext uri="{FF2B5EF4-FFF2-40B4-BE49-F238E27FC236}">
              <a16:creationId xmlns:a16="http://schemas.microsoft.com/office/drawing/2014/main" id="{D1757055-A706-4544-BCD2-73F186035B02}"/>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8" name="直線コネクタ 527">
          <a:extLst>
            <a:ext uri="{FF2B5EF4-FFF2-40B4-BE49-F238E27FC236}">
              <a16:creationId xmlns:a16="http://schemas.microsoft.com/office/drawing/2014/main" id="{0A0AC12B-2DF2-4784-AE08-D23702E63931}"/>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9" name="テキスト ボックス 528">
          <a:extLst>
            <a:ext uri="{FF2B5EF4-FFF2-40B4-BE49-F238E27FC236}">
              <a16:creationId xmlns:a16="http://schemas.microsoft.com/office/drawing/2014/main" id="{5F423F1E-0C66-4436-AD37-B501BC68C154}"/>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0" name="直線コネクタ 529">
          <a:extLst>
            <a:ext uri="{FF2B5EF4-FFF2-40B4-BE49-F238E27FC236}">
              <a16:creationId xmlns:a16="http://schemas.microsoft.com/office/drawing/2014/main" id="{18A475FB-D831-4BC8-B544-887592BA2242}"/>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1" name="テキスト ボックス 530">
          <a:extLst>
            <a:ext uri="{FF2B5EF4-FFF2-40B4-BE49-F238E27FC236}">
              <a16:creationId xmlns:a16="http://schemas.microsoft.com/office/drawing/2014/main" id="{F2AFA662-BE38-45F1-93D3-667BEAE40FDC}"/>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2" name="【学校施設】&#10;有形固定資産減価償却率グラフ枠">
          <a:extLst>
            <a:ext uri="{FF2B5EF4-FFF2-40B4-BE49-F238E27FC236}">
              <a16:creationId xmlns:a16="http://schemas.microsoft.com/office/drawing/2014/main" id="{0CB49CA7-A618-4C88-ACD2-4C6424C80B56}"/>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118110</xdr:rowOff>
    </xdr:from>
    <xdr:to>
      <xdr:col>85</xdr:col>
      <xdr:colOff>126364</xdr:colOff>
      <xdr:row>63</xdr:row>
      <xdr:rowOff>114300</xdr:rowOff>
    </xdr:to>
    <xdr:cxnSp macro="">
      <xdr:nvCxnSpPr>
        <xdr:cNvPr id="533" name="直線コネクタ 532">
          <a:extLst>
            <a:ext uri="{FF2B5EF4-FFF2-40B4-BE49-F238E27FC236}">
              <a16:creationId xmlns:a16="http://schemas.microsoft.com/office/drawing/2014/main" id="{4CBEF826-938B-41C7-B39C-63C3F30A6B84}"/>
            </a:ext>
          </a:extLst>
        </xdr:cNvPr>
        <xdr:cNvCxnSpPr/>
      </xdr:nvCxnSpPr>
      <xdr:spPr>
        <a:xfrm flipV="1">
          <a:off x="16318864" y="971931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118127</xdr:rowOff>
    </xdr:from>
    <xdr:ext cx="405111" cy="259045"/>
    <xdr:sp macro="" textlink="">
      <xdr:nvSpPr>
        <xdr:cNvPr id="534" name="【学校施設】&#10;有形固定資産減価償却率最小値テキスト">
          <a:extLst>
            <a:ext uri="{FF2B5EF4-FFF2-40B4-BE49-F238E27FC236}">
              <a16:creationId xmlns:a16="http://schemas.microsoft.com/office/drawing/2014/main" id="{6A66022D-DD1C-411B-982A-B957346AA768}"/>
            </a:ext>
          </a:extLst>
        </xdr:cNvPr>
        <xdr:cNvSpPr txBox="1"/>
      </xdr:nvSpPr>
      <xdr:spPr>
        <a:xfrm>
          <a:off x="16357600" y="1091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114300</xdr:rowOff>
    </xdr:from>
    <xdr:to>
      <xdr:col>86</xdr:col>
      <xdr:colOff>25400</xdr:colOff>
      <xdr:row>63</xdr:row>
      <xdr:rowOff>114300</xdr:rowOff>
    </xdr:to>
    <xdr:cxnSp macro="">
      <xdr:nvCxnSpPr>
        <xdr:cNvPr id="535" name="直線コネクタ 534">
          <a:extLst>
            <a:ext uri="{FF2B5EF4-FFF2-40B4-BE49-F238E27FC236}">
              <a16:creationId xmlns:a16="http://schemas.microsoft.com/office/drawing/2014/main" id="{C7417D93-5267-4F38-8C77-A6A3A4722C57}"/>
            </a:ext>
          </a:extLst>
        </xdr:cNvPr>
        <xdr:cNvCxnSpPr/>
      </xdr:nvCxnSpPr>
      <xdr:spPr>
        <a:xfrm>
          <a:off x="16230600" y="1091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64787</xdr:rowOff>
    </xdr:from>
    <xdr:ext cx="405111" cy="259045"/>
    <xdr:sp macro="" textlink="">
      <xdr:nvSpPr>
        <xdr:cNvPr id="536" name="【学校施設】&#10;有形固定資産減価償却率最大値テキスト">
          <a:extLst>
            <a:ext uri="{FF2B5EF4-FFF2-40B4-BE49-F238E27FC236}">
              <a16:creationId xmlns:a16="http://schemas.microsoft.com/office/drawing/2014/main" id="{16714E24-F964-436D-A2FD-1C8C3279F20B}"/>
            </a:ext>
          </a:extLst>
        </xdr:cNvPr>
        <xdr:cNvSpPr txBox="1"/>
      </xdr:nvSpPr>
      <xdr:spPr>
        <a:xfrm>
          <a:off x="16357600" y="9494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118110</xdr:rowOff>
    </xdr:from>
    <xdr:to>
      <xdr:col>86</xdr:col>
      <xdr:colOff>25400</xdr:colOff>
      <xdr:row>56</xdr:row>
      <xdr:rowOff>118110</xdr:rowOff>
    </xdr:to>
    <xdr:cxnSp macro="">
      <xdr:nvCxnSpPr>
        <xdr:cNvPr id="537" name="直線コネクタ 536">
          <a:extLst>
            <a:ext uri="{FF2B5EF4-FFF2-40B4-BE49-F238E27FC236}">
              <a16:creationId xmlns:a16="http://schemas.microsoft.com/office/drawing/2014/main" id="{3525A826-EACB-4DB6-849F-2FACB52A5FC8}"/>
            </a:ext>
          </a:extLst>
        </xdr:cNvPr>
        <xdr:cNvCxnSpPr/>
      </xdr:nvCxnSpPr>
      <xdr:spPr>
        <a:xfrm>
          <a:off x="16230600" y="9719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41927</xdr:rowOff>
    </xdr:from>
    <xdr:ext cx="405111" cy="259045"/>
    <xdr:sp macro="" textlink="">
      <xdr:nvSpPr>
        <xdr:cNvPr id="538" name="【学校施設】&#10;有形固定資産減価償却率平均値テキスト">
          <a:extLst>
            <a:ext uri="{FF2B5EF4-FFF2-40B4-BE49-F238E27FC236}">
              <a16:creationId xmlns:a16="http://schemas.microsoft.com/office/drawing/2014/main" id="{14809F04-17C2-4F9C-B496-A0ABAE73E419}"/>
            </a:ext>
          </a:extLst>
        </xdr:cNvPr>
        <xdr:cNvSpPr txBox="1"/>
      </xdr:nvSpPr>
      <xdr:spPr>
        <a:xfrm>
          <a:off x="16357600" y="10328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63500</xdr:rowOff>
    </xdr:from>
    <xdr:to>
      <xdr:col>85</xdr:col>
      <xdr:colOff>177800</xdr:colOff>
      <xdr:row>60</xdr:row>
      <xdr:rowOff>165100</xdr:rowOff>
    </xdr:to>
    <xdr:sp macro="" textlink="">
      <xdr:nvSpPr>
        <xdr:cNvPr id="539" name="フローチャート: 判断 538">
          <a:extLst>
            <a:ext uri="{FF2B5EF4-FFF2-40B4-BE49-F238E27FC236}">
              <a16:creationId xmlns:a16="http://schemas.microsoft.com/office/drawing/2014/main" id="{54EEA084-E810-4449-9B93-82AFDDB450D7}"/>
            </a:ext>
          </a:extLst>
        </xdr:cNvPr>
        <xdr:cNvSpPr/>
      </xdr:nvSpPr>
      <xdr:spPr>
        <a:xfrm>
          <a:off x="162687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33020</xdr:rowOff>
    </xdr:from>
    <xdr:to>
      <xdr:col>81</xdr:col>
      <xdr:colOff>101600</xdr:colOff>
      <xdr:row>60</xdr:row>
      <xdr:rowOff>134620</xdr:rowOff>
    </xdr:to>
    <xdr:sp macro="" textlink="">
      <xdr:nvSpPr>
        <xdr:cNvPr id="540" name="フローチャート: 判断 539">
          <a:extLst>
            <a:ext uri="{FF2B5EF4-FFF2-40B4-BE49-F238E27FC236}">
              <a16:creationId xmlns:a16="http://schemas.microsoft.com/office/drawing/2014/main" id="{496B4EDF-A765-4DDC-8849-A6FC6A18927C}"/>
            </a:ext>
          </a:extLst>
        </xdr:cNvPr>
        <xdr:cNvSpPr/>
      </xdr:nvSpPr>
      <xdr:spPr>
        <a:xfrm>
          <a:off x="15430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15875</xdr:rowOff>
    </xdr:from>
    <xdr:to>
      <xdr:col>76</xdr:col>
      <xdr:colOff>165100</xdr:colOff>
      <xdr:row>60</xdr:row>
      <xdr:rowOff>117475</xdr:rowOff>
    </xdr:to>
    <xdr:sp macro="" textlink="">
      <xdr:nvSpPr>
        <xdr:cNvPr id="541" name="フローチャート: 判断 540">
          <a:extLst>
            <a:ext uri="{FF2B5EF4-FFF2-40B4-BE49-F238E27FC236}">
              <a16:creationId xmlns:a16="http://schemas.microsoft.com/office/drawing/2014/main" id="{EA50B550-6C5A-4AF5-AF10-9FFFD8B3F4AE}"/>
            </a:ext>
          </a:extLst>
        </xdr:cNvPr>
        <xdr:cNvSpPr/>
      </xdr:nvSpPr>
      <xdr:spPr>
        <a:xfrm>
          <a:off x="14541500" y="1030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42545</xdr:rowOff>
    </xdr:from>
    <xdr:to>
      <xdr:col>72</xdr:col>
      <xdr:colOff>38100</xdr:colOff>
      <xdr:row>60</xdr:row>
      <xdr:rowOff>144145</xdr:rowOff>
    </xdr:to>
    <xdr:sp macro="" textlink="">
      <xdr:nvSpPr>
        <xdr:cNvPr id="542" name="フローチャート: 判断 541">
          <a:extLst>
            <a:ext uri="{FF2B5EF4-FFF2-40B4-BE49-F238E27FC236}">
              <a16:creationId xmlns:a16="http://schemas.microsoft.com/office/drawing/2014/main" id="{F3D0CF40-D48B-4530-BF62-F03A7A180DBC}"/>
            </a:ext>
          </a:extLst>
        </xdr:cNvPr>
        <xdr:cNvSpPr/>
      </xdr:nvSpPr>
      <xdr:spPr>
        <a:xfrm>
          <a:off x="13652500" y="1032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118745</xdr:rowOff>
    </xdr:from>
    <xdr:to>
      <xdr:col>67</xdr:col>
      <xdr:colOff>101600</xdr:colOff>
      <xdr:row>60</xdr:row>
      <xdr:rowOff>48895</xdr:rowOff>
    </xdr:to>
    <xdr:sp macro="" textlink="">
      <xdr:nvSpPr>
        <xdr:cNvPr id="543" name="フローチャート: 判断 542">
          <a:extLst>
            <a:ext uri="{FF2B5EF4-FFF2-40B4-BE49-F238E27FC236}">
              <a16:creationId xmlns:a16="http://schemas.microsoft.com/office/drawing/2014/main" id="{495A1D26-F8F7-477E-A8DF-02EF9FC52C27}"/>
            </a:ext>
          </a:extLst>
        </xdr:cNvPr>
        <xdr:cNvSpPr/>
      </xdr:nvSpPr>
      <xdr:spPr>
        <a:xfrm>
          <a:off x="12763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F8614365-0735-467A-ADF3-8F8B606B5F9D}"/>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A15C30FA-6A43-4E20-8313-9F894E625553}"/>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4F0FC7A5-0B14-4594-A326-AE126567C898}"/>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93590BC2-C25F-412C-9CC2-62D50BE201F3}"/>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AEAB23A8-7477-4372-97FB-7C4DE8C2F22F}"/>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109220</xdr:rowOff>
    </xdr:from>
    <xdr:to>
      <xdr:col>85</xdr:col>
      <xdr:colOff>177800</xdr:colOff>
      <xdr:row>59</xdr:row>
      <xdr:rowOff>39370</xdr:rowOff>
    </xdr:to>
    <xdr:sp macro="" textlink="">
      <xdr:nvSpPr>
        <xdr:cNvPr id="549" name="楕円 548">
          <a:extLst>
            <a:ext uri="{FF2B5EF4-FFF2-40B4-BE49-F238E27FC236}">
              <a16:creationId xmlns:a16="http://schemas.microsoft.com/office/drawing/2014/main" id="{34FB56F0-5BB7-42C2-8F5A-EB2A7342B272}"/>
            </a:ext>
          </a:extLst>
        </xdr:cNvPr>
        <xdr:cNvSpPr/>
      </xdr:nvSpPr>
      <xdr:spPr>
        <a:xfrm>
          <a:off x="16268700" y="1005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132097</xdr:rowOff>
    </xdr:from>
    <xdr:ext cx="405111" cy="259045"/>
    <xdr:sp macro="" textlink="">
      <xdr:nvSpPr>
        <xdr:cNvPr id="550" name="【学校施設】&#10;有形固定資産減価償却率該当値テキスト">
          <a:extLst>
            <a:ext uri="{FF2B5EF4-FFF2-40B4-BE49-F238E27FC236}">
              <a16:creationId xmlns:a16="http://schemas.microsoft.com/office/drawing/2014/main" id="{3E7E472D-6307-4104-8838-867D65D59182}"/>
            </a:ext>
          </a:extLst>
        </xdr:cNvPr>
        <xdr:cNvSpPr txBox="1"/>
      </xdr:nvSpPr>
      <xdr:spPr>
        <a:xfrm>
          <a:off x="16357600" y="990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67310</xdr:rowOff>
    </xdr:from>
    <xdr:to>
      <xdr:col>81</xdr:col>
      <xdr:colOff>101600</xdr:colOff>
      <xdr:row>58</xdr:row>
      <xdr:rowOff>168910</xdr:rowOff>
    </xdr:to>
    <xdr:sp macro="" textlink="">
      <xdr:nvSpPr>
        <xdr:cNvPr id="551" name="楕円 550">
          <a:extLst>
            <a:ext uri="{FF2B5EF4-FFF2-40B4-BE49-F238E27FC236}">
              <a16:creationId xmlns:a16="http://schemas.microsoft.com/office/drawing/2014/main" id="{CD213E83-7CB0-4B8F-9639-BA3F752CCE9C}"/>
            </a:ext>
          </a:extLst>
        </xdr:cNvPr>
        <xdr:cNvSpPr/>
      </xdr:nvSpPr>
      <xdr:spPr>
        <a:xfrm>
          <a:off x="15430500" y="10011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118110</xdr:rowOff>
    </xdr:from>
    <xdr:to>
      <xdr:col>85</xdr:col>
      <xdr:colOff>127000</xdr:colOff>
      <xdr:row>58</xdr:row>
      <xdr:rowOff>160020</xdr:rowOff>
    </xdr:to>
    <xdr:cxnSp macro="">
      <xdr:nvCxnSpPr>
        <xdr:cNvPr id="552" name="直線コネクタ 551">
          <a:extLst>
            <a:ext uri="{FF2B5EF4-FFF2-40B4-BE49-F238E27FC236}">
              <a16:creationId xmlns:a16="http://schemas.microsoft.com/office/drawing/2014/main" id="{EA7D5991-7563-471D-9FA2-98E6040F9227}"/>
            </a:ext>
          </a:extLst>
        </xdr:cNvPr>
        <xdr:cNvCxnSpPr/>
      </xdr:nvCxnSpPr>
      <xdr:spPr>
        <a:xfrm>
          <a:off x="15481300" y="1006221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27305</xdr:rowOff>
    </xdr:from>
    <xdr:to>
      <xdr:col>76</xdr:col>
      <xdr:colOff>165100</xdr:colOff>
      <xdr:row>58</xdr:row>
      <xdr:rowOff>128905</xdr:rowOff>
    </xdr:to>
    <xdr:sp macro="" textlink="">
      <xdr:nvSpPr>
        <xdr:cNvPr id="553" name="楕円 552">
          <a:extLst>
            <a:ext uri="{FF2B5EF4-FFF2-40B4-BE49-F238E27FC236}">
              <a16:creationId xmlns:a16="http://schemas.microsoft.com/office/drawing/2014/main" id="{BFAD5CAF-2C77-412A-BB85-90107D875B4F}"/>
            </a:ext>
          </a:extLst>
        </xdr:cNvPr>
        <xdr:cNvSpPr/>
      </xdr:nvSpPr>
      <xdr:spPr>
        <a:xfrm>
          <a:off x="14541500" y="997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78105</xdr:rowOff>
    </xdr:from>
    <xdr:to>
      <xdr:col>81</xdr:col>
      <xdr:colOff>50800</xdr:colOff>
      <xdr:row>58</xdr:row>
      <xdr:rowOff>118110</xdr:rowOff>
    </xdr:to>
    <xdr:cxnSp macro="">
      <xdr:nvCxnSpPr>
        <xdr:cNvPr id="554" name="直線コネクタ 553">
          <a:extLst>
            <a:ext uri="{FF2B5EF4-FFF2-40B4-BE49-F238E27FC236}">
              <a16:creationId xmlns:a16="http://schemas.microsoft.com/office/drawing/2014/main" id="{8AEAF168-37E7-4B32-852F-28EF9E392814}"/>
            </a:ext>
          </a:extLst>
        </xdr:cNvPr>
        <xdr:cNvCxnSpPr/>
      </xdr:nvCxnSpPr>
      <xdr:spPr>
        <a:xfrm>
          <a:off x="14592300" y="1002220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158750</xdr:rowOff>
    </xdr:from>
    <xdr:to>
      <xdr:col>72</xdr:col>
      <xdr:colOff>38100</xdr:colOff>
      <xdr:row>58</xdr:row>
      <xdr:rowOff>88900</xdr:rowOff>
    </xdr:to>
    <xdr:sp macro="" textlink="">
      <xdr:nvSpPr>
        <xdr:cNvPr id="555" name="楕円 554">
          <a:extLst>
            <a:ext uri="{FF2B5EF4-FFF2-40B4-BE49-F238E27FC236}">
              <a16:creationId xmlns:a16="http://schemas.microsoft.com/office/drawing/2014/main" id="{2F857D2E-A10D-471F-A39D-39D44F0347B0}"/>
            </a:ext>
          </a:extLst>
        </xdr:cNvPr>
        <xdr:cNvSpPr/>
      </xdr:nvSpPr>
      <xdr:spPr>
        <a:xfrm>
          <a:off x="13652500" y="99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38100</xdr:rowOff>
    </xdr:from>
    <xdr:to>
      <xdr:col>76</xdr:col>
      <xdr:colOff>114300</xdr:colOff>
      <xdr:row>58</xdr:row>
      <xdr:rowOff>78105</xdr:rowOff>
    </xdr:to>
    <xdr:cxnSp macro="">
      <xdr:nvCxnSpPr>
        <xdr:cNvPr id="556" name="直線コネクタ 555">
          <a:extLst>
            <a:ext uri="{FF2B5EF4-FFF2-40B4-BE49-F238E27FC236}">
              <a16:creationId xmlns:a16="http://schemas.microsoft.com/office/drawing/2014/main" id="{06DAC39A-7B35-49DE-9EFF-725AC513FDE5}"/>
            </a:ext>
          </a:extLst>
        </xdr:cNvPr>
        <xdr:cNvCxnSpPr/>
      </xdr:nvCxnSpPr>
      <xdr:spPr>
        <a:xfrm>
          <a:off x="13703300" y="998220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118745</xdr:rowOff>
    </xdr:from>
    <xdr:to>
      <xdr:col>67</xdr:col>
      <xdr:colOff>101600</xdr:colOff>
      <xdr:row>58</xdr:row>
      <xdr:rowOff>48895</xdr:rowOff>
    </xdr:to>
    <xdr:sp macro="" textlink="">
      <xdr:nvSpPr>
        <xdr:cNvPr id="557" name="楕円 556">
          <a:extLst>
            <a:ext uri="{FF2B5EF4-FFF2-40B4-BE49-F238E27FC236}">
              <a16:creationId xmlns:a16="http://schemas.microsoft.com/office/drawing/2014/main" id="{2A24DB6B-BBF9-4128-AE6E-B533FA509C07}"/>
            </a:ext>
          </a:extLst>
        </xdr:cNvPr>
        <xdr:cNvSpPr/>
      </xdr:nvSpPr>
      <xdr:spPr>
        <a:xfrm>
          <a:off x="12763500" y="9891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169545</xdr:rowOff>
    </xdr:from>
    <xdr:to>
      <xdr:col>71</xdr:col>
      <xdr:colOff>177800</xdr:colOff>
      <xdr:row>58</xdr:row>
      <xdr:rowOff>38100</xdr:rowOff>
    </xdr:to>
    <xdr:cxnSp macro="">
      <xdr:nvCxnSpPr>
        <xdr:cNvPr id="558" name="直線コネクタ 557">
          <a:extLst>
            <a:ext uri="{FF2B5EF4-FFF2-40B4-BE49-F238E27FC236}">
              <a16:creationId xmlns:a16="http://schemas.microsoft.com/office/drawing/2014/main" id="{9B1D1261-7BAA-4FCC-B568-D6CDFB646971}"/>
            </a:ext>
          </a:extLst>
        </xdr:cNvPr>
        <xdr:cNvCxnSpPr/>
      </xdr:nvCxnSpPr>
      <xdr:spPr>
        <a:xfrm>
          <a:off x="12814300" y="994219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125747</xdr:rowOff>
    </xdr:from>
    <xdr:ext cx="405111" cy="259045"/>
    <xdr:sp macro="" textlink="">
      <xdr:nvSpPr>
        <xdr:cNvPr id="559" name="n_1aveValue【学校施設】&#10;有形固定資産減価償却率">
          <a:extLst>
            <a:ext uri="{FF2B5EF4-FFF2-40B4-BE49-F238E27FC236}">
              <a16:creationId xmlns:a16="http://schemas.microsoft.com/office/drawing/2014/main" id="{398AA375-A54C-49F4-8DE3-F6AE98B653F1}"/>
            </a:ext>
          </a:extLst>
        </xdr:cNvPr>
        <xdr:cNvSpPr txBox="1"/>
      </xdr:nvSpPr>
      <xdr:spPr>
        <a:xfrm>
          <a:off x="15266044" y="1041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108602</xdr:rowOff>
    </xdr:from>
    <xdr:ext cx="405111" cy="259045"/>
    <xdr:sp macro="" textlink="">
      <xdr:nvSpPr>
        <xdr:cNvPr id="560" name="n_2aveValue【学校施設】&#10;有形固定資産減価償却率">
          <a:extLst>
            <a:ext uri="{FF2B5EF4-FFF2-40B4-BE49-F238E27FC236}">
              <a16:creationId xmlns:a16="http://schemas.microsoft.com/office/drawing/2014/main" id="{681EE3D8-7CDD-4206-8E5E-79DAB4B8191E}"/>
            </a:ext>
          </a:extLst>
        </xdr:cNvPr>
        <xdr:cNvSpPr txBox="1"/>
      </xdr:nvSpPr>
      <xdr:spPr>
        <a:xfrm>
          <a:off x="14389744" y="10395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135272</xdr:rowOff>
    </xdr:from>
    <xdr:ext cx="405111" cy="259045"/>
    <xdr:sp macro="" textlink="">
      <xdr:nvSpPr>
        <xdr:cNvPr id="561" name="n_3aveValue【学校施設】&#10;有形固定資産減価償却率">
          <a:extLst>
            <a:ext uri="{FF2B5EF4-FFF2-40B4-BE49-F238E27FC236}">
              <a16:creationId xmlns:a16="http://schemas.microsoft.com/office/drawing/2014/main" id="{37AD385C-75C5-4B50-A843-FFD755ADDE37}"/>
            </a:ext>
          </a:extLst>
        </xdr:cNvPr>
        <xdr:cNvSpPr txBox="1"/>
      </xdr:nvSpPr>
      <xdr:spPr>
        <a:xfrm>
          <a:off x="13500744" y="1042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40022</xdr:rowOff>
    </xdr:from>
    <xdr:ext cx="405111" cy="259045"/>
    <xdr:sp macro="" textlink="">
      <xdr:nvSpPr>
        <xdr:cNvPr id="562" name="n_4aveValue【学校施設】&#10;有形固定資産減価償却率">
          <a:extLst>
            <a:ext uri="{FF2B5EF4-FFF2-40B4-BE49-F238E27FC236}">
              <a16:creationId xmlns:a16="http://schemas.microsoft.com/office/drawing/2014/main" id="{E55E6311-AA2D-43F7-A5CE-54222CE1B9BD}"/>
            </a:ext>
          </a:extLst>
        </xdr:cNvPr>
        <xdr:cNvSpPr txBox="1"/>
      </xdr:nvSpPr>
      <xdr:spPr>
        <a:xfrm>
          <a:off x="12611744" y="1032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13987</xdr:rowOff>
    </xdr:from>
    <xdr:ext cx="405111" cy="259045"/>
    <xdr:sp macro="" textlink="">
      <xdr:nvSpPr>
        <xdr:cNvPr id="563" name="n_1mainValue【学校施設】&#10;有形固定資産減価償却率">
          <a:extLst>
            <a:ext uri="{FF2B5EF4-FFF2-40B4-BE49-F238E27FC236}">
              <a16:creationId xmlns:a16="http://schemas.microsoft.com/office/drawing/2014/main" id="{EC4673B9-9DCD-4014-BEEB-239D34B37211}"/>
            </a:ext>
          </a:extLst>
        </xdr:cNvPr>
        <xdr:cNvSpPr txBox="1"/>
      </xdr:nvSpPr>
      <xdr:spPr>
        <a:xfrm>
          <a:off x="15266044" y="9786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145432</xdr:rowOff>
    </xdr:from>
    <xdr:ext cx="405111" cy="259045"/>
    <xdr:sp macro="" textlink="">
      <xdr:nvSpPr>
        <xdr:cNvPr id="564" name="n_2mainValue【学校施設】&#10;有形固定資産減価償却率">
          <a:extLst>
            <a:ext uri="{FF2B5EF4-FFF2-40B4-BE49-F238E27FC236}">
              <a16:creationId xmlns:a16="http://schemas.microsoft.com/office/drawing/2014/main" id="{62A90DA7-CC88-4468-B850-E87FE6BE14D2}"/>
            </a:ext>
          </a:extLst>
        </xdr:cNvPr>
        <xdr:cNvSpPr txBox="1"/>
      </xdr:nvSpPr>
      <xdr:spPr>
        <a:xfrm>
          <a:off x="14389744" y="974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105427</xdr:rowOff>
    </xdr:from>
    <xdr:ext cx="405111" cy="259045"/>
    <xdr:sp macro="" textlink="">
      <xdr:nvSpPr>
        <xdr:cNvPr id="565" name="n_3mainValue【学校施設】&#10;有形固定資産減価償却率">
          <a:extLst>
            <a:ext uri="{FF2B5EF4-FFF2-40B4-BE49-F238E27FC236}">
              <a16:creationId xmlns:a16="http://schemas.microsoft.com/office/drawing/2014/main" id="{3E8126D7-D2FD-4690-BAAC-2EA0E6933580}"/>
            </a:ext>
          </a:extLst>
        </xdr:cNvPr>
        <xdr:cNvSpPr txBox="1"/>
      </xdr:nvSpPr>
      <xdr:spPr>
        <a:xfrm>
          <a:off x="13500744" y="970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65422</xdr:rowOff>
    </xdr:from>
    <xdr:ext cx="405111" cy="259045"/>
    <xdr:sp macro="" textlink="">
      <xdr:nvSpPr>
        <xdr:cNvPr id="566" name="n_4mainValue【学校施設】&#10;有形固定資産減価償却率">
          <a:extLst>
            <a:ext uri="{FF2B5EF4-FFF2-40B4-BE49-F238E27FC236}">
              <a16:creationId xmlns:a16="http://schemas.microsoft.com/office/drawing/2014/main" id="{50E89EB9-17A7-4C36-A9B5-75D18017053D}"/>
            </a:ext>
          </a:extLst>
        </xdr:cNvPr>
        <xdr:cNvSpPr txBox="1"/>
      </xdr:nvSpPr>
      <xdr:spPr>
        <a:xfrm>
          <a:off x="12611744" y="966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7" name="正方形/長方形 566">
          <a:extLst>
            <a:ext uri="{FF2B5EF4-FFF2-40B4-BE49-F238E27FC236}">
              <a16:creationId xmlns:a16="http://schemas.microsoft.com/office/drawing/2014/main" id="{C4BC08FE-8816-4642-8350-4A9D66128258}"/>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8" name="正方形/長方形 567">
          <a:extLst>
            <a:ext uri="{FF2B5EF4-FFF2-40B4-BE49-F238E27FC236}">
              <a16:creationId xmlns:a16="http://schemas.microsoft.com/office/drawing/2014/main" id="{071DF4D1-B91B-4D91-90A6-43882BEA25F4}"/>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9" name="正方形/長方形 568">
          <a:extLst>
            <a:ext uri="{FF2B5EF4-FFF2-40B4-BE49-F238E27FC236}">
              <a16:creationId xmlns:a16="http://schemas.microsoft.com/office/drawing/2014/main" id="{8129CBEF-A387-46B2-9618-0E33B9DCDAC8}"/>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0" name="正方形/長方形 569">
          <a:extLst>
            <a:ext uri="{FF2B5EF4-FFF2-40B4-BE49-F238E27FC236}">
              <a16:creationId xmlns:a16="http://schemas.microsoft.com/office/drawing/2014/main" id="{CF7AE6B7-77E3-4269-8F4B-9E53D48473B1}"/>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1" name="正方形/長方形 570">
          <a:extLst>
            <a:ext uri="{FF2B5EF4-FFF2-40B4-BE49-F238E27FC236}">
              <a16:creationId xmlns:a16="http://schemas.microsoft.com/office/drawing/2014/main" id="{9EA2847A-A713-486F-8FE3-B76F404D6594}"/>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2" name="正方形/長方形 571">
          <a:extLst>
            <a:ext uri="{FF2B5EF4-FFF2-40B4-BE49-F238E27FC236}">
              <a16:creationId xmlns:a16="http://schemas.microsoft.com/office/drawing/2014/main" id="{0746723D-A1C6-4FED-B8A6-9398B406C408}"/>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3" name="正方形/長方形 572">
          <a:extLst>
            <a:ext uri="{FF2B5EF4-FFF2-40B4-BE49-F238E27FC236}">
              <a16:creationId xmlns:a16="http://schemas.microsoft.com/office/drawing/2014/main" id="{789DF5EC-FC81-4296-A6F4-32798BEF562D}"/>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4" name="正方形/長方形 573">
          <a:extLst>
            <a:ext uri="{FF2B5EF4-FFF2-40B4-BE49-F238E27FC236}">
              <a16:creationId xmlns:a16="http://schemas.microsoft.com/office/drawing/2014/main" id="{ADAA7F2A-2A78-41E4-B3CE-76A2D1D857D3}"/>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5" name="テキスト ボックス 574">
          <a:extLst>
            <a:ext uri="{FF2B5EF4-FFF2-40B4-BE49-F238E27FC236}">
              <a16:creationId xmlns:a16="http://schemas.microsoft.com/office/drawing/2014/main" id="{5ED1C82C-B2F6-4366-9F32-B6B84E7EE337}"/>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6" name="直線コネクタ 575">
          <a:extLst>
            <a:ext uri="{FF2B5EF4-FFF2-40B4-BE49-F238E27FC236}">
              <a16:creationId xmlns:a16="http://schemas.microsoft.com/office/drawing/2014/main" id="{DBD184B3-98FF-476E-94C4-503DEF80AC2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7" name="テキスト ボックス 576">
          <a:extLst>
            <a:ext uri="{FF2B5EF4-FFF2-40B4-BE49-F238E27FC236}">
              <a16:creationId xmlns:a16="http://schemas.microsoft.com/office/drawing/2014/main" id="{24A8C561-F355-4970-80B2-06591AED21FA}"/>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78" name="直線コネクタ 577">
          <a:extLst>
            <a:ext uri="{FF2B5EF4-FFF2-40B4-BE49-F238E27FC236}">
              <a16:creationId xmlns:a16="http://schemas.microsoft.com/office/drawing/2014/main" id="{12DA97B9-B9C4-425F-A037-AD8A2BAB5CFC}"/>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9" name="テキスト ボックス 578">
          <a:extLst>
            <a:ext uri="{FF2B5EF4-FFF2-40B4-BE49-F238E27FC236}">
              <a16:creationId xmlns:a16="http://schemas.microsoft.com/office/drawing/2014/main" id="{40A613BA-91DF-4151-BC5A-47506DAE6982}"/>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0" name="直線コネクタ 579">
          <a:extLst>
            <a:ext uri="{FF2B5EF4-FFF2-40B4-BE49-F238E27FC236}">
              <a16:creationId xmlns:a16="http://schemas.microsoft.com/office/drawing/2014/main" id="{B7BB3976-3D03-4299-8245-31F1216733FF}"/>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1" name="テキスト ボックス 580">
          <a:extLst>
            <a:ext uri="{FF2B5EF4-FFF2-40B4-BE49-F238E27FC236}">
              <a16:creationId xmlns:a16="http://schemas.microsoft.com/office/drawing/2014/main" id="{7FF314C4-8C1A-4CDF-968B-34B94208C5EC}"/>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2" name="直線コネクタ 581">
          <a:extLst>
            <a:ext uri="{FF2B5EF4-FFF2-40B4-BE49-F238E27FC236}">
              <a16:creationId xmlns:a16="http://schemas.microsoft.com/office/drawing/2014/main" id="{F1D4DE3D-04CC-45C8-BBD8-77B43A71020F}"/>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3" name="テキスト ボックス 582">
          <a:extLst>
            <a:ext uri="{FF2B5EF4-FFF2-40B4-BE49-F238E27FC236}">
              <a16:creationId xmlns:a16="http://schemas.microsoft.com/office/drawing/2014/main" id="{85079EA8-FFD2-441B-8008-61A1906CBF6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4" name="直線コネクタ 583">
          <a:extLst>
            <a:ext uri="{FF2B5EF4-FFF2-40B4-BE49-F238E27FC236}">
              <a16:creationId xmlns:a16="http://schemas.microsoft.com/office/drawing/2014/main" id="{57FD93D9-33F1-4636-B29B-91EEB7C25E31}"/>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5" name="テキスト ボックス 584">
          <a:extLst>
            <a:ext uri="{FF2B5EF4-FFF2-40B4-BE49-F238E27FC236}">
              <a16:creationId xmlns:a16="http://schemas.microsoft.com/office/drawing/2014/main" id="{D15C1A2D-4D31-44FA-87CF-B99DD895D2FE}"/>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6" name="直線コネクタ 585">
          <a:extLst>
            <a:ext uri="{FF2B5EF4-FFF2-40B4-BE49-F238E27FC236}">
              <a16:creationId xmlns:a16="http://schemas.microsoft.com/office/drawing/2014/main" id="{573D3A12-E7CF-48B3-87CC-DF352125CF58}"/>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7" name="テキスト ボックス 586">
          <a:extLst>
            <a:ext uri="{FF2B5EF4-FFF2-40B4-BE49-F238E27FC236}">
              <a16:creationId xmlns:a16="http://schemas.microsoft.com/office/drawing/2014/main" id="{1EDA7C91-E2E8-4552-90FF-50598A00C5F6}"/>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8" name="直線コネクタ 587">
          <a:extLst>
            <a:ext uri="{FF2B5EF4-FFF2-40B4-BE49-F238E27FC236}">
              <a16:creationId xmlns:a16="http://schemas.microsoft.com/office/drawing/2014/main" id="{FD340EEC-F2CA-4157-A1BF-B94BADF827DE}"/>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9" name="テキスト ボックス 588">
          <a:extLst>
            <a:ext uri="{FF2B5EF4-FFF2-40B4-BE49-F238E27FC236}">
              <a16:creationId xmlns:a16="http://schemas.microsoft.com/office/drawing/2014/main" id="{42924559-85AA-4490-85C6-8C6C18498308}"/>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0" name="【学校施設】&#10;一人当たり面積グラフ枠">
          <a:extLst>
            <a:ext uri="{FF2B5EF4-FFF2-40B4-BE49-F238E27FC236}">
              <a16:creationId xmlns:a16="http://schemas.microsoft.com/office/drawing/2014/main" id="{672E2B8E-B295-4594-9EFA-FD8CF61C9297}"/>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161544</xdr:rowOff>
    </xdr:from>
    <xdr:to>
      <xdr:col>116</xdr:col>
      <xdr:colOff>62864</xdr:colOff>
      <xdr:row>64</xdr:row>
      <xdr:rowOff>37719</xdr:rowOff>
    </xdr:to>
    <xdr:cxnSp macro="">
      <xdr:nvCxnSpPr>
        <xdr:cNvPr id="591" name="直線コネクタ 590">
          <a:extLst>
            <a:ext uri="{FF2B5EF4-FFF2-40B4-BE49-F238E27FC236}">
              <a16:creationId xmlns:a16="http://schemas.microsoft.com/office/drawing/2014/main" id="{14923ACB-626E-46CB-B9D2-7A1363923A65}"/>
            </a:ext>
          </a:extLst>
        </xdr:cNvPr>
        <xdr:cNvCxnSpPr/>
      </xdr:nvCxnSpPr>
      <xdr:spPr>
        <a:xfrm flipV="1">
          <a:off x="22160864" y="9762744"/>
          <a:ext cx="0" cy="1247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41546</xdr:rowOff>
    </xdr:from>
    <xdr:ext cx="469744" cy="259045"/>
    <xdr:sp macro="" textlink="">
      <xdr:nvSpPr>
        <xdr:cNvPr id="592" name="【学校施設】&#10;一人当たり面積最小値テキスト">
          <a:extLst>
            <a:ext uri="{FF2B5EF4-FFF2-40B4-BE49-F238E27FC236}">
              <a16:creationId xmlns:a16="http://schemas.microsoft.com/office/drawing/2014/main" id="{DCF3BDBE-09A5-467B-90C8-EF5A9382C5E6}"/>
            </a:ext>
          </a:extLst>
        </xdr:cNvPr>
        <xdr:cNvSpPr txBox="1"/>
      </xdr:nvSpPr>
      <xdr:spPr>
        <a:xfrm>
          <a:off x="22199600" y="11014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37719</xdr:rowOff>
    </xdr:from>
    <xdr:to>
      <xdr:col>116</xdr:col>
      <xdr:colOff>152400</xdr:colOff>
      <xdr:row>64</xdr:row>
      <xdr:rowOff>37719</xdr:rowOff>
    </xdr:to>
    <xdr:cxnSp macro="">
      <xdr:nvCxnSpPr>
        <xdr:cNvPr id="593" name="直線コネクタ 592">
          <a:extLst>
            <a:ext uri="{FF2B5EF4-FFF2-40B4-BE49-F238E27FC236}">
              <a16:creationId xmlns:a16="http://schemas.microsoft.com/office/drawing/2014/main" id="{0F3C03BE-2A08-4004-8FCC-3311690023A2}"/>
            </a:ext>
          </a:extLst>
        </xdr:cNvPr>
        <xdr:cNvCxnSpPr/>
      </xdr:nvCxnSpPr>
      <xdr:spPr>
        <a:xfrm>
          <a:off x="22072600" y="11010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108221</xdr:rowOff>
    </xdr:from>
    <xdr:ext cx="469744" cy="259045"/>
    <xdr:sp macro="" textlink="">
      <xdr:nvSpPr>
        <xdr:cNvPr id="594" name="【学校施設】&#10;一人当たり面積最大値テキスト">
          <a:extLst>
            <a:ext uri="{FF2B5EF4-FFF2-40B4-BE49-F238E27FC236}">
              <a16:creationId xmlns:a16="http://schemas.microsoft.com/office/drawing/2014/main" id="{0C083D7C-7110-4C8B-A7BA-4A45EA024B14}"/>
            </a:ext>
          </a:extLst>
        </xdr:cNvPr>
        <xdr:cNvSpPr txBox="1"/>
      </xdr:nvSpPr>
      <xdr:spPr>
        <a:xfrm>
          <a:off x="22199600" y="9537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161544</xdr:rowOff>
    </xdr:from>
    <xdr:to>
      <xdr:col>116</xdr:col>
      <xdr:colOff>152400</xdr:colOff>
      <xdr:row>56</xdr:row>
      <xdr:rowOff>161544</xdr:rowOff>
    </xdr:to>
    <xdr:cxnSp macro="">
      <xdr:nvCxnSpPr>
        <xdr:cNvPr id="595" name="直線コネクタ 594">
          <a:extLst>
            <a:ext uri="{FF2B5EF4-FFF2-40B4-BE49-F238E27FC236}">
              <a16:creationId xmlns:a16="http://schemas.microsoft.com/office/drawing/2014/main" id="{9DD560D4-B922-47AE-AB17-4374506C0560}"/>
            </a:ext>
          </a:extLst>
        </xdr:cNvPr>
        <xdr:cNvCxnSpPr/>
      </xdr:nvCxnSpPr>
      <xdr:spPr>
        <a:xfrm>
          <a:off x="22072600" y="9762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134383</xdr:rowOff>
    </xdr:from>
    <xdr:ext cx="469744" cy="259045"/>
    <xdr:sp macro="" textlink="">
      <xdr:nvSpPr>
        <xdr:cNvPr id="596" name="【学校施設】&#10;一人当たり面積平均値テキスト">
          <a:extLst>
            <a:ext uri="{FF2B5EF4-FFF2-40B4-BE49-F238E27FC236}">
              <a16:creationId xmlns:a16="http://schemas.microsoft.com/office/drawing/2014/main" id="{225D2DB4-EC54-4495-BF89-4D3CE54663CD}"/>
            </a:ext>
          </a:extLst>
        </xdr:cNvPr>
        <xdr:cNvSpPr txBox="1"/>
      </xdr:nvSpPr>
      <xdr:spPr>
        <a:xfrm>
          <a:off x="22199600" y="104213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111506</xdr:rowOff>
    </xdr:from>
    <xdr:to>
      <xdr:col>116</xdr:col>
      <xdr:colOff>114300</xdr:colOff>
      <xdr:row>62</xdr:row>
      <xdr:rowOff>41656</xdr:rowOff>
    </xdr:to>
    <xdr:sp macro="" textlink="">
      <xdr:nvSpPr>
        <xdr:cNvPr id="597" name="フローチャート: 判断 596">
          <a:extLst>
            <a:ext uri="{FF2B5EF4-FFF2-40B4-BE49-F238E27FC236}">
              <a16:creationId xmlns:a16="http://schemas.microsoft.com/office/drawing/2014/main" id="{982E2B37-9E69-485A-AE61-85A529FFC192}"/>
            </a:ext>
          </a:extLst>
        </xdr:cNvPr>
        <xdr:cNvSpPr/>
      </xdr:nvSpPr>
      <xdr:spPr>
        <a:xfrm>
          <a:off x="22110700" y="1056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113792</xdr:rowOff>
    </xdr:from>
    <xdr:to>
      <xdr:col>112</xdr:col>
      <xdr:colOff>38100</xdr:colOff>
      <xdr:row>62</xdr:row>
      <xdr:rowOff>43942</xdr:rowOff>
    </xdr:to>
    <xdr:sp macro="" textlink="">
      <xdr:nvSpPr>
        <xdr:cNvPr id="598" name="フローチャート: 判断 597">
          <a:extLst>
            <a:ext uri="{FF2B5EF4-FFF2-40B4-BE49-F238E27FC236}">
              <a16:creationId xmlns:a16="http://schemas.microsoft.com/office/drawing/2014/main" id="{28B9D99D-FF29-4A8F-9647-130CA91D0300}"/>
            </a:ext>
          </a:extLst>
        </xdr:cNvPr>
        <xdr:cNvSpPr/>
      </xdr:nvSpPr>
      <xdr:spPr>
        <a:xfrm>
          <a:off x="21272500" y="1057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113792</xdr:rowOff>
    </xdr:from>
    <xdr:to>
      <xdr:col>107</xdr:col>
      <xdr:colOff>101600</xdr:colOff>
      <xdr:row>62</xdr:row>
      <xdr:rowOff>43942</xdr:rowOff>
    </xdr:to>
    <xdr:sp macro="" textlink="">
      <xdr:nvSpPr>
        <xdr:cNvPr id="599" name="フローチャート: 判断 598">
          <a:extLst>
            <a:ext uri="{FF2B5EF4-FFF2-40B4-BE49-F238E27FC236}">
              <a16:creationId xmlns:a16="http://schemas.microsoft.com/office/drawing/2014/main" id="{D03D6FAB-930F-4C02-8B55-88EC6775E5F3}"/>
            </a:ext>
          </a:extLst>
        </xdr:cNvPr>
        <xdr:cNvSpPr/>
      </xdr:nvSpPr>
      <xdr:spPr>
        <a:xfrm>
          <a:off x="20383500" y="1057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121412</xdr:rowOff>
    </xdr:from>
    <xdr:to>
      <xdr:col>102</xdr:col>
      <xdr:colOff>165100</xdr:colOff>
      <xdr:row>62</xdr:row>
      <xdr:rowOff>51562</xdr:rowOff>
    </xdr:to>
    <xdr:sp macro="" textlink="">
      <xdr:nvSpPr>
        <xdr:cNvPr id="600" name="フローチャート: 判断 599">
          <a:extLst>
            <a:ext uri="{FF2B5EF4-FFF2-40B4-BE49-F238E27FC236}">
              <a16:creationId xmlns:a16="http://schemas.microsoft.com/office/drawing/2014/main" id="{EACF2795-1070-4BF7-AFFA-5CB957A522C3}"/>
            </a:ext>
          </a:extLst>
        </xdr:cNvPr>
        <xdr:cNvSpPr/>
      </xdr:nvSpPr>
      <xdr:spPr>
        <a:xfrm>
          <a:off x="19494500" y="1057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163322</xdr:rowOff>
    </xdr:from>
    <xdr:to>
      <xdr:col>98</xdr:col>
      <xdr:colOff>38100</xdr:colOff>
      <xdr:row>62</xdr:row>
      <xdr:rowOff>93472</xdr:rowOff>
    </xdr:to>
    <xdr:sp macro="" textlink="">
      <xdr:nvSpPr>
        <xdr:cNvPr id="601" name="フローチャート: 判断 600">
          <a:extLst>
            <a:ext uri="{FF2B5EF4-FFF2-40B4-BE49-F238E27FC236}">
              <a16:creationId xmlns:a16="http://schemas.microsoft.com/office/drawing/2014/main" id="{971AFCF3-9725-48DB-AA88-9FF25BAA30AA}"/>
            </a:ext>
          </a:extLst>
        </xdr:cNvPr>
        <xdr:cNvSpPr/>
      </xdr:nvSpPr>
      <xdr:spPr>
        <a:xfrm>
          <a:off x="18605500" y="10621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231543FE-994C-49E4-B01D-86BF5A3ACC26}"/>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1358C158-5E57-4226-8ADF-E1601C298C31}"/>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9FCBD718-3963-49F2-9502-7EFB7E89F3A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AA7C393F-7CB0-45EC-B8A0-AAB2425C5DBC}"/>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0C21E2BA-4533-44E8-96FB-940258EC3453}"/>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123698</xdr:rowOff>
    </xdr:from>
    <xdr:to>
      <xdr:col>116</xdr:col>
      <xdr:colOff>114300</xdr:colOff>
      <xdr:row>62</xdr:row>
      <xdr:rowOff>53848</xdr:rowOff>
    </xdr:to>
    <xdr:sp macro="" textlink="">
      <xdr:nvSpPr>
        <xdr:cNvPr id="607" name="楕円 606">
          <a:extLst>
            <a:ext uri="{FF2B5EF4-FFF2-40B4-BE49-F238E27FC236}">
              <a16:creationId xmlns:a16="http://schemas.microsoft.com/office/drawing/2014/main" id="{8A2B92EC-2394-4644-B469-74BAADF567F7}"/>
            </a:ext>
          </a:extLst>
        </xdr:cNvPr>
        <xdr:cNvSpPr/>
      </xdr:nvSpPr>
      <xdr:spPr>
        <a:xfrm>
          <a:off x="22110700" y="10582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102125</xdr:rowOff>
    </xdr:from>
    <xdr:ext cx="469744" cy="259045"/>
    <xdr:sp macro="" textlink="">
      <xdr:nvSpPr>
        <xdr:cNvPr id="608" name="【学校施設】&#10;一人当たり面積該当値テキスト">
          <a:extLst>
            <a:ext uri="{FF2B5EF4-FFF2-40B4-BE49-F238E27FC236}">
              <a16:creationId xmlns:a16="http://schemas.microsoft.com/office/drawing/2014/main" id="{6B01B898-610F-45C9-9776-9310E2F403FE}"/>
            </a:ext>
          </a:extLst>
        </xdr:cNvPr>
        <xdr:cNvSpPr txBox="1"/>
      </xdr:nvSpPr>
      <xdr:spPr>
        <a:xfrm>
          <a:off x="22199600" y="10560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119126</xdr:rowOff>
    </xdr:from>
    <xdr:to>
      <xdr:col>112</xdr:col>
      <xdr:colOff>38100</xdr:colOff>
      <xdr:row>62</xdr:row>
      <xdr:rowOff>49276</xdr:rowOff>
    </xdr:to>
    <xdr:sp macro="" textlink="">
      <xdr:nvSpPr>
        <xdr:cNvPr id="609" name="楕円 608">
          <a:extLst>
            <a:ext uri="{FF2B5EF4-FFF2-40B4-BE49-F238E27FC236}">
              <a16:creationId xmlns:a16="http://schemas.microsoft.com/office/drawing/2014/main" id="{DD45A4F5-3B34-4B62-9A7A-49D14AD4D4A9}"/>
            </a:ext>
          </a:extLst>
        </xdr:cNvPr>
        <xdr:cNvSpPr/>
      </xdr:nvSpPr>
      <xdr:spPr>
        <a:xfrm>
          <a:off x="21272500" y="10577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169926</xdr:rowOff>
    </xdr:from>
    <xdr:to>
      <xdr:col>116</xdr:col>
      <xdr:colOff>63500</xdr:colOff>
      <xdr:row>62</xdr:row>
      <xdr:rowOff>3048</xdr:rowOff>
    </xdr:to>
    <xdr:cxnSp macro="">
      <xdr:nvCxnSpPr>
        <xdr:cNvPr id="610" name="直線コネクタ 609">
          <a:extLst>
            <a:ext uri="{FF2B5EF4-FFF2-40B4-BE49-F238E27FC236}">
              <a16:creationId xmlns:a16="http://schemas.microsoft.com/office/drawing/2014/main" id="{0559410D-897C-497F-B58D-CA9C7552C7EB}"/>
            </a:ext>
          </a:extLst>
        </xdr:cNvPr>
        <xdr:cNvCxnSpPr/>
      </xdr:nvCxnSpPr>
      <xdr:spPr>
        <a:xfrm>
          <a:off x="21323300" y="1062837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132842</xdr:rowOff>
    </xdr:from>
    <xdr:to>
      <xdr:col>107</xdr:col>
      <xdr:colOff>101600</xdr:colOff>
      <xdr:row>62</xdr:row>
      <xdr:rowOff>62992</xdr:rowOff>
    </xdr:to>
    <xdr:sp macro="" textlink="">
      <xdr:nvSpPr>
        <xdr:cNvPr id="611" name="楕円 610">
          <a:extLst>
            <a:ext uri="{FF2B5EF4-FFF2-40B4-BE49-F238E27FC236}">
              <a16:creationId xmlns:a16="http://schemas.microsoft.com/office/drawing/2014/main" id="{B242CCFD-AC5E-4F02-95D8-2E29E8B588C4}"/>
            </a:ext>
          </a:extLst>
        </xdr:cNvPr>
        <xdr:cNvSpPr/>
      </xdr:nvSpPr>
      <xdr:spPr>
        <a:xfrm>
          <a:off x="20383500" y="10591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169926</xdr:rowOff>
    </xdr:from>
    <xdr:to>
      <xdr:col>111</xdr:col>
      <xdr:colOff>177800</xdr:colOff>
      <xdr:row>62</xdr:row>
      <xdr:rowOff>12192</xdr:rowOff>
    </xdr:to>
    <xdr:cxnSp macro="">
      <xdr:nvCxnSpPr>
        <xdr:cNvPr id="612" name="直線コネクタ 611">
          <a:extLst>
            <a:ext uri="{FF2B5EF4-FFF2-40B4-BE49-F238E27FC236}">
              <a16:creationId xmlns:a16="http://schemas.microsoft.com/office/drawing/2014/main" id="{DBFD877E-2777-4A33-B4AF-83EA080A5177}"/>
            </a:ext>
          </a:extLst>
        </xdr:cNvPr>
        <xdr:cNvCxnSpPr/>
      </xdr:nvCxnSpPr>
      <xdr:spPr>
        <a:xfrm flipV="1">
          <a:off x="20434300" y="1062837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144272</xdr:rowOff>
    </xdr:from>
    <xdr:to>
      <xdr:col>102</xdr:col>
      <xdr:colOff>165100</xdr:colOff>
      <xdr:row>62</xdr:row>
      <xdr:rowOff>74422</xdr:rowOff>
    </xdr:to>
    <xdr:sp macro="" textlink="">
      <xdr:nvSpPr>
        <xdr:cNvPr id="613" name="楕円 612">
          <a:extLst>
            <a:ext uri="{FF2B5EF4-FFF2-40B4-BE49-F238E27FC236}">
              <a16:creationId xmlns:a16="http://schemas.microsoft.com/office/drawing/2014/main" id="{B1468619-ADD0-41D3-B3C6-80D4EB362D9C}"/>
            </a:ext>
          </a:extLst>
        </xdr:cNvPr>
        <xdr:cNvSpPr/>
      </xdr:nvSpPr>
      <xdr:spPr>
        <a:xfrm>
          <a:off x="19494500" y="10602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12192</xdr:rowOff>
    </xdr:from>
    <xdr:to>
      <xdr:col>107</xdr:col>
      <xdr:colOff>50800</xdr:colOff>
      <xdr:row>62</xdr:row>
      <xdr:rowOff>23622</xdr:rowOff>
    </xdr:to>
    <xdr:cxnSp macro="">
      <xdr:nvCxnSpPr>
        <xdr:cNvPr id="614" name="直線コネクタ 613">
          <a:extLst>
            <a:ext uri="{FF2B5EF4-FFF2-40B4-BE49-F238E27FC236}">
              <a16:creationId xmlns:a16="http://schemas.microsoft.com/office/drawing/2014/main" id="{E80E1B1A-5248-4919-AA32-1C0FEF8B0215}"/>
            </a:ext>
          </a:extLst>
        </xdr:cNvPr>
        <xdr:cNvCxnSpPr/>
      </xdr:nvCxnSpPr>
      <xdr:spPr>
        <a:xfrm flipV="1">
          <a:off x="19545300" y="10642092"/>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162941</xdr:rowOff>
    </xdr:from>
    <xdr:to>
      <xdr:col>98</xdr:col>
      <xdr:colOff>38100</xdr:colOff>
      <xdr:row>62</xdr:row>
      <xdr:rowOff>93091</xdr:rowOff>
    </xdr:to>
    <xdr:sp macro="" textlink="">
      <xdr:nvSpPr>
        <xdr:cNvPr id="615" name="楕円 614">
          <a:extLst>
            <a:ext uri="{FF2B5EF4-FFF2-40B4-BE49-F238E27FC236}">
              <a16:creationId xmlns:a16="http://schemas.microsoft.com/office/drawing/2014/main" id="{CFFF5DD2-34AA-4834-AC22-1136249D46B2}"/>
            </a:ext>
          </a:extLst>
        </xdr:cNvPr>
        <xdr:cNvSpPr/>
      </xdr:nvSpPr>
      <xdr:spPr>
        <a:xfrm>
          <a:off x="18605500" y="10621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23622</xdr:rowOff>
    </xdr:from>
    <xdr:to>
      <xdr:col>102</xdr:col>
      <xdr:colOff>114300</xdr:colOff>
      <xdr:row>62</xdr:row>
      <xdr:rowOff>42291</xdr:rowOff>
    </xdr:to>
    <xdr:cxnSp macro="">
      <xdr:nvCxnSpPr>
        <xdr:cNvPr id="616" name="直線コネクタ 615">
          <a:extLst>
            <a:ext uri="{FF2B5EF4-FFF2-40B4-BE49-F238E27FC236}">
              <a16:creationId xmlns:a16="http://schemas.microsoft.com/office/drawing/2014/main" id="{5FB59241-4304-4403-A817-91B7930E758D}"/>
            </a:ext>
          </a:extLst>
        </xdr:cNvPr>
        <xdr:cNvCxnSpPr/>
      </xdr:nvCxnSpPr>
      <xdr:spPr>
        <a:xfrm flipV="1">
          <a:off x="18656300" y="10653522"/>
          <a:ext cx="889000" cy="18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60469</xdr:rowOff>
    </xdr:from>
    <xdr:ext cx="469744" cy="259045"/>
    <xdr:sp macro="" textlink="">
      <xdr:nvSpPr>
        <xdr:cNvPr id="617" name="n_1aveValue【学校施設】&#10;一人当たり面積">
          <a:extLst>
            <a:ext uri="{FF2B5EF4-FFF2-40B4-BE49-F238E27FC236}">
              <a16:creationId xmlns:a16="http://schemas.microsoft.com/office/drawing/2014/main" id="{1EECDB44-157C-4D9C-9111-1973EE29140B}"/>
            </a:ext>
          </a:extLst>
        </xdr:cNvPr>
        <xdr:cNvSpPr txBox="1"/>
      </xdr:nvSpPr>
      <xdr:spPr>
        <a:xfrm>
          <a:off x="21075727" y="1034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60469</xdr:rowOff>
    </xdr:from>
    <xdr:ext cx="469744" cy="259045"/>
    <xdr:sp macro="" textlink="">
      <xdr:nvSpPr>
        <xdr:cNvPr id="618" name="n_2aveValue【学校施設】&#10;一人当たり面積">
          <a:extLst>
            <a:ext uri="{FF2B5EF4-FFF2-40B4-BE49-F238E27FC236}">
              <a16:creationId xmlns:a16="http://schemas.microsoft.com/office/drawing/2014/main" id="{855AD1DF-75AE-4C33-BB30-46C7FF3EAAAE}"/>
            </a:ext>
          </a:extLst>
        </xdr:cNvPr>
        <xdr:cNvSpPr txBox="1"/>
      </xdr:nvSpPr>
      <xdr:spPr>
        <a:xfrm>
          <a:off x="20199427" y="1034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68089</xdr:rowOff>
    </xdr:from>
    <xdr:ext cx="469744" cy="259045"/>
    <xdr:sp macro="" textlink="">
      <xdr:nvSpPr>
        <xdr:cNvPr id="619" name="n_3aveValue【学校施設】&#10;一人当たり面積">
          <a:extLst>
            <a:ext uri="{FF2B5EF4-FFF2-40B4-BE49-F238E27FC236}">
              <a16:creationId xmlns:a16="http://schemas.microsoft.com/office/drawing/2014/main" id="{CC944430-8938-4D0C-A7AE-42178750307F}"/>
            </a:ext>
          </a:extLst>
        </xdr:cNvPr>
        <xdr:cNvSpPr txBox="1"/>
      </xdr:nvSpPr>
      <xdr:spPr>
        <a:xfrm>
          <a:off x="19310427" y="10355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84599</xdr:rowOff>
    </xdr:from>
    <xdr:ext cx="469744" cy="259045"/>
    <xdr:sp macro="" textlink="">
      <xdr:nvSpPr>
        <xdr:cNvPr id="620" name="n_4aveValue【学校施設】&#10;一人当たり面積">
          <a:extLst>
            <a:ext uri="{FF2B5EF4-FFF2-40B4-BE49-F238E27FC236}">
              <a16:creationId xmlns:a16="http://schemas.microsoft.com/office/drawing/2014/main" id="{58F32BA0-0F50-4052-BA1D-681E7B6DDE6E}"/>
            </a:ext>
          </a:extLst>
        </xdr:cNvPr>
        <xdr:cNvSpPr txBox="1"/>
      </xdr:nvSpPr>
      <xdr:spPr>
        <a:xfrm>
          <a:off x="18421427" y="10714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40403</xdr:rowOff>
    </xdr:from>
    <xdr:ext cx="469744" cy="259045"/>
    <xdr:sp macro="" textlink="">
      <xdr:nvSpPr>
        <xdr:cNvPr id="621" name="n_1mainValue【学校施設】&#10;一人当たり面積">
          <a:extLst>
            <a:ext uri="{FF2B5EF4-FFF2-40B4-BE49-F238E27FC236}">
              <a16:creationId xmlns:a16="http://schemas.microsoft.com/office/drawing/2014/main" id="{DDD757CB-A867-40EA-B02B-AB70AFBB3192}"/>
            </a:ext>
          </a:extLst>
        </xdr:cNvPr>
        <xdr:cNvSpPr txBox="1"/>
      </xdr:nvSpPr>
      <xdr:spPr>
        <a:xfrm>
          <a:off x="21075727" y="10670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54119</xdr:rowOff>
    </xdr:from>
    <xdr:ext cx="469744" cy="259045"/>
    <xdr:sp macro="" textlink="">
      <xdr:nvSpPr>
        <xdr:cNvPr id="622" name="n_2mainValue【学校施設】&#10;一人当たり面積">
          <a:extLst>
            <a:ext uri="{FF2B5EF4-FFF2-40B4-BE49-F238E27FC236}">
              <a16:creationId xmlns:a16="http://schemas.microsoft.com/office/drawing/2014/main" id="{99B5EF69-A4C9-4065-A1E7-697043C3A59E}"/>
            </a:ext>
          </a:extLst>
        </xdr:cNvPr>
        <xdr:cNvSpPr txBox="1"/>
      </xdr:nvSpPr>
      <xdr:spPr>
        <a:xfrm>
          <a:off x="20199427" y="10684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65549</xdr:rowOff>
    </xdr:from>
    <xdr:ext cx="469744" cy="259045"/>
    <xdr:sp macro="" textlink="">
      <xdr:nvSpPr>
        <xdr:cNvPr id="623" name="n_3mainValue【学校施設】&#10;一人当たり面積">
          <a:extLst>
            <a:ext uri="{FF2B5EF4-FFF2-40B4-BE49-F238E27FC236}">
              <a16:creationId xmlns:a16="http://schemas.microsoft.com/office/drawing/2014/main" id="{995A92AC-AABA-4353-9504-A23B08197D3C}"/>
            </a:ext>
          </a:extLst>
        </xdr:cNvPr>
        <xdr:cNvSpPr txBox="1"/>
      </xdr:nvSpPr>
      <xdr:spPr>
        <a:xfrm>
          <a:off x="19310427" y="10695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109618</xdr:rowOff>
    </xdr:from>
    <xdr:ext cx="469744" cy="259045"/>
    <xdr:sp macro="" textlink="">
      <xdr:nvSpPr>
        <xdr:cNvPr id="624" name="n_4mainValue【学校施設】&#10;一人当たり面積">
          <a:extLst>
            <a:ext uri="{FF2B5EF4-FFF2-40B4-BE49-F238E27FC236}">
              <a16:creationId xmlns:a16="http://schemas.microsoft.com/office/drawing/2014/main" id="{793F8401-34D8-409C-8662-E6CCAAEDDA86}"/>
            </a:ext>
          </a:extLst>
        </xdr:cNvPr>
        <xdr:cNvSpPr txBox="1"/>
      </xdr:nvSpPr>
      <xdr:spPr>
        <a:xfrm>
          <a:off x="18421427" y="10396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5" name="正方形/長方形 624">
          <a:extLst>
            <a:ext uri="{FF2B5EF4-FFF2-40B4-BE49-F238E27FC236}">
              <a16:creationId xmlns:a16="http://schemas.microsoft.com/office/drawing/2014/main" id="{89098917-D220-43E4-8BD1-4F30F9776AFE}"/>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6" name="正方形/長方形 625">
          <a:extLst>
            <a:ext uri="{FF2B5EF4-FFF2-40B4-BE49-F238E27FC236}">
              <a16:creationId xmlns:a16="http://schemas.microsoft.com/office/drawing/2014/main" id="{931350AB-5BFC-4276-98A0-C164DC694755}"/>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7" name="正方形/長方形 626">
          <a:extLst>
            <a:ext uri="{FF2B5EF4-FFF2-40B4-BE49-F238E27FC236}">
              <a16:creationId xmlns:a16="http://schemas.microsoft.com/office/drawing/2014/main" id="{48AC7352-3B9E-440C-910C-747452E721E8}"/>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8" name="正方形/長方形 627">
          <a:extLst>
            <a:ext uri="{FF2B5EF4-FFF2-40B4-BE49-F238E27FC236}">
              <a16:creationId xmlns:a16="http://schemas.microsoft.com/office/drawing/2014/main" id="{1084A40E-C8F9-49AB-8ABA-E7FEF1951DE9}"/>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9" name="正方形/長方形 628">
          <a:extLst>
            <a:ext uri="{FF2B5EF4-FFF2-40B4-BE49-F238E27FC236}">
              <a16:creationId xmlns:a16="http://schemas.microsoft.com/office/drawing/2014/main" id="{BE8E27AA-1128-465C-AD52-0CF638C11F9F}"/>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0" name="正方形/長方形 629">
          <a:extLst>
            <a:ext uri="{FF2B5EF4-FFF2-40B4-BE49-F238E27FC236}">
              <a16:creationId xmlns:a16="http://schemas.microsoft.com/office/drawing/2014/main" id="{4CEDF105-3CAD-417E-AD5B-96706AB33EF8}"/>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1" name="正方形/長方形 630">
          <a:extLst>
            <a:ext uri="{FF2B5EF4-FFF2-40B4-BE49-F238E27FC236}">
              <a16:creationId xmlns:a16="http://schemas.microsoft.com/office/drawing/2014/main" id="{B851C89A-DFF2-4C9F-B8B2-6AF00E839F22}"/>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2" name="正方形/長方形 631">
          <a:extLst>
            <a:ext uri="{FF2B5EF4-FFF2-40B4-BE49-F238E27FC236}">
              <a16:creationId xmlns:a16="http://schemas.microsoft.com/office/drawing/2014/main" id="{00684C19-D437-4C5C-BF94-A9182A8162D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3" name="正方形/長方形 632">
          <a:extLst>
            <a:ext uri="{FF2B5EF4-FFF2-40B4-BE49-F238E27FC236}">
              <a16:creationId xmlns:a16="http://schemas.microsoft.com/office/drawing/2014/main" id="{C7829378-A5A8-4EF3-9964-0A6CAE8F7DCE}"/>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4" name="正方形/長方形 633">
          <a:extLst>
            <a:ext uri="{FF2B5EF4-FFF2-40B4-BE49-F238E27FC236}">
              <a16:creationId xmlns:a16="http://schemas.microsoft.com/office/drawing/2014/main" id="{22F6C3E7-B0BC-47B8-AF40-72B680CE3ADD}"/>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5" name="正方形/長方形 634">
          <a:extLst>
            <a:ext uri="{FF2B5EF4-FFF2-40B4-BE49-F238E27FC236}">
              <a16:creationId xmlns:a16="http://schemas.microsoft.com/office/drawing/2014/main" id="{0D890C2C-43DF-462D-898F-85391F4EC186}"/>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6" name="正方形/長方形 635">
          <a:extLst>
            <a:ext uri="{FF2B5EF4-FFF2-40B4-BE49-F238E27FC236}">
              <a16:creationId xmlns:a16="http://schemas.microsoft.com/office/drawing/2014/main" id="{EBB21593-A514-44E5-9D2B-839184BD119D}"/>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7" name="正方形/長方形 636">
          <a:extLst>
            <a:ext uri="{FF2B5EF4-FFF2-40B4-BE49-F238E27FC236}">
              <a16:creationId xmlns:a16="http://schemas.microsoft.com/office/drawing/2014/main" id="{46AA1F5E-D6AC-4970-8BD7-F89DC73BB271}"/>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8" name="正方形/長方形 637">
          <a:extLst>
            <a:ext uri="{FF2B5EF4-FFF2-40B4-BE49-F238E27FC236}">
              <a16:creationId xmlns:a16="http://schemas.microsoft.com/office/drawing/2014/main" id="{02280FB1-C39C-40DF-B8E6-C6DCBED85FFC}"/>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9" name="正方形/長方形 638">
          <a:extLst>
            <a:ext uri="{FF2B5EF4-FFF2-40B4-BE49-F238E27FC236}">
              <a16:creationId xmlns:a16="http://schemas.microsoft.com/office/drawing/2014/main" id="{F25F896C-C5DC-4ECE-9849-79EA9C54800E}"/>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0" name="正方形/長方形 639">
          <a:extLst>
            <a:ext uri="{FF2B5EF4-FFF2-40B4-BE49-F238E27FC236}">
              <a16:creationId xmlns:a16="http://schemas.microsoft.com/office/drawing/2014/main" id="{F28C9117-63B6-4305-8DBF-A0D82D55A9ED}"/>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1" name="正方形/長方形 640">
          <a:extLst>
            <a:ext uri="{FF2B5EF4-FFF2-40B4-BE49-F238E27FC236}">
              <a16:creationId xmlns:a16="http://schemas.microsoft.com/office/drawing/2014/main" id="{C7C4EB53-AB0C-47DA-8726-B44711DCE702}"/>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2" name="正方形/長方形 641">
          <a:extLst>
            <a:ext uri="{FF2B5EF4-FFF2-40B4-BE49-F238E27FC236}">
              <a16:creationId xmlns:a16="http://schemas.microsoft.com/office/drawing/2014/main" id="{A674DC01-B0B7-4C2F-848A-5A9E7C170ADE}"/>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3" name="正方形/長方形 642">
          <a:extLst>
            <a:ext uri="{FF2B5EF4-FFF2-40B4-BE49-F238E27FC236}">
              <a16:creationId xmlns:a16="http://schemas.microsoft.com/office/drawing/2014/main" id="{0B5D6734-EADE-49EE-B9FD-7674F758FC25}"/>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4" name="正方形/長方形 643">
          <a:extLst>
            <a:ext uri="{FF2B5EF4-FFF2-40B4-BE49-F238E27FC236}">
              <a16:creationId xmlns:a16="http://schemas.microsoft.com/office/drawing/2014/main" id="{C1516F90-C8B1-4C44-9EA2-787C59A63995}"/>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5" name="正方形/長方形 644">
          <a:extLst>
            <a:ext uri="{FF2B5EF4-FFF2-40B4-BE49-F238E27FC236}">
              <a16:creationId xmlns:a16="http://schemas.microsoft.com/office/drawing/2014/main" id="{25AC8CEA-BED2-4D28-B0C0-D1C14C9BFA1B}"/>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6" name="正方形/長方形 645">
          <a:extLst>
            <a:ext uri="{FF2B5EF4-FFF2-40B4-BE49-F238E27FC236}">
              <a16:creationId xmlns:a16="http://schemas.microsoft.com/office/drawing/2014/main" id="{0DC6A574-C749-4CF4-83C8-8EF0ED3810A8}"/>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7" name="正方形/長方形 646">
          <a:extLst>
            <a:ext uri="{FF2B5EF4-FFF2-40B4-BE49-F238E27FC236}">
              <a16:creationId xmlns:a16="http://schemas.microsoft.com/office/drawing/2014/main" id="{553B4D60-A2C1-4B17-9F24-ED22CE20A28A}"/>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8" name="正方形/長方形 647">
          <a:extLst>
            <a:ext uri="{FF2B5EF4-FFF2-40B4-BE49-F238E27FC236}">
              <a16:creationId xmlns:a16="http://schemas.microsoft.com/office/drawing/2014/main" id="{57D033FA-DFF7-4867-B1B1-38B1C87811CF}"/>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9" name="テキスト ボックス 648">
          <a:extLst>
            <a:ext uri="{FF2B5EF4-FFF2-40B4-BE49-F238E27FC236}">
              <a16:creationId xmlns:a16="http://schemas.microsoft.com/office/drawing/2014/main" id="{C7046679-D4DC-4F7F-988C-4A86478CCE0F}"/>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0" name="直線コネクタ 649">
          <a:extLst>
            <a:ext uri="{FF2B5EF4-FFF2-40B4-BE49-F238E27FC236}">
              <a16:creationId xmlns:a16="http://schemas.microsoft.com/office/drawing/2014/main" id="{B865B485-BE50-49BD-A915-76A8B5781999}"/>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1" name="テキスト ボックス 650">
          <a:extLst>
            <a:ext uri="{FF2B5EF4-FFF2-40B4-BE49-F238E27FC236}">
              <a16:creationId xmlns:a16="http://schemas.microsoft.com/office/drawing/2014/main" id="{F8EC00B9-0600-46AD-A463-802E97E880F7}"/>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2" name="直線コネクタ 651">
          <a:extLst>
            <a:ext uri="{FF2B5EF4-FFF2-40B4-BE49-F238E27FC236}">
              <a16:creationId xmlns:a16="http://schemas.microsoft.com/office/drawing/2014/main" id="{D723FEFB-5D96-4DA8-A263-45419413D89B}"/>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3" name="テキスト ボックス 652">
          <a:extLst>
            <a:ext uri="{FF2B5EF4-FFF2-40B4-BE49-F238E27FC236}">
              <a16:creationId xmlns:a16="http://schemas.microsoft.com/office/drawing/2014/main" id="{D801392C-4BE4-4564-9CBB-ADC65599B283}"/>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4" name="直線コネクタ 653">
          <a:extLst>
            <a:ext uri="{FF2B5EF4-FFF2-40B4-BE49-F238E27FC236}">
              <a16:creationId xmlns:a16="http://schemas.microsoft.com/office/drawing/2014/main" id="{93D1686D-B06C-4EB9-B239-CF3ABA0A77D9}"/>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5" name="テキスト ボックス 654">
          <a:extLst>
            <a:ext uri="{FF2B5EF4-FFF2-40B4-BE49-F238E27FC236}">
              <a16:creationId xmlns:a16="http://schemas.microsoft.com/office/drawing/2014/main" id="{CAE8DABC-0111-485D-B87A-D1C00DFEA10F}"/>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6" name="直線コネクタ 655">
          <a:extLst>
            <a:ext uri="{FF2B5EF4-FFF2-40B4-BE49-F238E27FC236}">
              <a16:creationId xmlns:a16="http://schemas.microsoft.com/office/drawing/2014/main" id="{4B8E4CBB-A067-4508-950F-A3389B6FA009}"/>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7" name="テキスト ボックス 656">
          <a:extLst>
            <a:ext uri="{FF2B5EF4-FFF2-40B4-BE49-F238E27FC236}">
              <a16:creationId xmlns:a16="http://schemas.microsoft.com/office/drawing/2014/main" id="{3A1DCB1A-0446-4077-AAA3-6315F6E62E45}"/>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8" name="直線コネクタ 657">
          <a:extLst>
            <a:ext uri="{FF2B5EF4-FFF2-40B4-BE49-F238E27FC236}">
              <a16:creationId xmlns:a16="http://schemas.microsoft.com/office/drawing/2014/main" id="{5D3D952D-A0B8-428F-BB19-E198AD7CDB8B}"/>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9" name="テキスト ボックス 658">
          <a:extLst>
            <a:ext uri="{FF2B5EF4-FFF2-40B4-BE49-F238E27FC236}">
              <a16:creationId xmlns:a16="http://schemas.microsoft.com/office/drawing/2014/main" id="{A5561F26-D2A2-47C2-AA22-93FF3E71EF9E}"/>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0" name="直線コネクタ 659">
          <a:extLst>
            <a:ext uri="{FF2B5EF4-FFF2-40B4-BE49-F238E27FC236}">
              <a16:creationId xmlns:a16="http://schemas.microsoft.com/office/drawing/2014/main" id="{8DD5A2EF-C1DD-4CCE-8F03-10630376693A}"/>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1" name="テキスト ボックス 660">
          <a:extLst>
            <a:ext uri="{FF2B5EF4-FFF2-40B4-BE49-F238E27FC236}">
              <a16:creationId xmlns:a16="http://schemas.microsoft.com/office/drawing/2014/main" id="{BA190106-9998-4648-A5B4-1863D8E78AF1}"/>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2" name="直線コネクタ 661">
          <a:extLst>
            <a:ext uri="{FF2B5EF4-FFF2-40B4-BE49-F238E27FC236}">
              <a16:creationId xmlns:a16="http://schemas.microsoft.com/office/drawing/2014/main" id="{454F9BBA-DA7E-49BC-B933-3E0DB14AB014}"/>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3" name="テキスト ボックス 662">
          <a:extLst>
            <a:ext uri="{FF2B5EF4-FFF2-40B4-BE49-F238E27FC236}">
              <a16:creationId xmlns:a16="http://schemas.microsoft.com/office/drawing/2014/main" id="{942EB394-56AB-4407-9155-F47F9A0849E4}"/>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4" name="直線コネクタ 663">
          <a:extLst>
            <a:ext uri="{FF2B5EF4-FFF2-40B4-BE49-F238E27FC236}">
              <a16:creationId xmlns:a16="http://schemas.microsoft.com/office/drawing/2014/main" id="{971D57EC-B2D6-4468-A62C-70B1BFAD7A74}"/>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5" name="【公民館】&#10;有形固定資産減価償却率グラフ枠">
          <a:extLst>
            <a:ext uri="{FF2B5EF4-FFF2-40B4-BE49-F238E27FC236}">
              <a16:creationId xmlns:a16="http://schemas.microsoft.com/office/drawing/2014/main" id="{6A2B0495-F6AB-4FF4-B272-A07985565026}"/>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32113</xdr:rowOff>
    </xdr:from>
    <xdr:to>
      <xdr:col>85</xdr:col>
      <xdr:colOff>126364</xdr:colOff>
      <xdr:row>109</xdr:row>
      <xdr:rowOff>35379</xdr:rowOff>
    </xdr:to>
    <xdr:cxnSp macro="">
      <xdr:nvCxnSpPr>
        <xdr:cNvPr id="666" name="直線コネクタ 665">
          <a:extLst>
            <a:ext uri="{FF2B5EF4-FFF2-40B4-BE49-F238E27FC236}">
              <a16:creationId xmlns:a16="http://schemas.microsoft.com/office/drawing/2014/main" id="{A67F1018-ABA9-4BC7-B3FD-4B5E610E4539}"/>
            </a:ext>
          </a:extLst>
        </xdr:cNvPr>
        <xdr:cNvCxnSpPr/>
      </xdr:nvCxnSpPr>
      <xdr:spPr>
        <a:xfrm flipV="1">
          <a:off x="16318864" y="17177113"/>
          <a:ext cx="0" cy="1546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67" name="【公民館】&#10;有形固定資産減価償却率最小値テキスト">
          <a:extLst>
            <a:ext uri="{FF2B5EF4-FFF2-40B4-BE49-F238E27FC236}">
              <a16:creationId xmlns:a16="http://schemas.microsoft.com/office/drawing/2014/main" id="{EA4AD9F4-7125-4C1D-AF3C-E10A25F5A41D}"/>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68" name="直線コネクタ 667">
          <a:extLst>
            <a:ext uri="{FF2B5EF4-FFF2-40B4-BE49-F238E27FC236}">
              <a16:creationId xmlns:a16="http://schemas.microsoft.com/office/drawing/2014/main" id="{06102AB0-0D7F-4F88-802F-046EAD9BD257}"/>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150240</xdr:rowOff>
    </xdr:from>
    <xdr:ext cx="340478" cy="259045"/>
    <xdr:sp macro="" textlink="">
      <xdr:nvSpPr>
        <xdr:cNvPr id="669" name="【公民館】&#10;有形固定資産減価償却率最大値テキスト">
          <a:extLst>
            <a:ext uri="{FF2B5EF4-FFF2-40B4-BE49-F238E27FC236}">
              <a16:creationId xmlns:a16="http://schemas.microsoft.com/office/drawing/2014/main" id="{A92D89E2-976C-442F-8EF4-8CC8763B61BF}"/>
            </a:ext>
          </a:extLst>
        </xdr:cNvPr>
        <xdr:cNvSpPr txBox="1"/>
      </xdr:nvSpPr>
      <xdr:spPr>
        <a:xfrm>
          <a:off x="16357600" y="1695234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32113</xdr:rowOff>
    </xdr:from>
    <xdr:to>
      <xdr:col>86</xdr:col>
      <xdr:colOff>25400</xdr:colOff>
      <xdr:row>100</xdr:row>
      <xdr:rowOff>32113</xdr:rowOff>
    </xdr:to>
    <xdr:cxnSp macro="">
      <xdr:nvCxnSpPr>
        <xdr:cNvPr id="670" name="直線コネクタ 669">
          <a:extLst>
            <a:ext uri="{FF2B5EF4-FFF2-40B4-BE49-F238E27FC236}">
              <a16:creationId xmlns:a16="http://schemas.microsoft.com/office/drawing/2014/main" id="{391D6CC8-8B01-483B-9D46-8D89CA3F6CD4}"/>
            </a:ext>
          </a:extLst>
        </xdr:cNvPr>
        <xdr:cNvCxnSpPr/>
      </xdr:nvCxnSpPr>
      <xdr:spPr>
        <a:xfrm>
          <a:off x="16230600" y="17177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84200</xdr:rowOff>
    </xdr:from>
    <xdr:ext cx="405111" cy="259045"/>
    <xdr:sp macro="" textlink="">
      <xdr:nvSpPr>
        <xdr:cNvPr id="671" name="【公民館】&#10;有形固定資産減価償却率平均値テキスト">
          <a:extLst>
            <a:ext uri="{FF2B5EF4-FFF2-40B4-BE49-F238E27FC236}">
              <a16:creationId xmlns:a16="http://schemas.microsoft.com/office/drawing/2014/main" id="{6078A401-94B1-4901-95D2-C1A4CF7A98A2}"/>
            </a:ext>
          </a:extLst>
        </xdr:cNvPr>
        <xdr:cNvSpPr txBox="1"/>
      </xdr:nvSpPr>
      <xdr:spPr>
        <a:xfrm>
          <a:off x="16357600" y="179150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61323</xdr:rowOff>
    </xdr:from>
    <xdr:to>
      <xdr:col>85</xdr:col>
      <xdr:colOff>177800</xdr:colOff>
      <xdr:row>105</xdr:row>
      <xdr:rowOff>162923</xdr:rowOff>
    </xdr:to>
    <xdr:sp macro="" textlink="">
      <xdr:nvSpPr>
        <xdr:cNvPr id="672" name="フローチャート: 判断 671">
          <a:extLst>
            <a:ext uri="{FF2B5EF4-FFF2-40B4-BE49-F238E27FC236}">
              <a16:creationId xmlns:a16="http://schemas.microsoft.com/office/drawing/2014/main" id="{9D60D13E-9033-4947-926E-6CA7E9FABCAA}"/>
            </a:ext>
          </a:extLst>
        </xdr:cNvPr>
        <xdr:cNvSpPr/>
      </xdr:nvSpPr>
      <xdr:spPr>
        <a:xfrm>
          <a:off x="16268700" y="1806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46627</xdr:rowOff>
    </xdr:from>
    <xdr:to>
      <xdr:col>81</xdr:col>
      <xdr:colOff>101600</xdr:colOff>
      <xdr:row>105</xdr:row>
      <xdr:rowOff>148227</xdr:rowOff>
    </xdr:to>
    <xdr:sp macro="" textlink="">
      <xdr:nvSpPr>
        <xdr:cNvPr id="673" name="フローチャート: 判断 672">
          <a:extLst>
            <a:ext uri="{FF2B5EF4-FFF2-40B4-BE49-F238E27FC236}">
              <a16:creationId xmlns:a16="http://schemas.microsoft.com/office/drawing/2014/main" id="{86CDF614-79BE-4293-8769-A1E848C2AC03}"/>
            </a:ext>
          </a:extLst>
        </xdr:cNvPr>
        <xdr:cNvSpPr/>
      </xdr:nvSpPr>
      <xdr:spPr>
        <a:xfrm>
          <a:off x="15430500" y="1804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10705</xdr:rowOff>
    </xdr:from>
    <xdr:to>
      <xdr:col>76</xdr:col>
      <xdr:colOff>165100</xdr:colOff>
      <xdr:row>105</xdr:row>
      <xdr:rowOff>112305</xdr:rowOff>
    </xdr:to>
    <xdr:sp macro="" textlink="">
      <xdr:nvSpPr>
        <xdr:cNvPr id="674" name="フローチャート: 判断 673">
          <a:extLst>
            <a:ext uri="{FF2B5EF4-FFF2-40B4-BE49-F238E27FC236}">
              <a16:creationId xmlns:a16="http://schemas.microsoft.com/office/drawing/2014/main" id="{4C95B956-CF7E-44BD-ADDD-699D498C56F3}"/>
            </a:ext>
          </a:extLst>
        </xdr:cNvPr>
        <xdr:cNvSpPr/>
      </xdr:nvSpPr>
      <xdr:spPr>
        <a:xfrm>
          <a:off x="14541500" y="1801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30299</xdr:rowOff>
    </xdr:from>
    <xdr:to>
      <xdr:col>72</xdr:col>
      <xdr:colOff>38100</xdr:colOff>
      <xdr:row>105</xdr:row>
      <xdr:rowOff>131899</xdr:rowOff>
    </xdr:to>
    <xdr:sp macro="" textlink="">
      <xdr:nvSpPr>
        <xdr:cNvPr id="675" name="フローチャート: 判断 674">
          <a:extLst>
            <a:ext uri="{FF2B5EF4-FFF2-40B4-BE49-F238E27FC236}">
              <a16:creationId xmlns:a16="http://schemas.microsoft.com/office/drawing/2014/main" id="{50C382D6-49D8-464C-8AD1-57BEF1C02647}"/>
            </a:ext>
          </a:extLst>
        </xdr:cNvPr>
        <xdr:cNvSpPr/>
      </xdr:nvSpPr>
      <xdr:spPr>
        <a:xfrm>
          <a:off x="13652500" y="1803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5806</xdr:rowOff>
    </xdr:from>
    <xdr:to>
      <xdr:col>67</xdr:col>
      <xdr:colOff>101600</xdr:colOff>
      <xdr:row>105</xdr:row>
      <xdr:rowOff>107406</xdr:rowOff>
    </xdr:to>
    <xdr:sp macro="" textlink="">
      <xdr:nvSpPr>
        <xdr:cNvPr id="676" name="フローチャート: 判断 675">
          <a:extLst>
            <a:ext uri="{FF2B5EF4-FFF2-40B4-BE49-F238E27FC236}">
              <a16:creationId xmlns:a16="http://schemas.microsoft.com/office/drawing/2014/main" id="{D9207591-8DC1-4479-86D9-20A41CFFBBDD}"/>
            </a:ext>
          </a:extLst>
        </xdr:cNvPr>
        <xdr:cNvSpPr/>
      </xdr:nvSpPr>
      <xdr:spPr>
        <a:xfrm>
          <a:off x="12763500" y="1800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B80A1E11-A2E0-42F7-9085-FFBB0DB0CB0A}"/>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1BF2DC55-6BB0-478B-B678-3DAFDD81FACE}"/>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3232AD2E-2192-4461-A40B-521EFAAB8311}"/>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268F49CC-B968-4798-BFE6-88E937E5301F}"/>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48720628-B076-4266-8D92-5E32064563AD}"/>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157662</xdr:rowOff>
    </xdr:from>
    <xdr:to>
      <xdr:col>85</xdr:col>
      <xdr:colOff>177800</xdr:colOff>
      <xdr:row>106</xdr:row>
      <xdr:rowOff>87812</xdr:rowOff>
    </xdr:to>
    <xdr:sp macro="" textlink="">
      <xdr:nvSpPr>
        <xdr:cNvPr id="682" name="楕円 681">
          <a:extLst>
            <a:ext uri="{FF2B5EF4-FFF2-40B4-BE49-F238E27FC236}">
              <a16:creationId xmlns:a16="http://schemas.microsoft.com/office/drawing/2014/main" id="{7E7EC140-816E-44A3-9E8C-66AFFACA4934}"/>
            </a:ext>
          </a:extLst>
        </xdr:cNvPr>
        <xdr:cNvSpPr/>
      </xdr:nvSpPr>
      <xdr:spPr>
        <a:xfrm>
          <a:off x="16268700" y="1815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136089</xdr:rowOff>
    </xdr:from>
    <xdr:ext cx="405111" cy="259045"/>
    <xdr:sp macro="" textlink="">
      <xdr:nvSpPr>
        <xdr:cNvPr id="683" name="【公民館】&#10;有形固定資産減価償却率該当値テキスト">
          <a:extLst>
            <a:ext uri="{FF2B5EF4-FFF2-40B4-BE49-F238E27FC236}">
              <a16:creationId xmlns:a16="http://schemas.microsoft.com/office/drawing/2014/main" id="{BC4337F8-9332-4A2D-BB6C-820727CDD8C5}"/>
            </a:ext>
          </a:extLst>
        </xdr:cNvPr>
        <xdr:cNvSpPr txBox="1"/>
      </xdr:nvSpPr>
      <xdr:spPr>
        <a:xfrm>
          <a:off x="16357600" y="18138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126637</xdr:rowOff>
    </xdr:from>
    <xdr:to>
      <xdr:col>81</xdr:col>
      <xdr:colOff>101600</xdr:colOff>
      <xdr:row>106</xdr:row>
      <xdr:rowOff>56787</xdr:rowOff>
    </xdr:to>
    <xdr:sp macro="" textlink="">
      <xdr:nvSpPr>
        <xdr:cNvPr id="684" name="楕円 683">
          <a:extLst>
            <a:ext uri="{FF2B5EF4-FFF2-40B4-BE49-F238E27FC236}">
              <a16:creationId xmlns:a16="http://schemas.microsoft.com/office/drawing/2014/main" id="{123399DD-2B78-4A1F-9118-C9CF33BB4165}"/>
            </a:ext>
          </a:extLst>
        </xdr:cNvPr>
        <xdr:cNvSpPr/>
      </xdr:nvSpPr>
      <xdr:spPr>
        <a:xfrm>
          <a:off x="15430500" y="18128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5987</xdr:rowOff>
    </xdr:from>
    <xdr:to>
      <xdr:col>85</xdr:col>
      <xdr:colOff>127000</xdr:colOff>
      <xdr:row>106</xdr:row>
      <xdr:rowOff>37012</xdr:rowOff>
    </xdr:to>
    <xdr:cxnSp macro="">
      <xdr:nvCxnSpPr>
        <xdr:cNvPr id="685" name="直線コネクタ 684">
          <a:extLst>
            <a:ext uri="{FF2B5EF4-FFF2-40B4-BE49-F238E27FC236}">
              <a16:creationId xmlns:a16="http://schemas.microsoft.com/office/drawing/2014/main" id="{C285F36B-6367-4419-803D-5154D8C4ABCB}"/>
            </a:ext>
          </a:extLst>
        </xdr:cNvPr>
        <xdr:cNvCxnSpPr/>
      </xdr:nvCxnSpPr>
      <xdr:spPr>
        <a:xfrm>
          <a:off x="15481300" y="18179687"/>
          <a:ext cx="8382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136434</xdr:rowOff>
    </xdr:from>
    <xdr:to>
      <xdr:col>76</xdr:col>
      <xdr:colOff>165100</xdr:colOff>
      <xdr:row>106</xdr:row>
      <xdr:rowOff>66584</xdr:rowOff>
    </xdr:to>
    <xdr:sp macro="" textlink="">
      <xdr:nvSpPr>
        <xdr:cNvPr id="686" name="楕円 685">
          <a:extLst>
            <a:ext uri="{FF2B5EF4-FFF2-40B4-BE49-F238E27FC236}">
              <a16:creationId xmlns:a16="http://schemas.microsoft.com/office/drawing/2014/main" id="{B4EA14B9-4936-4EC0-9915-E5E8FD7D0052}"/>
            </a:ext>
          </a:extLst>
        </xdr:cNvPr>
        <xdr:cNvSpPr/>
      </xdr:nvSpPr>
      <xdr:spPr>
        <a:xfrm>
          <a:off x="14541500" y="18138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5987</xdr:rowOff>
    </xdr:from>
    <xdr:to>
      <xdr:col>81</xdr:col>
      <xdr:colOff>50800</xdr:colOff>
      <xdr:row>106</xdr:row>
      <xdr:rowOff>15784</xdr:rowOff>
    </xdr:to>
    <xdr:cxnSp macro="">
      <xdr:nvCxnSpPr>
        <xdr:cNvPr id="687" name="直線コネクタ 686">
          <a:extLst>
            <a:ext uri="{FF2B5EF4-FFF2-40B4-BE49-F238E27FC236}">
              <a16:creationId xmlns:a16="http://schemas.microsoft.com/office/drawing/2014/main" id="{419A1A29-AAD1-4B07-8DB6-1879D7EC89E0}"/>
            </a:ext>
          </a:extLst>
        </xdr:cNvPr>
        <xdr:cNvCxnSpPr/>
      </xdr:nvCxnSpPr>
      <xdr:spPr>
        <a:xfrm flipV="1">
          <a:off x="14592300" y="18179687"/>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105411</xdr:rowOff>
    </xdr:from>
    <xdr:to>
      <xdr:col>72</xdr:col>
      <xdr:colOff>38100</xdr:colOff>
      <xdr:row>106</xdr:row>
      <xdr:rowOff>35561</xdr:rowOff>
    </xdr:to>
    <xdr:sp macro="" textlink="">
      <xdr:nvSpPr>
        <xdr:cNvPr id="688" name="楕円 687">
          <a:extLst>
            <a:ext uri="{FF2B5EF4-FFF2-40B4-BE49-F238E27FC236}">
              <a16:creationId xmlns:a16="http://schemas.microsoft.com/office/drawing/2014/main" id="{32FC36AA-2980-4259-969B-198D5E2FB04F}"/>
            </a:ext>
          </a:extLst>
        </xdr:cNvPr>
        <xdr:cNvSpPr/>
      </xdr:nvSpPr>
      <xdr:spPr>
        <a:xfrm>
          <a:off x="13652500" y="1810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156211</xdr:rowOff>
    </xdr:from>
    <xdr:to>
      <xdr:col>76</xdr:col>
      <xdr:colOff>114300</xdr:colOff>
      <xdr:row>106</xdr:row>
      <xdr:rowOff>15784</xdr:rowOff>
    </xdr:to>
    <xdr:cxnSp macro="">
      <xdr:nvCxnSpPr>
        <xdr:cNvPr id="689" name="直線コネクタ 688">
          <a:extLst>
            <a:ext uri="{FF2B5EF4-FFF2-40B4-BE49-F238E27FC236}">
              <a16:creationId xmlns:a16="http://schemas.microsoft.com/office/drawing/2014/main" id="{4623EAAC-89F5-4E33-A3DF-563FEB44A7FC}"/>
            </a:ext>
          </a:extLst>
        </xdr:cNvPr>
        <xdr:cNvCxnSpPr/>
      </xdr:nvCxnSpPr>
      <xdr:spPr>
        <a:xfrm>
          <a:off x="13703300" y="18158461"/>
          <a:ext cx="889000" cy="3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80918</xdr:rowOff>
    </xdr:from>
    <xdr:to>
      <xdr:col>67</xdr:col>
      <xdr:colOff>101600</xdr:colOff>
      <xdr:row>107</xdr:row>
      <xdr:rowOff>11068</xdr:rowOff>
    </xdr:to>
    <xdr:sp macro="" textlink="">
      <xdr:nvSpPr>
        <xdr:cNvPr id="690" name="楕円 689">
          <a:extLst>
            <a:ext uri="{FF2B5EF4-FFF2-40B4-BE49-F238E27FC236}">
              <a16:creationId xmlns:a16="http://schemas.microsoft.com/office/drawing/2014/main" id="{1E1DBDA6-4946-4857-ABA2-2706B72FB87F}"/>
            </a:ext>
          </a:extLst>
        </xdr:cNvPr>
        <xdr:cNvSpPr/>
      </xdr:nvSpPr>
      <xdr:spPr>
        <a:xfrm>
          <a:off x="12763500" y="18254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156211</xdr:rowOff>
    </xdr:from>
    <xdr:to>
      <xdr:col>71</xdr:col>
      <xdr:colOff>177800</xdr:colOff>
      <xdr:row>106</xdr:row>
      <xdr:rowOff>131718</xdr:rowOff>
    </xdr:to>
    <xdr:cxnSp macro="">
      <xdr:nvCxnSpPr>
        <xdr:cNvPr id="691" name="直線コネクタ 690">
          <a:extLst>
            <a:ext uri="{FF2B5EF4-FFF2-40B4-BE49-F238E27FC236}">
              <a16:creationId xmlns:a16="http://schemas.microsoft.com/office/drawing/2014/main" id="{3DBF35A3-E948-40D9-A130-217B67745CDF}"/>
            </a:ext>
          </a:extLst>
        </xdr:cNvPr>
        <xdr:cNvCxnSpPr/>
      </xdr:nvCxnSpPr>
      <xdr:spPr>
        <a:xfrm flipV="1">
          <a:off x="12814300" y="18158461"/>
          <a:ext cx="88900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164754</xdr:rowOff>
    </xdr:from>
    <xdr:ext cx="405111" cy="259045"/>
    <xdr:sp macro="" textlink="">
      <xdr:nvSpPr>
        <xdr:cNvPr id="692" name="n_1aveValue【公民館】&#10;有形固定資産減価償却率">
          <a:extLst>
            <a:ext uri="{FF2B5EF4-FFF2-40B4-BE49-F238E27FC236}">
              <a16:creationId xmlns:a16="http://schemas.microsoft.com/office/drawing/2014/main" id="{C193C785-EAF5-4477-BF3D-1680A67B8667}"/>
            </a:ext>
          </a:extLst>
        </xdr:cNvPr>
        <xdr:cNvSpPr txBox="1"/>
      </xdr:nvSpPr>
      <xdr:spPr>
        <a:xfrm>
          <a:off x="15266044" y="17824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128832</xdr:rowOff>
    </xdr:from>
    <xdr:ext cx="405111" cy="259045"/>
    <xdr:sp macro="" textlink="">
      <xdr:nvSpPr>
        <xdr:cNvPr id="693" name="n_2aveValue【公民館】&#10;有形固定資産減価償却率">
          <a:extLst>
            <a:ext uri="{FF2B5EF4-FFF2-40B4-BE49-F238E27FC236}">
              <a16:creationId xmlns:a16="http://schemas.microsoft.com/office/drawing/2014/main" id="{9CEFD8CC-EBBE-430A-8600-4ECB48CEAE55}"/>
            </a:ext>
          </a:extLst>
        </xdr:cNvPr>
        <xdr:cNvSpPr txBox="1"/>
      </xdr:nvSpPr>
      <xdr:spPr>
        <a:xfrm>
          <a:off x="14389744" y="17788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148426</xdr:rowOff>
    </xdr:from>
    <xdr:ext cx="405111" cy="259045"/>
    <xdr:sp macro="" textlink="">
      <xdr:nvSpPr>
        <xdr:cNvPr id="694" name="n_3aveValue【公民館】&#10;有形固定資産減価償却率">
          <a:extLst>
            <a:ext uri="{FF2B5EF4-FFF2-40B4-BE49-F238E27FC236}">
              <a16:creationId xmlns:a16="http://schemas.microsoft.com/office/drawing/2014/main" id="{C7796BDA-AC04-4F4B-8530-E3EE22C06B23}"/>
            </a:ext>
          </a:extLst>
        </xdr:cNvPr>
        <xdr:cNvSpPr txBox="1"/>
      </xdr:nvSpPr>
      <xdr:spPr>
        <a:xfrm>
          <a:off x="13500744" y="17807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123933</xdr:rowOff>
    </xdr:from>
    <xdr:ext cx="405111" cy="259045"/>
    <xdr:sp macro="" textlink="">
      <xdr:nvSpPr>
        <xdr:cNvPr id="695" name="n_4aveValue【公民館】&#10;有形固定資産減価償却率">
          <a:extLst>
            <a:ext uri="{FF2B5EF4-FFF2-40B4-BE49-F238E27FC236}">
              <a16:creationId xmlns:a16="http://schemas.microsoft.com/office/drawing/2014/main" id="{11301C71-AF96-4509-B9E2-6AFAF55061BA}"/>
            </a:ext>
          </a:extLst>
        </xdr:cNvPr>
        <xdr:cNvSpPr txBox="1"/>
      </xdr:nvSpPr>
      <xdr:spPr>
        <a:xfrm>
          <a:off x="12611744" y="17783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47914</xdr:rowOff>
    </xdr:from>
    <xdr:ext cx="405111" cy="259045"/>
    <xdr:sp macro="" textlink="">
      <xdr:nvSpPr>
        <xdr:cNvPr id="696" name="n_1mainValue【公民館】&#10;有形固定資産減価償却率">
          <a:extLst>
            <a:ext uri="{FF2B5EF4-FFF2-40B4-BE49-F238E27FC236}">
              <a16:creationId xmlns:a16="http://schemas.microsoft.com/office/drawing/2014/main" id="{F1F719EB-1811-4D1A-8DE1-BE8FC5C283D0}"/>
            </a:ext>
          </a:extLst>
        </xdr:cNvPr>
        <xdr:cNvSpPr txBox="1"/>
      </xdr:nvSpPr>
      <xdr:spPr>
        <a:xfrm>
          <a:off x="15266044" y="18221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57711</xdr:rowOff>
    </xdr:from>
    <xdr:ext cx="405111" cy="259045"/>
    <xdr:sp macro="" textlink="">
      <xdr:nvSpPr>
        <xdr:cNvPr id="697" name="n_2mainValue【公民館】&#10;有形固定資産減価償却率">
          <a:extLst>
            <a:ext uri="{FF2B5EF4-FFF2-40B4-BE49-F238E27FC236}">
              <a16:creationId xmlns:a16="http://schemas.microsoft.com/office/drawing/2014/main" id="{098640E5-161F-4210-90DF-A56592E0D5D7}"/>
            </a:ext>
          </a:extLst>
        </xdr:cNvPr>
        <xdr:cNvSpPr txBox="1"/>
      </xdr:nvSpPr>
      <xdr:spPr>
        <a:xfrm>
          <a:off x="14389744" y="18231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26688</xdr:rowOff>
    </xdr:from>
    <xdr:ext cx="405111" cy="259045"/>
    <xdr:sp macro="" textlink="">
      <xdr:nvSpPr>
        <xdr:cNvPr id="698" name="n_3mainValue【公民館】&#10;有形固定資産減価償却率">
          <a:extLst>
            <a:ext uri="{FF2B5EF4-FFF2-40B4-BE49-F238E27FC236}">
              <a16:creationId xmlns:a16="http://schemas.microsoft.com/office/drawing/2014/main" id="{F2991DEE-4A9E-4AFF-923A-D06F600ECA3C}"/>
            </a:ext>
          </a:extLst>
        </xdr:cNvPr>
        <xdr:cNvSpPr txBox="1"/>
      </xdr:nvSpPr>
      <xdr:spPr>
        <a:xfrm>
          <a:off x="13500744" y="18200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2195</xdr:rowOff>
    </xdr:from>
    <xdr:ext cx="405111" cy="259045"/>
    <xdr:sp macro="" textlink="">
      <xdr:nvSpPr>
        <xdr:cNvPr id="699" name="n_4mainValue【公民館】&#10;有形固定資産減価償却率">
          <a:extLst>
            <a:ext uri="{FF2B5EF4-FFF2-40B4-BE49-F238E27FC236}">
              <a16:creationId xmlns:a16="http://schemas.microsoft.com/office/drawing/2014/main" id="{BDD3FD15-79A9-42B3-8E34-DC0A3B5E128D}"/>
            </a:ext>
          </a:extLst>
        </xdr:cNvPr>
        <xdr:cNvSpPr txBox="1"/>
      </xdr:nvSpPr>
      <xdr:spPr>
        <a:xfrm>
          <a:off x="12611744" y="18347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0" name="正方形/長方形 699">
          <a:extLst>
            <a:ext uri="{FF2B5EF4-FFF2-40B4-BE49-F238E27FC236}">
              <a16:creationId xmlns:a16="http://schemas.microsoft.com/office/drawing/2014/main" id="{B34CF3BB-C775-4F37-BADF-FC58AEBBD93C}"/>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1" name="正方形/長方形 700">
          <a:extLst>
            <a:ext uri="{FF2B5EF4-FFF2-40B4-BE49-F238E27FC236}">
              <a16:creationId xmlns:a16="http://schemas.microsoft.com/office/drawing/2014/main" id="{D98A58AA-7D40-4D9D-90D9-91538F01B357}"/>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2" name="正方形/長方形 701">
          <a:extLst>
            <a:ext uri="{FF2B5EF4-FFF2-40B4-BE49-F238E27FC236}">
              <a16:creationId xmlns:a16="http://schemas.microsoft.com/office/drawing/2014/main" id="{45D70A4D-BD9A-4585-9F78-D9E4B4CCA8D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3" name="正方形/長方形 702">
          <a:extLst>
            <a:ext uri="{FF2B5EF4-FFF2-40B4-BE49-F238E27FC236}">
              <a16:creationId xmlns:a16="http://schemas.microsoft.com/office/drawing/2014/main" id="{085A83CE-E781-4335-9984-1674004098FD}"/>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4" name="正方形/長方形 703">
          <a:extLst>
            <a:ext uri="{FF2B5EF4-FFF2-40B4-BE49-F238E27FC236}">
              <a16:creationId xmlns:a16="http://schemas.microsoft.com/office/drawing/2014/main" id="{9FEB04A6-E0EF-4AF0-8A1D-36F3F6139F0E}"/>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5" name="正方形/長方形 704">
          <a:extLst>
            <a:ext uri="{FF2B5EF4-FFF2-40B4-BE49-F238E27FC236}">
              <a16:creationId xmlns:a16="http://schemas.microsoft.com/office/drawing/2014/main" id="{84F676FF-71B4-4EB7-8306-8D405468D112}"/>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6" name="正方形/長方形 705">
          <a:extLst>
            <a:ext uri="{FF2B5EF4-FFF2-40B4-BE49-F238E27FC236}">
              <a16:creationId xmlns:a16="http://schemas.microsoft.com/office/drawing/2014/main" id="{A2ED981E-2721-49C4-B639-DCDD869FED73}"/>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7" name="正方形/長方形 706">
          <a:extLst>
            <a:ext uri="{FF2B5EF4-FFF2-40B4-BE49-F238E27FC236}">
              <a16:creationId xmlns:a16="http://schemas.microsoft.com/office/drawing/2014/main" id="{C2759F8E-C973-4D6E-8A8C-72265DC3178B}"/>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8" name="テキスト ボックス 707">
          <a:extLst>
            <a:ext uri="{FF2B5EF4-FFF2-40B4-BE49-F238E27FC236}">
              <a16:creationId xmlns:a16="http://schemas.microsoft.com/office/drawing/2014/main" id="{F0F27396-9DFF-47B2-A195-ABADBE84350C}"/>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9" name="直線コネクタ 708">
          <a:extLst>
            <a:ext uri="{FF2B5EF4-FFF2-40B4-BE49-F238E27FC236}">
              <a16:creationId xmlns:a16="http://schemas.microsoft.com/office/drawing/2014/main" id="{1D6C5FC9-2991-4A3D-BD87-8D92271A1688}"/>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10" name="直線コネクタ 709">
          <a:extLst>
            <a:ext uri="{FF2B5EF4-FFF2-40B4-BE49-F238E27FC236}">
              <a16:creationId xmlns:a16="http://schemas.microsoft.com/office/drawing/2014/main" id="{778FE50D-1545-4D24-9D6B-407C710166E6}"/>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11" name="テキスト ボックス 710">
          <a:extLst>
            <a:ext uri="{FF2B5EF4-FFF2-40B4-BE49-F238E27FC236}">
              <a16:creationId xmlns:a16="http://schemas.microsoft.com/office/drawing/2014/main" id="{FB73AB60-16CD-4F9B-8FA0-761E135E009B}"/>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12" name="直線コネクタ 711">
          <a:extLst>
            <a:ext uri="{FF2B5EF4-FFF2-40B4-BE49-F238E27FC236}">
              <a16:creationId xmlns:a16="http://schemas.microsoft.com/office/drawing/2014/main" id="{BF45476B-82C1-4F69-B7D5-DA7A2F0E0B77}"/>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13" name="テキスト ボックス 712">
          <a:extLst>
            <a:ext uri="{FF2B5EF4-FFF2-40B4-BE49-F238E27FC236}">
              <a16:creationId xmlns:a16="http://schemas.microsoft.com/office/drawing/2014/main" id="{14FD9A12-4576-4CD4-8524-F4B3026E82D8}"/>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4" name="直線コネクタ 713">
          <a:extLst>
            <a:ext uri="{FF2B5EF4-FFF2-40B4-BE49-F238E27FC236}">
              <a16:creationId xmlns:a16="http://schemas.microsoft.com/office/drawing/2014/main" id="{465077D9-93A6-47EF-96F8-66AAE1AF65B5}"/>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15" name="テキスト ボックス 714">
          <a:extLst>
            <a:ext uri="{FF2B5EF4-FFF2-40B4-BE49-F238E27FC236}">
              <a16:creationId xmlns:a16="http://schemas.microsoft.com/office/drawing/2014/main" id="{FA07AF8F-4E26-41BC-8999-938B59CA06EE}"/>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6" name="直線コネクタ 715">
          <a:extLst>
            <a:ext uri="{FF2B5EF4-FFF2-40B4-BE49-F238E27FC236}">
              <a16:creationId xmlns:a16="http://schemas.microsoft.com/office/drawing/2014/main" id="{1F670498-26F0-4842-9642-CD273B31F046}"/>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17" name="テキスト ボックス 716">
          <a:extLst>
            <a:ext uri="{FF2B5EF4-FFF2-40B4-BE49-F238E27FC236}">
              <a16:creationId xmlns:a16="http://schemas.microsoft.com/office/drawing/2014/main" id="{A73797FA-9D67-4975-B689-962D76793A73}"/>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8" name="直線コネクタ 717">
          <a:extLst>
            <a:ext uri="{FF2B5EF4-FFF2-40B4-BE49-F238E27FC236}">
              <a16:creationId xmlns:a16="http://schemas.microsoft.com/office/drawing/2014/main" id="{00655EFB-7CFF-4D4E-826F-8B7CF17AF887}"/>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19" name="テキスト ボックス 718">
          <a:extLst>
            <a:ext uri="{FF2B5EF4-FFF2-40B4-BE49-F238E27FC236}">
              <a16:creationId xmlns:a16="http://schemas.microsoft.com/office/drawing/2014/main" id="{F5A7B5E3-07B9-421E-93B8-7C36D424FEFE}"/>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0" name="直線コネクタ 719">
          <a:extLst>
            <a:ext uri="{FF2B5EF4-FFF2-40B4-BE49-F238E27FC236}">
              <a16:creationId xmlns:a16="http://schemas.microsoft.com/office/drawing/2014/main" id="{2E0D7FA7-FA92-46B0-87B9-F0E6CD4695F4}"/>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1" name="テキスト ボックス 720">
          <a:extLst>
            <a:ext uri="{FF2B5EF4-FFF2-40B4-BE49-F238E27FC236}">
              <a16:creationId xmlns:a16="http://schemas.microsoft.com/office/drawing/2014/main" id="{098BE53C-5B93-48B9-8645-59165B9EF6C1}"/>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2" name="【公民館】&#10;一人当たり面積グラフ枠">
          <a:extLst>
            <a:ext uri="{FF2B5EF4-FFF2-40B4-BE49-F238E27FC236}">
              <a16:creationId xmlns:a16="http://schemas.microsoft.com/office/drawing/2014/main" id="{BC8ADDD9-B9CE-4ADA-9BF7-D3EA6675221D}"/>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100330</xdr:rowOff>
    </xdr:from>
    <xdr:to>
      <xdr:col>116</xdr:col>
      <xdr:colOff>62864</xdr:colOff>
      <xdr:row>108</xdr:row>
      <xdr:rowOff>142239</xdr:rowOff>
    </xdr:to>
    <xdr:cxnSp macro="">
      <xdr:nvCxnSpPr>
        <xdr:cNvPr id="723" name="直線コネクタ 722">
          <a:extLst>
            <a:ext uri="{FF2B5EF4-FFF2-40B4-BE49-F238E27FC236}">
              <a16:creationId xmlns:a16="http://schemas.microsoft.com/office/drawing/2014/main" id="{BB76C657-99F1-495A-8F86-98402C638173}"/>
            </a:ext>
          </a:extLst>
        </xdr:cNvPr>
        <xdr:cNvCxnSpPr/>
      </xdr:nvCxnSpPr>
      <xdr:spPr>
        <a:xfrm flipV="1">
          <a:off x="22160864" y="17245330"/>
          <a:ext cx="0" cy="1413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146066</xdr:rowOff>
    </xdr:from>
    <xdr:ext cx="469744" cy="259045"/>
    <xdr:sp macro="" textlink="">
      <xdr:nvSpPr>
        <xdr:cNvPr id="724" name="【公民館】&#10;一人当たり面積最小値テキスト">
          <a:extLst>
            <a:ext uri="{FF2B5EF4-FFF2-40B4-BE49-F238E27FC236}">
              <a16:creationId xmlns:a16="http://schemas.microsoft.com/office/drawing/2014/main" id="{C4D35FE0-D77B-467C-B462-4BCAFF6ACCEA}"/>
            </a:ext>
          </a:extLst>
        </xdr:cNvPr>
        <xdr:cNvSpPr txBox="1"/>
      </xdr:nvSpPr>
      <xdr:spPr>
        <a:xfrm>
          <a:off x="22199600" y="18662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142239</xdr:rowOff>
    </xdr:from>
    <xdr:to>
      <xdr:col>116</xdr:col>
      <xdr:colOff>152400</xdr:colOff>
      <xdr:row>108</xdr:row>
      <xdr:rowOff>142239</xdr:rowOff>
    </xdr:to>
    <xdr:cxnSp macro="">
      <xdr:nvCxnSpPr>
        <xdr:cNvPr id="725" name="直線コネクタ 724">
          <a:extLst>
            <a:ext uri="{FF2B5EF4-FFF2-40B4-BE49-F238E27FC236}">
              <a16:creationId xmlns:a16="http://schemas.microsoft.com/office/drawing/2014/main" id="{0DC13413-A441-43E7-9840-37BDAEFE2C94}"/>
            </a:ext>
          </a:extLst>
        </xdr:cNvPr>
        <xdr:cNvCxnSpPr/>
      </xdr:nvCxnSpPr>
      <xdr:spPr>
        <a:xfrm>
          <a:off x="22072600" y="18658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47007</xdr:rowOff>
    </xdr:from>
    <xdr:ext cx="469744" cy="259045"/>
    <xdr:sp macro="" textlink="">
      <xdr:nvSpPr>
        <xdr:cNvPr id="726" name="【公民館】&#10;一人当たり面積最大値テキスト">
          <a:extLst>
            <a:ext uri="{FF2B5EF4-FFF2-40B4-BE49-F238E27FC236}">
              <a16:creationId xmlns:a16="http://schemas.microsoft.com/office/drawing/2014/main" id="{D0902AFA-3953-4590-92B0-989E226ACCEF}"/>
            </a:ext>
          </a:extLst>
        </xdr:cNvPr>
        <xdr:cNvSpPr txBox="1"/>
      </xdr:nvSpPr>
      <xdr:spPr>
        <a:xfrm>
          <a:off x="22199600" y="17020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100330</xdr:rowOff>
    </xdr:from>
    <xdr:to>
      <xdr:col>116</xdr:col>
      <xdr:colOff>152400</xdr:colOff>
      <xdr:row>100</xdr:row>
      <xdr:rowOff>100330</xdr:rowOff>
    </xdr:to>
    <xdr:cxnSp macro="">
      <xdr:nvCxnSpPr>
        <xdr:cNvPr id="727" name="直線コネクタ 726">
          <a:extLst>
            <a:ext uri="{FF2B5EF4-FFF2-40B4-BE49-F238E27FC236}">
              <a16:creationId xmlns:a16="http://schemas.microsoft.com/office/drawing/2014/main" id="{0B95238D-F369-4C4F-9434-99B43CDD23ED}"/>
            </a:ext>
          </a:extLst>
        </xdr:cNvPr>
        <xdr:cNvCxnSpPr/>
      </xdr:nvCxnSpPr>
      <xdr:spPr>
        <a:xfrm>
          <a:off x="22072600" y="17245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83838</xdr:rowOff>
    </xdr:from>
    <xdr:ext cx="469744" cy="259045"/>
    <xdr:sp macro="" textlink="">
      <xdr:nvSpPr>
        <xdr:cNvPr id="728" name="【公民館】&#10;一人当たり面積平均値テキスト">
          <a:extLst>
            <a:ext uri="{FF2B5EF4-FFF2-40B4-BE49-F238E27FC236}">
              <a16:creationId xmlns:a16="http://schemas.microsoft.com/office/drawing/2014/main" id="{EA3B1B00-CF66-4083-B125-4D2A98FBC4C9}"/>
            </a:ext>
          </a:extLst>
        </xdr:cNvPr>
        <xdr:cNvSpPr txBox="1"/>
      </xdr:nvSpPr>
      <xdr:spPr>
        <a:xfrm>
          <a:off x="22199600" y="182575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105411</xdr:rowOff>
    </xdr:from>
    <xdr:to>
      <xdr:col>116</xdr:col>
      <xdr:colOff>114300</xdr:colOff>
      <xdr:row>107</xdr:row>
      <xdr:rowOff>35561</xdr:rowOff>
    </xdr:to>
    <xdr:sp macro="" textlink="">
      <xdr:nvSpPr>
        <xdr:cNvPr id="729" name="フローチャート: 判断 728">
          <a:extLst>
            <a:ext uri="{FF2B5EF4-FFF2-40B4-BE49-F238E27FC236}">
              <a16:creationId xmlns:a16="http://schemas.microsoft.com/office/drawing/2014/main" id="{FF58A533-0EDB-4ADA-A46B-85345DC813C1}"/>
            </a:ext>
          </a:extLst>
        </xdr:cNvPr>
        <xdr:cNvSpPr/>
      </xdr:nvSpPr>
      <xdr:spPr>
        <a:xfrm>
          <a:off x="22110700" y="18279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113030</xdr:rowOff>
    </xdr:from>
    <xdr:to>
      <xdr:col>112</xdr:col>
      <xdr:colOff>38100</xdr:colOff>
      <xdr:row>107</xdr:row>
      <xdr:rowOff>43180</xdr:rowOff>
    </xdr:to>
    <xdr:sp macro="" textlink="">
      <xdr:nvSpPr>
        <xdr:cNvPr id="730" name="フローチャート: 判断 729">
          <a:extLst>
            <a:ext uri="{FF2B5EF4-FFF2-40B4-BE49-F238E27FC236}">
              <a16:creationId xmlns:a16="http://schemas.microsoft.com/office/drawing/2014/main" id="{B737CFB3-3379-40DF-82A0-A6CF5C4ED6C8}"/>
            </a:ext>
          </a:extLst>
        </xdr:cNvPr>
        <xdr:cNvSpPr/>
      </xdr:nvSpPr>
      <xdr:spPr>
        <a:xfrm>
          <a:off x="21272500" y="1828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123189</xdr:rowOff>
    </xdr:from>
    <xdr:to>
      <xdr:col>107</xdr:col>
      <xdr:colOff>101600</xdr:colOff>
      <xdr:row>107</xdr:row>
      <xdr:rowOff>53339</xdr:rowOff>
    </xdr:to>
    <xdr:sp macro="" textlink="">
      <xdr:nvSpPr>
        <xdr:cNvPr id="731" name="フローチャート: 判断 730">
          <a:extLst>
            <a:ext uri="{FF2B5EF4-FFF2-40B4-BE49-F238E27FC236}">
              <a16:creationId xmlns:a16="http://schemas.microsoft.com/office/drawing/2014/main" id="{250DE9B0-2A3B-45ED-868D-73DC1D341B35}"/>
            </a:ext>
          </a:extLst>
        </xdr:cNvPr>
        <xdr:cNvSpPr/>
      </xdr:nvSpPr>
      <xdr:spPr>
        <a:xfrm>
          <a:off x="20383500" y="1829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124461</xdr:rowOff>
    </xdr:from>
    <xdr:to>
      <xdr:col>102</xdr:col>
      <xdr:colOff>165100</xdr:colOff>
      <xdr:row>107</xdr:row>
      <xdr:rowOff>54611</xdr:rowOff>
    </xdr:to>
    <xdr:sp macro="" textlink="">
      <xdr:nvSpPr>
        <xdr:cNvPr id="732" name="フローチャート: 判断 731">
          <a:extLst>
            <a:ext uri="{FF2B5EF4-FFF2-40B4-BE49-F238E27FC236}">
              <a16:creationId xmlns:a16="http://schemas.microsoft.com/office/drawing/2014/main" id="{97DDE326-F6A2-4E7A-8AC6-BB8C92848CCF}"/>
            </a:ext>
          </a:extLst>
        </xdr:cNvPr>
        <xdr:cNvSpPr/>
      </xdr:nvSpPr>
      <xdr:spPr>
        <a:xfrm>
          <a:off x="19494500" y="18298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96520</xdr:rowOff>
    </xdr:from>
    <xdr:to>
      <xdr:col>98</xdr:col>
      <xdr:colOff>38100</xdr:colOff>
      <xdr:row>107</xdr:row>
      <xdr:rowOff>26670</xdr:rowOff>
    </xdr:to>
    <xdr:sp macro="" textlink="">
      <xdr:nvSpPr>
        <xdr:cNvPr id="733" name="フローチャート: 判断 732">
          <a:extLst>
            <a:ext uri="{FF2B5EF4-FFF2-40B4-BE49-F238E27FC236}">
              <a16:creationId xmlns:a16="http://schemas.microsoft.com/office/drawing/2014/main" id="{F872ED5A-61CB-4D8B-BEA9-18F6CE80E1BD}"/>
            </a:ext>
          </a:extLst>
        </xdr:cNvPr>
        <xdr:cNvSpPr/>
      </xdr:nvSpPr>
      <xdr:spPr>
        <a:xfrm>
          <a:off x="18605500" y="1827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67058D0B-1242-42B4-A63D-61295586F1B1}"/>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AD2E9A53-7466-474E-86D1-0361C45D8C9C}"/>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id="{AE5226A7-937F-42BF-A607-88A980BA2DB9}"/>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id="{205ADF3E-CDD4-475D-A4A3-A0B9FAE2488B}"/>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8" name="テキスト ボックス 737">
          <a:extLst>
            <a:ext uri="{FF2B5EF4-FFF2-40B4-BE49-F238E27FC236}">
              <a16:creationId xmlns:a16="http://schemas.microsoft.com/office/drawing/2014/main" id="{0E819A70-BD5F-4E42-ACA6-CE1B733D2E8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161289</xdr:rowOff>
    </xdr:from>
    <xdr:to>
      <xdr:col>116</xdr:col>
      <xdr:colOff>114300</xdr:colOff>
      <xdr:row>106</xdr:row>
      <xdr:rowOff>91439</xdr:rowOff>
    </xdr:to>
    <xdr:sp macro="" textlink="">
      <xdr:nvSpPr>
        <xdr:cNvPr id="739" name="楕円 738">
          <a:extLst>
            <a:ext uri="{FF2B5EF4-FFF2-40B4-BE49-F238E27FC236}">
              <a16:creationId xmlns:a16="http://schemas.microsoft.com/office/drawing/2014/main" id="{01FF3A03-4002-4749-9500-CD1A7E0AB9C7}"/>
            </a:ext>
          </a:extLst>
        </xdr:cNvPr>
        <xdr:cNvSpPr/>
      </xdr:nvSpPr>
      <xdr:spPr>
        <a:xfrm>
          <a:off x="22110700" y="1816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12716</xdr:rowOff>
    </xdr:from>
    <xdr:ext cx="469744" cy="259045"/>
    <xdr:sp macro="" textlink="">
      <xdr:nvSpPr>
        <xdr:cNvPr id="740" name="【公民館】&#10;一人当たり面積該当値テキスト">
          <a:extLst>
            <a:ext uri="{FF2B5EF4-FFF2-40B4-BE49-F238E27FC236}">
              <a16:creationId xmlns:a16="http://schemas.microsoft.com/office/drawing/2014/main" id="{BF2EE10F-8DBF-4463-9DCF-88445D4BA67D}"/>
            </a:ext>
          </a:extLst>
        </xdr:cNvPr>
        <xdr:cNvSpPr txBox="1"/>
      </xdr:nvSpPr>
      <xdr:spPr>
        <a:xfrm>
          <a:off x="22199600" y="18014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152400</xdr:rowOff>
    </xdr:from>
    <xdr:to>
      <xdr:col>112</xdr:col>
      <xdr:colOff>38100</xdr:colOff>
      <xdr:row>106</xdr:row>
      <xdr:rowOff>82550</xdr:rowOff>
    </xdr:to>
    <xdr:sp macro="" textlink="">
      <xdr:nvSpPr>
        <xdr:cNvPr id="741" name="楕円 740">
          <a:extLst>
            <a:ext uri="{FF2B5EF4-FFF2-40B4-BE49-F238E27FC236}">
              <a16:creationId xmlns:a16="http://schemas.microsoft.com/office/drawing/2014/main" id="{59AFD869-7A21-47D1-B705-A877045EDF04}"/>
            </a:ext>
          </a:extLst>
        </xdr:cNvPr>
        <xdr:cNvSpPr/>
      </xdr:nvSpPr>
      <xdr:spPr>
        <a:xfrm>
          <a:off x="21272500" y="18154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31750</xdr:rowOff>
    </xdr:from>
    <xdr:to>
      <xdr:col>116</xdr:col>
      <xdr:colOff>63500</xdr:colOff>
      <xdr:row>106</xdr:row>
      <xdr:rowOff>40639</xdr:rowOff>
    </xdr:to>
    <xdr:cxnSp macro="">
      <xdr:nvCxnSpPr>
        <xdr:cNvPr id="742" name="直線コネクタ 741">
          <a:extLst>
            <a:ext uri="{FF2B5EF4-FFF2-40B4-BE49-F238E27FC236}">
              <a16:creationId xmlns:a16="http://schemas.microsoft.com/office/drawing/2014/main" id="{4AD1AE71-B326-40D8-B17D-AC3BEDB89281}"/>
            </a:ext>
          </a:extLst>
        </xdr:cNvPr>
        <xdr:cNvCxnSpPr/>
      </xdr:nvCxnSpPr>
      <xdr:spPr>
        <a:xfrm>
          <a:off x="21323300" y="18205450"/>
          <a:ext cx="838200" cy="8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161289</xdr:rowOff>
    </xdr:from>
    <xdr:to>
      <xdr:col>107</xdr:col>
      <xdr:colOff>101600</xdr:colOff>
      <xdr:row>106</xdr:row>
      <xdr:rowOff>91439</xdr:rowOff>
    </xdr:to>
    <xdr:sp macro="" textlink="">
      <xdr:nvSpPr>
        <xdr:cNvPr id="743" name="楕円 742">
          <a:extLst>
            <a:ext uri="{FF2B5EF4-FFF2-40B4-BE49-F238E27FC236}">
              <a16:creationId xmlns:a16="http://schemas.microsoft.com/office/drawing/2014/main" id="{E8C88CD2-1E29-4B8C-BF79-FCB4B2E8FE70}"/>
            </a:ext>
          </a:extLst>
        </xdr:cNvPr>
        <xdr:cNvSpPr/>
      </xdr:nvSpPr>
      <xdr:spPr>
        <a:xfrm>
          <a:off x="20383500" y="1816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31750</xdr:rowOff>
    </xdr:from>
    <xdr:to>
      <xdr:col>111</xdr:col>
      <xdr:colOff>177800</xdr:colOff>
      <xdr:row>106</xdr:row>
      <xdr:rowOff>40639</xdr:rowOff>
    </xdr:to>
    <xdr:cxnSp macro="">
      <xdr:nvCxnSpPr>
        <xdr:cNvPr id="744" name="直線コネクタ 743">
          <a:extLst>
            <a:ext uri="{FF2B5EF4-FFF2-40B4-BE49-F238E27FC236}">
              <a16:creationId xmlns:a16="http://schemas.microsoft.com/office/drawing/2014/main" id="{EED1B333-6EE7-4187-8B64-2C58B642CFBB}"/>
            </a:ext>
          </a:extLst>
        </xdr:cNvPr>
        <xdr:cNvCxnSpPr/>
      </xdr:nvCxnSpPr>
      <xdr:spPr>
        <a:xfrm flipV="1">
          <a:off x="20434300" y="18205450"/>
          <a:ext cx="889000" cy="8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167639</xdr:rowOff>
    </xdr:from>
    <xdr:to>
      <xdr:col>102</xdr:col>
      <xdr:colOff>165100</xdr:colOff>
      <xdr:row>106</xdr:row>
      <xdr:rowOff>97789</xdr:rowOff>
    </xdr:to>
    <xdr:sp macro="" textlink="">
      <xdr:nvSpPr>
        <xdr:cNvPr id="745" name="楕円 744">
          <a:extLst>
            <a:ext uri="{FF2B5EF4-FFF2-40B4-BE49-F238E27FC236}">
              <a16:creationId xmlns:a16="http://schemas.microsoft.com/office/drawing/2014/main" id="{7DA7D7C3-E85C-473D-AE3B-480EEDE5D550}"/>
            </a:ext>
          </a:extLst>
        </xdr:cNvPr>
        <xdr:cNvSpPr/>
      </xdr:nvSpPr>
      <xdr:spPr>
        <a:xfrm>
          <a:off x="19494500" y="18169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40639</xdr:rowOff>
    </xdr:from>
    <xdr:to>
      <xdr:col>107</xdr:col>
      <xdr:colOff>50800</xdr:colOff>
      <xdr:row>106</xdr:row>
      <xdr:rowOff>46989</xdr:rowOff>
    </xdr:to>
    <xdr:cxnSp macro="">
      <xdr:nvCxnSpPr>
        <xdr:cNvPr id="746" name="直線コネクタ 745">
          <a:extLst>
            <a:ext uri="{FF2B5EF4-FFF2-40B4-BE49-F238E27FC236}">
              <a16:creationId xmlns:a16="http://schemas.microsoft.com/office/drawing/2014/main" id="{3F2AEFC6-5D4F-4277-8E4C-30B328CD97F2}"/>
            </a:ext>
          </a:extLst>
        </xdr:cNvPr>
        <xdr:cNvCxnSpPr/>
      </xdr:nvCxnSpPr>
      <xdr:spPr>
        <a:xfrm flipV="1">
          <a:off x="19545300" y="18214339"/>
          <a:ext cx="8890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6350</xdr:rowOff>
    </xdr:from>
    <xdr:to>
      <xdr:col>98</xdr:col>
      <xdr:colOff>38100</xdr:colOff>
      <xdr:row>106</xdr:row>
      <xdr:rowOff>107950</xdr:rowOff>
    </xdr:to>
    <xdr:sp macro="" textlink="">
      <xdr:nvSpPr>
        <xdr:cNvPr id="747" name="楕円 746">
          <a:extLst>
            <a:ext uri="{FF2B5EF4-FFF2-40B4-BE49-F238E27FC236}">
              <a16:creationId xmlns:a16="http://schemas.microsoft.com/office/drawing/2014/main" id="{29EB2F61-F0A8-4A3D-B01F-C509454DCDD3}"/>
            </a:ext>
          </a:extLst>
        </xdr:cNvPr>
        <xdr:cNvSpPr/>
      </xdr:nvSpPr>
      <xdr:spPr>
        <a:xfrm>
          <a:off x="18605500" y="1818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46989</xdr:rowOff>
    </xdr:from>
    <xdr:to>
      <xdr:col>102</xdr:col>
      <xdr:colOff>114300</xdr:colOff>
      <xdr:row>106</xdr:row>
      <xdr:rowOff>57150</xdr:rowOff>
    </xdr:to>
    <xdr:cxnSp macro="">
      <xdr:nvCxnSpPr>
        <xdr:cNvPr id="748" name="直線コネクタ 747">
          <a:extLst>
            <a:ext uri="{FF2B5EF4-FFF2-40B4-BE49-F238E27FC236}">
              <a16:creationId xmlns:a16="http://schemas.microsoft.com/office/drawing/2014/main" id="{2BB4FBD8-D059-4C1E-BA49-869092BC6A3B}"/>
            </a:ext>
          </a:extLst>
        </xdr:cNvPr>
        <xdr:cNvCxnSpPr/>
      </xdr:nvCxnSpPr>
      <xdr:spPr>
        <a:xfrm flipV="1">
          <a:off x="18656300" y="18220689"/>
          <a:ext cx="889000" cy="10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34307</xdr:rowOff>
    </xdr:from>
    <xdr:ext cx="469744" cy="259045"/>
    <xdr:sp macro="" textlink="">
      <xdr:nvSpPr>
        <xdr:cNvPr id="749" name="n_1aveValue【公民館】&#10;一人当たり面積">
          <a:extLst>
            <a:ext uri="{FF2B5EF4-FFF2-40B4-BE49-F238E27FC236}">
              <a16:creationId xmlns:a16="http://schemas.microsoft.com/office/drawing/2014/main" id="{1DC89409-F2B4-4A94-B3D4-4196E3970298}"/>
            </a:ext>
          </a:extLst>
        </xdr:cNvPr>
        <xdr:cNvSpPr txBox="1"/>
      </xdr:nvSpPr>
      <xdr:spPr>
        <a:xfrm>
          <a:off x="21075727" y="1837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44466</xdr:rowOff>
    </xdr:from>
    <xdr:ext cx="469744" cy="259045"/>
    <xdr:sp macro="" textlink="">
      <xdr:nvSpPr>
        <xdr:cNvPr id="750" name="n_2aveValue【公民館】&#10;一人当たり面積">
          <a:extLst>
            <a:ext uri="{FF2B5EF4-FFF2-40B4-BE49-F238E27FC236}">
              <a16:creationId xmlns:a16="http://schemas.microsoft.com/office/drawing/2014/main" id="{29740BB2-A501-4ECE-8242-B7E6911AA69D}"/>
            </a:ext>
          </a:extLst>
        </xdr:cNvPr>
        <xdr:cNvSpPr txBox="1"/>
      </xdr:nvSpPr>
      <xdr:spPr>
        <a:xfrm>
          <a:off x="20199427" y="18389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45738</xdr:rowOff>
    </xdr:from>
    <xdr:ext cx="469744" cy="259045"/>
    <xdr:sp macro="" textlink="">
      <xdr:nvSpPr>
        <xdr:cNvPr id="751" name="n_3aveValue【公民館】&#10;一人当たり面積">
          <a:extLst>
            <a:ext uri="{FF2B5EF4-FFF2-40B4-BE49-F238E27FC236}">
              <a16:creationId xmlns:a16="http://schemas.microsoft.com/office/drawing/2014/main" id="{1354751D-2EEF-4332-B2B3-6CFAA4ECD4A1}"/>
            </a:ext>
          </a:extLst>
        </xdr:cNvPr>
        <xdr:cNvSpPr txBox="1"/>
      </xdr:nvSpPr>
      <xdr:spPr>
        <a:xfrm>
          <a:off x="19310427" y="18390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17797</xdr:rowOff>
    </xdr:from>
    <xdr:ext cx="469744" cy="259045"/>
    <xdr:sp macro="" textlink="">
      <xdr:nvSpPr>
        <xdr:cNvPr id="752" name="n_4aveValue【公民館】&#10;一人当たり面積">
          <a:extLst>
            <a:ext uri="{FF2B5EF4-FFF2-40B4-BE49-F238E27FC236}">
              <a16:creationId xmlns:a16="http://schemas.microsoft.com/office/drawing/2014/main" id="{59966B0A-899D-4B18-9706-5E46CAEE40AD}"/>
            </a:ext>
          </a:extLst>
        </xdr:cNvPr>
        <xdr:cNvSpPr txBox="1"/>
      </xdr:nvSpPr>
      <xdr:spPr>
        <a:xfrm>
          <a:off x="18421427" y="18362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99077</xdr:rowOff>
    </xdr:from>
    <xdr:ext cx="469744" cy="259045"/>
    <xdr:sp macro="" textlink="">
      <xdr:nvSpPr>
        <xdr:cNvPr id="753" name="n_1mainValue【公民館】&#10;一人当たり面積">
          <a:extLst>
            <a:ext uri="{FF2B5EF4-FFF2-40B4-BE49-F238E27FC236}">
              <a16:creationId xmlns:a16="http://schemas.microsoft.com/office/drawing/2014/main" id="{F49B9EAB-A0EC-4BFF-8868-22902352938B}"/>
            </a:ext>
          </a:extLst>
        </xdr:cNvPr>
        <xdr:cNvSpPr txBox="1"/>
      </xdr:nvSpPr>
      <xdr:spPr>
        <a:xfrm>
          <a:off x="21075727" y="17929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107966</xdr:rowOff>
    </xdr:from>
    <xdr:ext cx="469744" cy="259045"/>
    <xdr:sp macro="" textlink="">
      <xdr:nvSpPr>
        <xdr:cNvPr id="754" name="n_2mainValue【公民館】&#10;一人当たり面積">
          <a:extLst>
            <a:ext uri="{FF2B5EF4-FFF2-40B4-BE49-F238E27FC236}">
              <a16:creationId xmlns:a16="http://schemas.microsoft.com/office/drawing/2014/main" id="{AA2C882C-F878-433D-93A5-C92A7D2B4193}"/>
            </a:ext>
          </a:extLst>
        </xdr:cNvPr>
        <xdr:cNvSpPr txBox="1"/>
      </xdr:nvSpPr>
      <xdr:spPr>
        <a:xfrm>
          <a:off x="20199427" y="17938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114316</xdr:rowOff>
    </xdr:from>
    <xdr:ext cx="469744" cy="259045"/>
    <xdr:sp macro="" textlink="">
      <xdr:nvSpPr>
        <xdr:cNvPr id="755" name="n_3mainValue【公民館】&#10;一人当たり面積">
          <a:extLst>
            <a:ext uri="{FF2B5EF4-FFF2-40B4-BE49-F238E27FC236}">
              <a16:creationId xmlns:a16="http://schemas.microsoft.com/office/drawing/2014/main" id="{5E6CD599-70BC-492E-8942-7F8027BF41B7}"/>
            </a:ext>
          </a:extLst>
        </xdr:cNvPr>
        <xdr:cNvSpPr txBox="1"/>
      </xdr:nvSpPr>
      <xdr:spPr>
        <a:xfrm>
          <a:off x="19310427" y="17945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124477</xdr:rowOff>
    </xdr:from>
    <xdr:ext cx="469744" cy="259045"/>
    <xdr:sp macro="" textlink="">
      <xdr:nvSpPr>
        <xdr:cNvPr id="756" name="n_4mainValue【公民館】&#10;一人当たり面積">
          <a:extLst>
            <a:ext uri="{FF2B5EF4-FFF2-40B4-BE49-F238E27FC236}">
              <a16:creationId xmlns:a16="http://schemas.microsoft.com/office/drawing/2014/main" id="{B6708FC0-B016-4CF3-B6CE-FCFA2B6CA55B}"/>
            </a:ext>
          </a:extLst>
        </xdr:cNvPr>
        <xdr:cNvSpPr txBox="1"/>
      </xdr:nvSpPr>
      <xdr:spPr>
        <a:xfrm>
          <a:off x="18421427" y="17955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7" name="正方形/長方形 756">
          <a:extLst>
            <a:ext uri="{FF2B5EF4-FFF2-40B4-BE49-F238E27FC236}">
              <a16:creationId xmlns:a16="http://schemas.microsoft.com/office/drawing/2014/main" id="{46CCB2CD-4009-4FA8-891E-5A095284E9A3}"/>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8" name="正方形/長方形 757">
          <a:extLst>
            <a:ext uri="{FF2B5EF4-FFF2-40B4-BE49-F238E27FC236}">
              <a16:creationId xmlns:a16="http://schemas.microsoft.com/office/drawing/2014/main" id="{50A26093-441B-41C1-AFBA-5839BF4FEA71}"/>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9" name="テキスト ボックス 758">
          <a:extLst>
            <a:ext uri="{FF2B5EF4-FFF2-40B4-BE49-F238E27FC236}">
              <a16:creationId xmlns:a16="http://schemas.microsoft.com/office/drawing/2014/main" id="{84B1A06F-0004-4FE3-83B9-67E247A2C98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道路、橋りょう、トンネル、公営住宅、公民館の有形固定資産減価償却率について、類似団体を上回る数値となっており、今後、資産の老朽化に伴う効率性の低下や修繕コストの増加が懸念される。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学校施設、認定こども園・幼稚園・保育所については、比較的新しい建物も含まれることから、類似団体を下回る有形固定資産減価償却率となっている。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98832DC4-2306-4485-B9DA-FFE30C583F6B}"/>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946D17ED-FB34-41B5-B21D-426195C72375}"/>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BC6AA811-4D7E-424E-B02F-28A2ED8D6D95}"/>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E0A2467B-4253-4FF7-B240-F96A7775BBAF}"/>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神奈川県箱根町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A02BE6AF-E636-491C-BE29-41E3AAA45089}"/>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4A4936C8-69A0-47BD-A87D-75182434A81D}"/>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CDE975AD-F3C0-4D42-BA01-9A91AA30D2D5}"/>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7D32EB5D-F5FF-46B7-91B5-5AA6C2ED36A3}"/>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FC082816-0B11-4141-8233-A8A2AA636D2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ABCEEBA2-5E3A-40C3-8C68-5233E227D94C}"/>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10,907
9,943
92.86
12,669,584
12,193,420
434,144
5,813,792
6,794,099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8006C12D-978C-4E77-ACD5-1A98FFB6C459}"/>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242CEF92-9D39-4146-ADD1-AB9ED9D4563F}"/>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E6DC8C41-4B70-4D49-B1CC-6D89D834521E}"/>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12.7
64.4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E0D35F85-AB48-4E84-8462-F126619EAC67}"/>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FBF598E8-8671-4146-BC9A-D1D96F98F0B6}"/>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320F5FFB-A9C9-425D-8E5F-36FE6C300338}"/>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D73677FF-9597-4B5B-B292-64E8A5036563}"/>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A976B5EA-C311-404E-9C44-7D54513E83E3}"/>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D6F023A5-0E91-4B55-B4D3-3C55B4022641}"/>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D3DC7FAD-67FB-4BD8-AE4D-732A55C176E3}"/>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1BF464-EC26-492E-843A-8854559B0CAB}"/>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ECF9867F-58CB-4586-8D1E-E7C56AEFD869}"/>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8C72821B-D880-4DEB-A672-B67E1FEFBD8A}"/>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C03E7DE4-3F19-4B74-A8BB-2FEB48628CC5}"/>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8C9B4B10-DB67-4489-B48E-7FC565254037}"/>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E4EA6E85-8120-442E-85F4-EB2E0AC670C7}"/>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A0A100AE-CBA6-44D0-BBAB-A23B380EBFE2}"/>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B4FDEDB3-5AD6-4CE8-BB32-FD31262F1AAF}"/>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EBDC1548-2A48-4843-861B-AA74F9101F3F}"/>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C21817A2-2D48-4BA3-BD60-75B26A900C93}"/>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1F20D816-A861-4EE4-AE98-A2FA5FDC0D84}"/>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154C2A2C-5C76-4711-91A5-A43DC8E3F4C9}"/>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6E70F5D7-5491-4589-91EE-09E9FF162F3E}"/>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3C70450F-2B5A-4C29-8CF2-AE21D6A23685}"/>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FF9DA0DF-4F22-4D18-9423-91E0EF5785D4}"/>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6D60D2F4-BA93-4D1C-B1C8-E821EFA9C5DC}"/>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5EB45C74-9962-4375-A550-A0B0E86AC25C}"/>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E566E907-8329-4D7D-A987-5F0CF03DBC28}"/>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9D3E4030-13E1-4335-950E-AE04AD6003A4}"/>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17162624-1E28-4019-ADF3-840E805690F9}"/>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2FA60D09-66E3-4A6D-9D45-4B9117CFD17B}"/>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9DF6ABA1-AA3F-4EC7-9BC1-80AC75B18A04}"/>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D3519633-8F4C-4839-BE20-56AF1ACA00E6}"/>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98BE116A-6136-4EA9-B41C-5F0433328525}"/>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2E2BCBB5-A1B5-4912-B450-3F204E619758}"/>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BB637288-9358-46D9-9522-FD85642B281E}"/>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EA80D866-E28A-4869-B683-D999BBBC7B4A}"/>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C4808AE5-765E-4FDF-9E26-E5206656941C}"/>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5CAE2C8B-710B-41B4-AA5F-456461D8874C}"/>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32277008-3D78-448D-AA6D-FEBDB192C66A}"/>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E2FDE2D4-9319-4EC4-9EEF-C4119003F2D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3598A9D2-E85A-4F6F-9207-0C9B8AAC6EF1}"/>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F4AB126B-85DF-4BE3-B9B2-63AB0229BFEF}"/>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A2278A87-6CF2-449C-93A5-539AD4731729}"/>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488ACAD1-0761-4390-B12E-FF41F4A72E14}"/>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36FA9F0C-BB93-4242-B519-26B0D2B0A86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D0459E41-4947-4A42-B438-E2F6308F4939}"/>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BABB0A62-BA64-4AB4-B8F5-04C0EE2B1ED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a:extLst>
            <a:ext uri="{FF2B5EF4-FFF2-40B4-BE49-F238E27FC236}">
              <a16:creationId xmlns:a16="http://schemas.microsoft.com/office/drawing/2014/main" id="{0A47C24F-24C5-4793-8406-47AEBD0F3F4D}"/>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a:extLst>
            <a:ext uri="{FF2B5EF4-FFF2-40B4-BE49-F238E27FC236}">
              <a16:creationId xmlns:a16="http://schemas.microsoft.com/office/drawing/2014/main" id="{B48A2CB3-1912-4768-9378-AD50BCDA4F07}"/>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a:extLst>
            <a:ext uri="{FF2B5EF4-FFF2-40B4-BE49-F238E27FC236}">
              <a16:creationId xmlns:a16="http://schemas.microsoft.com/office/drawing/2014/main" id="{D65D4636-59E4-484B-AA13-950A0AD6610B}"/>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a:extLst>
            <a:ext uri="{FF2B5EF4-FFF2-40B4-BE49-F238E27FC236}">
              <a16:creationId xmlns:a16="http://schemas.microsoft.com/office/drawing/2014/main" id="{77244A5A-3025-4908-BFC4-8965742B5BAA}"/>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a:extLst>
            <a:ext uri="{FF2B5EF4-FFF2-40B4-BE49-F238E27FC236}">
              <a16:creationId xmlns:a16="http://schemas.microsoft.com/office/drawing/2014/main" id="{49D66DF3-07CE-48D1-97A8-E3619B31E947}"/>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a:extLst>
            <a:ext uri="{FF2B5EF4-FFF2-40B4-BE49-F238E27FC236}">
              <a16:creationId xmlns:a16="http://schemas.microsoft.com/office/drawing/2014/main" id="{AA014125-CB76-44F9-A8AC-3D93912E0C94}"/>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a:extLst>
            <a:ext uri="{FF2B5EF4-FFF2-40B4-BE49-F238E27FC236}">
              <a16:creationId xmlns:a16="http://schemas.microsoft.com/office/drawing/2014/main" id="{D2FBB137-FCDD-4858-8690-34A05BB3CD4F}"/>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a:extLst>
            <a:ext uri="{FF2B5EF4-FFF2-40B4-BE49-F238E27FC236}">
              <a16:creationId xmlns:a16="http://schemas.microsoft.com/office/drawing/2014/main" id="{1B9D7101-6F8E-407C-9CD1-4E258348648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a:extLst>
            <a:ext uri="{FF2B5EF4-FFF2-40B4-BE49-F238E27FC236}">
              <a16:creationId xmlns:a16="http://schemas.microsoft.com/office/drawing/2014/main" id="{7667E90B-9EF4-4B76-8704-6631130BB605}"/>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a:extLst>
            <a:ext uri="{FF2B5EF4-FFF2-40B4-BE49-F238E27FC236}">
              <a16:creationId xmlns:a16="http://schemas.microsoft.com/office/drawing/2014/main" id="{311DF239-98A3-4334-89BA-EAE8104545D8}"/>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a:extLst>
            <a:ext uri="{FF2B5EF4-FFF2-40B4-BE49-F238E27FC236}">
              <a16:creationId xmlns:a16="http://schemas.microsoft.com/office/drawing/2014/main" id="{47C6F460-6C26-4954-9481-6C1D5425B877}"/>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a:extLst>
            <a:ext uri="{FF2B5EF4-FFF2-40B4-BE49-F238E27FC236}">
              <a16:creationId xmlns:a16="http://schemas.microsoft.com/office/drawing/2014/main" id="{ED789972-12E0-4D9C-BF4A-3C52EF435826}"/>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a:extLst>
            <a:ext uri="{FF2B5EF4-FFF2-40B4-BE49-F238E27FC236}">
              <a16:creationId xmlns:a16="http://schemas.microsoft.com/office/drawing/2014/main" id="{0E157801-8128-4AC3-8CAF-6542BCA866E4}"/>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a:extLst>
            <a:ext uri="{FF2B5EF4-FFF2-40B4-BE49-F238E27FC236}">
              <a16:creationId xmlns:a16="http://schemas.microsoft.com/office/drawing/2014/main" id="{8D9EA378-18A2-4D31-B688-E4747EB1EC1E}"/>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57150</xdr:rowOff>
    </xdr:from>
    <xdr:to>
      <xdr:col>24</xdr:col>
      <xdr:colOff>62865</xdr:colOff>
      <xdr:row>64</xdr:row>
      <xdr:rowOff>130628</xdr:rowOff>
    </xdr:to>
    <xdr:cxnSp macro="">
      <xdr:nvCxnSpPr>
        <xdr:cNvPr id="74" name="直線コネクタ 73">
          <a:extLst>
            <a:ext uri="{FF2B5EF4-FFF2-40B4-BE49-F238E27FC236}">
              <a16:creationId xmlns:a16="http://schemas.microsoft.com/office/drawing/2014/main" id="{5926697F-4D7C-46F2-AB73-0BE759693B2A}"/>
            </a:ext>
          </a:extLst>
        </xdr:cNvPr>
        <xdr:cNvCxnSpPr/>
      </xdr:nvCxnSpPr>
      <xdr:spPr>
        <a:xfrm flipV="1">
          <a:off x="4634865" y="9658350"/>
          <a:ext cx="0" cy="14450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a:extLst>
            <a:ext uri="{FF2B5EF4-FFF2-40B4-BE49-F238E27FC236}">
              <a16:creationId xmlns:a16="http://schemas.microsoft.com/office/drawing/2014/main" id="{C1579DFB-DA14-4EF6-A5A9-FE82970F85DE}"/>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a:extLst>
            <a:ext uri="{FF2B5EF4-FFF2-40B4-BE49-F238E27FC236}">
              <a16:creationId xmlns:a16="http://schemas.microsoft.com/office/drawing/2014/main" id="{4ACF4566-B19A-4B31-817F-8D56868D2DBF}"/>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3827</xdr:rowOff>
    </xdr:from>
    <xdr:ext cx="405111" cy="259045"/>
    <xdr:sp macro="" textlink="">
      <xdr:nvSpPr>
        <xdr:cNvPr id="77" name="【体育館・プール】&#10;有形固定資産減価償却率最大値テキスト">
          <a:extLst>
            <a:ext uri="{FF2B5EF4-FFF2-40B4-BE49-F238E27FC236}">
              <a16:creationId xmlns:a16="http://schemas.microsoft.com/office/drawing/2014/main" id="{34F436C0-7AD4-46BB-953B-7EA99BDAB44D}"/>
            </a:ext>
          </a:extLst>
        </xdr:cNvPr>
        <xdr:cNvSpPr txBox="1"/>
      </xdr:nvSpPr>
      <xdr:spPr>
        <a:xfrm>
          <a:off x="4673600" y="9433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57150</xdr:rowOff>
    </xdr:from>
    <xdr:to>
      <xdr:col>24</xdr:col>
      <xdr:colOff>152400</xdr:colOff>
      <xdr:row>56</xdr:row>
      <xdr:rowOff>57150</xdr:rowOff>
    </xdr:to>
    <xdr:cxnSp macro="">
      <xdr:nvCxnSpPr>
        <xdr:cNvPr id="78" name="直線コネクタ 77">
          <a:extLst>
            <a:ext uri="{FF2B5EF4-FFF2-40B4-BE49-F238E27FC236}">
              <a16:creationId xmlns:a16="http://schemas.microsoft.com/office/drawing/2014/main" id="{F6758ADA-AC82-4508-BA7D-578DE0CC5A6A}"/>
            </a:ext>
          </a:extLst>
        </xdr:cNvPr>
        <xdr:cNvCxnSpPr/>
      </xdr:nvCxnSpPr>
      <xdr:spPr>
        <a:xfrm>
          <a:off x="4546600" y="965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53357</xdr:rowOff>
    </xdr:from>
    <xdr:ext cx="405111" cy="259045"/>
    <xdr:sp macro="" textlink="">
      <xdr:nvSpPr>
        <xdr:cNvPr id="79" name="【体育館・プール】&#10;有形固定資産減価償却率平均値テキスト">
          <a:extLst>
            <a:ext uri="{FF2B5EF4-FFF2-40B4-BE49-F238E27FC236}">
              <a16:creationId xmlns:a16="http://schemas.microsoft.com/office/drawing/2014/main" id="{020B5AE2-7F35-4F43-B209-1AEBB9184E45}"/>
            </a:ext>
          </a:extLst>
        </xdr:cNvPr>
        <xdr:cNvSpPr txBox="1"/>
      </xdr:nvSpPr>
      <xdr:spPr>
        <a:xfrm>
          <a:off x="4673600" y="105118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74930</xdr:rowOff>
    </xdr:from>
    <xdr:to>
      <xdr:col>24</xdr:col>
      <xdr:colOff>114300</xdr:colOff>
      <xdr:row>62</xdr:row>
      <xdr:rowOff>5080</xdr:rowOff>
    </xdr:to>
    <xdr:sp macro="" textlink="">
      <xdr:nvSpPr>
        <xdr:cNvPr id="80" name="フローチャート: 判断 79">
          <a:extLst>
            <a:ext uri="{FF2B5EF4-FFF2-40B4-BE49-F238E27FC236}">
              <a16:creationId xmlns:a16="http://schemas.microsoft.com/office/drawing/2014/main" id="{F3C38289-A11D-4426-BF7F-89E152847E8B}"/>
            </a:ext>
          </a:extLst>
        </xdr:cNvPr>
        <xdr:cNvSpPr/>
      </xdr:nvSpPr>
      <xdr:spPr>
        <a:xfrm>
          <a:off x="45847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42273</xdr:rowOff>
    </xdr:from>
    <xdr:to>
      <xdr:col>20</xdr:col>
      <xdr:colOff>38100</xdr:colOff>
      <xdr:row>61</xdr:row>
      <xdr:rowOff>143873</xdr:rowOff>
    </xdr:to>
    <xdr:sp macro="" textlink="">
      <xdr:nvSpPr>
        <xdr:cNvPr id="81" name="フローチャート: 判断 80">
          <a:extLst>
            <a:ext uri="{FF2B5EF4-FFF2-40B4-BE49-F238E27FC236}">
              <a16:creationId xmlns:a16="http://schemas.microsoft.com/office/drawing/2014/main" id="{F032978C-B926-441F-B6C8-F7278A291836}"/>
            </a:ext>
          </a:extLst>
        </xdr:cNvPr>
        <xdr:cNvSpPr/>
      </xdr:nvSpPr>
      <xdr:spPr>
        <a:xfrm>
          <a:off x="3746500" y="1050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55335</xdr:rowOff>
    </xdr:from>
    <xdr:to>
      <xdr:col>15</xdr:col>
      <xdr:colOff>101600</xdr:colOff>
      <xdr:row>61</xdr:row>
      <xdr:rowOff>156935</xdr:rowOff>
    </xdr:to>
    <xdr:sp macro="" textlink="">
      <xdr:nvSpPr>
        <xdr:cNvPr id="82" name="フローチャート: 判断 81">
          <a:extLst>
            <a:ext uri="{FF2B5EF4-FFF2-40B4-BE49-F238E27FC236}">
              <a16:creationId xmlns:a16="http://schemas.microsoft.com/office/drawing/2014/main" id="{B674B149-55BC-4962-8495-39D40ECF5E8E}"/>
            </a:ext>
          </a:extLst>
        </xdr:cNvPr>
        <xdr:cNvSpPr/>
      </xdr:nvSpPr>
      <xdr:spPr>
        <a:xfrm>
          <a:off x="2857500" y="10513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34109</xdr:rowOff>
    </xdr:from>
    <xdr:to>
      <xdr:col>10</xdr:col>
      <xdr:colOff>165100</xdr:colOff>
      <xdr:row>61</xdr:row>
      <xdr:rowOff>135709</xdr:rowOff>
    </xdr:to>
    <xdr:sp macro="" textlink="">
      <xdr:nvSpPr>
        <xdr:cNvPr id="83" name="フローチャート: 判断 82">
          <a:extLst>
            <a:ext uri="{FF2B5EF4-FFF2-40B4-BE49-F238E27FC236}">
              <a16:creationId xmlns:a16="http://schemas.microsoft.com/office/drawing/2014/main" id="{721D40F0-13C8-4927-9EB0-F125B3235B85}"/>
            </a:ext>
          </a:extLst>
        </xdr:cNvPr>
        <xdr:cNvSpPr/>
      </xdr:nvSpPr>
      <xdr:spPr>
        <a:xfrm>
          <a:off x="1968500" y="1049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150041</xdr:rowOff>
    </xdr:from>
    <xdr:to>
      <xdr:col>6</xdr:col>
      <xdr:colOff>38100</xdr:colOff>
      <xdr:row>61</xdr:row>
      <xdr:rowOff>80191</xdr:rowOff>
    </xdr:to>
    <xdr:sp macro="" textlink="">
      <xdr:nvSpPr>
        <xdr:cNvPr id="84" name="フローチャート: 判断 83">
          <a:extLst>
            <a:ext uri="{FF2B5EF4-FFF2-40B4-BE49-F238E27FC236}">
              <a16:creationId xmlns:a16="http://schemas.microsoft.com/office/drawing/2014/main" id="{3D32B64D-052A-41B5-AB40-7575563490CF}"/>
            </a:ext>
          </a:extLst>
        </xdr:cNvPr>
        <xdr:cNvSpPr/>
      </xdr:nvSpPr>
      <xdr:spPr>
        <a:xfrm>
          <a:off x="1079500" y="1043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B93EAF46-C05F-4583-ADD2-C6DE98FF1AD5}"/>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27B85790-E69E-4E37-B668-8BFC9472A54F}"/>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E5AD15CB-A7E1-41EE-95ED-52C5B0F0F1D7}"/>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AC81ED35-7B8C-49F1-9E04-41FEC93A9242}"/>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a:extLst>
            <a:ext uri="{FF2B5EF4-FFF2-40B4-BE49-F238E27FC236}">
              <a16:creationId xmlns:a16="http://schemas.microsoft.com/office/drawing/2014/main" id="{ED1B18F8-E8F2-4F7F-A9BC-BCA227613795}"/>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6350</xdr:rowOff>
    </xdr:from>
    <xdr:to>
      <xdr:col>24</xdr:col>
      <xdr:colOff>114300</xdr:colOff>
      <xdr:row>56</xdr:row>
      <xdr:rowOff>107950</xdr:rowOff>
    </xdr:to>
    <xdr:sp macro="" textlink="">
      <xdr:nvSpPr>
        <xdr:cNvPr id="90" name="楕円 89">
          <a:extLst>
            <a:ext uri="{FF2B5EF4-FFF2-40B4-BE49-F238E27FC236}">
              <a16:creationId xmlns:a16="http://schemas.microsoft.com/office/drawing/2014/main" id="{C289AE98-74EA-48D1-85EE-2CA104381C2A}"/>
            </a:ext>
          </a:extLst>
        </xdr:cNvPr>
        <xdr:cNvSpPr/>
      </xdr:nvSpPr>
      <xdr:spPr>
        <a:xfrm>
          <a:off x="4584700" y="960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130827</xdr:rowOff>
    </xdr:from>
    <xdr:ext cx="405111" cy="259045"/>
    <xdr:sp macro="" textlink="">
      <xdr:nvSpPr>
        <xdr:cNvPr id="91" name="【体育館・プール】&#10;有形固定資産減価償却率該当値テキスト">
          <a:extLst>
            <a:ext uri="{FF2B5EF4-FFF2-40B4-BE49-F238E27FC236}">
              <a16:creationId xmlns:a16="http://schemas.microsoft.com/office/drawing/2014/main" id="{362C0836-F43D-447C-94E8-2C12A311E68F}"/>
            </a:ext>
          </a:extLst>
        </xdr:cNvPr>
        <xdr:cNvSpPr txBox="1"/>
      </xdr:nvSpPr>
      <xdr:spPr>
        <a:xfrm>
          <a:off x="4673600" y="9560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138612</xdr:rowOff>
    </xdr:from>
    <xdr:to>
      <xdr:col>20</xdr:col>
      <xdr:colOff>38100</xdr:colOff>
      <xdr:row>56</xdr:row>
      <xdr:rowOff>68762</xdr:rowOff>
    </xdr:to>
    <xdr:sp macro="" textlink="">
      <xdr:nvSpPr>
        <xdr:cNvPr id="92" name="楕円 91">
          <a:extLst>
            <a:ext uri="{FF2B5EF4-FFF2-40B4-BE49-F238E27FC236}">
              <a16:creationId xmlns:a16="http://schemas.microsoft.com/office/drawing/2014/main" id="{D7F69909-B6A0-4459-A7DC-DFAA3E5B280E}"/>
            </a:ext>
          </a:extLst>
        </xdr:cNvPr>
        <xdr:cNvSpPr/>
      </xdr:nvSpPr>
      <xdr:spPr>
        <a:xfrm>
          <a:off x="3746500" y="9568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56</xdr:row>
      <xdr:rowOff>17962</xdr:rowOff>
    </xdr:from>
    <xdr:to>
      <xdr:col>24</xdr:col>
      <xdr:colOff>63500</xdr:colOff>
      <xdr:row>56</xdr:row>
      <xdr:rowOff>57150</xdr:rowOff>
    </xdr:to>
    <xdr:cxnSp macro="">
      <xdr:nvCxnSpPr>
        <xdr:cNvPr id="93" name="直線コネクタ 92">
          <a:extLst>
            <a:ext uri="{FF2B5EF4-FFF2-40B4-BE49-F238E27FC236}">
              <a16:creationId xmlns:a16="http://schemas.microsoft.com/office/drawing/2014/main" id="{CC23687C-44A7-4B21-BD42-5B025DE2F6C1}"/>
            </a:ext>
          </a:extLst>
        </xdr:cNvPr>
        <xdr:cNvCxnSpPr/>
      </xdr:nvCxnSpPr>
      <xdr:spPr>
        <a:xfrm>
          <a:off x="3797300" y="9619162"/>
          <a:ext cx="8382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97790</xdr:rowOff>
    </xdr:from>
    <xdr:to>
      <xdr:col>15</xdr:col>
      <xdr:colOff>101600</xdr:colOff>
      <xdr:row>56</xdr:row>
      <xdr:rowOff>27940</xdr:rowOff>
    </xdr:to>
    <xdr:sp macro="" textlink="">
      <xdr:nvSpPr>
        <xdr:cNvPr id="94" name="楕円 93">
          <a:extLst>
            <a:ext uri="{FF2B5EF4-FFF2-40B4-BE49-F238E27FC236}">
              <a16:creationId xmlns:a16="http://schemas.microsoft.com/office/drawing/2014/main" id="{EBB69F09-6D77-4C21-9A45-BABC68D54EB3}"/>
            </a:ext>
          </a:extLst>
        </xdr:cNvPr>
        <xdr:cNvSpPr/>
      </xdr:nvSpPr>
      <xdr:spPr>
        <a:xfrm>
          <a:off x="2857500" y="9527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148590</xdr:rowOff>
    </xdr:from>
    <xdr:to>
      <xdr:col>19</xdr:col>
      <xdr:colOff>177800</xdr:colOff>
      <xdr:row>56</xdr:row>
      <xdr:rowOff>17962</xdr:rowOff>
    </xdr:to>
    <xdr:cxnSp macro="">
      <xdr:nvCxnSpPr>
        <xdr:cNvPr id="95" name="直線コネクタ 94">
          <a:extLst>
            <a:ext uri="{FF2B5EF4-FFF2-40B4-BE49-F238E27FC236}">
              <a16:creationId xmlns:a16="http://schemas.microsoft.com/office/drawing/2014/main" id="{B9FF7449-4EE9-41AA-A388-F9986B7FC47D}"/>
            </a:ext>
          </a:extLst>
        </xdr:cNvPr>
        <xdr:cNvCxnSpPr/>
      </xdr:nvCxnSpPr>
      <xdr:spPr>
        <a:xfrm>
          <a:off x="2908300" y="9578340"/>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58601</xdr:rowOff>
    </xdr:from>
    <xdr:to>
      <xdr:col>10</xdr:col>
      <xdr:colOff>165100</xdr:colOff>
      <xdr:row>55</xdr:row>
      <xdr:rowOff>160201</xdr:rowOff>
    </xdr:to>
    <xdr:sp macro="" textlink="">
      <xdr:nvSpPr>
        <xdr:cNvPr id="96" name="楕円 95">
          <a:extLst>
            <a:ext uri="{FF2B5EF4-FFF2-40B4-BE49-F238E27FC236}">
              <a16:creationId xmlns:a16="http://schemas.microsoft.com/office/drawing/2014/main" id="{082D79A3-3D5E-40E4-B962-7AD831B78EC0}"/>
            </a:ext>
          </a:extLst>
        </xdr:cNvPr>
        <xdr:cNvSpPr/>
      </xdr:nvSpPr>
      <xdr:spPr>
        <a:xfrm>
          <a:off x="1968500" y="9488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55</xdr:row>
      <xdr:rowOff>109401</xdr:rowOff>
    </xdr:from>
    <xdr:to>
      <xdr:col>15</xdr:col>
      <xdr:colOff>50800</xdr:colOff>
      <xdr:row>55</xdr:row>
      <xdr:rowOff>148590</xdr:rowOff>
    </xdr:to>
    <xdr:cxnSp macro="">
      <xdr:nvCxnSpPr>
        <xdr:cNvPr id="97" name="直線コネクタ 96">
          <a:extLst>
            <a:ext uri="{FF2B5EF4-FFF2-40B4-BE49-F238E27FC236}">
              <a16:creationId xmlns:a16="http://schemas.microsoft.com/office/drawing/2014/main" id="{CAD2E7DC-273C-4DB2-8027-7190D49CD357}"/>
            </a:ext>
          </a:extLst>
        </xdr:cNvPr>
        <xdr:cNvCxnSpPr/>
      </xdr:nvCxnSpPr>
      <xdr:spPr>
        <a:xfrm>
          <a:off x="2019300" y="9539151"/>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105954</xdr:rowOff>
    </xdr:from>
    <xdr:to>
      <xdr:col>6</xdr:col>
      <xdr:colOff>38100</xdr:colOff>
      <xdr:row>59</xdr:row>
      <xdr:rowOff>36104</xdr:rowOff>
    </xdr:to>
    <xdr:sp macro="" textlink="">
      <xdr:nvSpPr>
        <xdr:cNvPr id="98" name="楕円 97">
          <a:extLst>
            <a:ext uri="{FF2B5EF4-FFF2-40B4-BE49-F238E27FC236}">
              <a16:creationId xmlns:a16="http://schemas.microsoft.com/office/drawing/2014/main" id="{B0B549FB-09DB-4CA5-B9DE-2C1BD403D6DF}"/>
            </a:ext>
          </a:extLst>
        </xdr:cNvPr>
        <xdr:cNvSpPr/>
      </xdr:nvSpPr>
      <xdr:spPr>
        <a:xfrm>
          <a:off x="1079500" y="10050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55</xdr:row>
      <xdr:rowOff>109401</xdr:rowOff>
    </xdr:from>
    <xdr:to>
      <xdr:col>10</xdr:col>
      <xdr:colOff>114300</xdr:colOff>
      <xdr:row>58</xdr:row>
      <xdr:rowOff>156754</xdr:rowOff>
    </xdr:to>
    <xdr:cxnSp macro="">
      <xdr:nvCxnSpPr>
        <xdr:cNvPr id="99" name="直線コネクタ 98">
          <a:extLst>
            <a:ext uri="{FF2B5EF4-FFF2-40B4-BE49-F238E27FC236}">
              <a16:creationId xmlns:a16="http://schemas.microsoft.com/office/drawing/2014/main" id="{42B81797-67C4-4C74-981D-BDF9C6073EF2}"/>
            </a:ext>
          </a:extLst>
        </xdr:cNvPr>
        <xdr:cNvCxnSpPr/>
      </xdr:nvCxnSpPr>
      <xdr:spPr>
        <a:xfrm flipV="1">
          <a:off x="1130300" y="9539151"/>
          <a:ext cx="889000" cy="561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135000</xdr:rowOff>
    </xdr:from>
    <xdr:ext cx="405111" cy="259045"/>
    <xdr:sp macro="" textlink="">
      <xdr:nvSpPr>
        <xdr:cNvPr id="100" name="n_1aveValue【体育館・プール】&#10;有形固定資産減価償却率">
          <a:extLst>
            <a:ext uri="{FF2B5EF4-FFF2-40B4-BE49-F238E27FC236}">
              <a16:creationId xmlns:a16="http://schemas.microsoft.com/office/drawing/2014/main" id="{251CDE4B-357C-49B1-9162-A689E48ED3A4}"/>
            </a:ext>
          </a:extLst>
        </xdr:cNvPr>
        <xdr:cNvSpPr txBox="1"/>
      </xdr:nvSpPr>
      <xdr:spPr>
        <a:xfrm>
          <a:off x="3582044" y="10593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148062</xdr:rowOff>
    </xdr:from>
    <xdr:ext cx="405111" cy="259045"/>
    <xdr:sp macro="" textlink="">
      <xdr:nvSpPr>
        <xdr:cNvPr id="101" name="n_2aveValue【体育館・プール】&#10;有形固定資産減価償却率">
          <a:extLst>
            <a:ext uri="{FF2B5EF4-FFF2-40B4-BE49-F238E27FC236}">
              <a16:creationId xmlns:a16="http://schemas.microsoft.com/office/drawing/2014/main" id="{1ABAC899-4DB0-4470-8535-04563EFE48AD}"/>
            </a:ext>
          </a:extLst>
        </xdr:cNvPr>
        <xdr:cNvSpPr txBox="1"/>
      </xdr:nvSpPr>
      <xdr:spPr>
        <a:xfrm>
          <a:off x="2705744" y="10606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126836</xdr:rowOff>
    </xdr:from>
    <xdr:ext cx="405111" cy="259045"/>
    <xdr:sp macro="" textlink="">
      <xdr:nvSpPr>
        <xdr:cNvPr id="102" name="n_3aveValue【体育館・プール】&#10;有形固定資産減価償却率">
          <a:extLst>
            <a:ext uri="{FF2B5EF4-FFF2-40B4-BE49-F238E27FC236}">
              <a16:creationId xmlns:a16="http://schemas.microsoft.com/office/drawing/2014/main" id="{35CF7997-E05C-489E-A2AD-BCC7053D569E}"/>
            </a:ext>
          </a:extLst>
        </xdr:cNvPr>
        <xdr:cNvSpPr txBox="1"/>
      </xdr:nvSpPr>
      <xdr:spPr>
        <a:xfrm>
          <a:off x="1816744" y="105852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71318</xdr:rowOff>
    </xdr:from>
    <xdr:ext cx="405111" cy="259045"/>
    <xdr:sp macro="" textlink="">
      <xdr:nvSpPr>
        <xdr:cNvPr id="103" name="n_4aveValue【体育館・プール】&#10;有形固定資産減価償却率">
          <a:extLst>
            <a:ext uri="{FF2B5EF4-FFF2-40B4-BE49-F238E27FC236}">
              <a16:creationId xmlns:a16="http://schemas.microsoft.com/office/drawing/2014/main" id="{530395D1-502E-444A-8D0C-693752661309}"/>
            </a:ext>
          </a:extLst>
        </xdr:cNvPr>
        <xdr:cNvSpPr txBox="1"/>
      </xdr:nvSpPr>
      <xdr:spPr>
        <a:xfrm>
          <a:off x="927744" y="105297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54</xdr:row>
      <xdr:rowOff>85289</xdr:rowOff>
    </xdr:from>
    <xdr:ext cx="340478" cy="259045"/>
    <xdr:sp macro="" textlink="">
      <xdr:nvSpPr>
        <xdr:cNvPr id="104" name="n_1mainValue【体育館・プール】&#10;有形固定資産減価償却率">
          <a:extLst>
            <a:ext uri="{FF2B5EF4-FFF2-40B4-BE49-F238E27FC236}">
              <a16:creationId xmlns:a16="http://schemas.microsoft.com/office/drawing/2014/main" id="{D677E1AC-CA55-4CEB-9719-67C080AD471E}"/>
            </a:ext>
          </a:extLst>
        </xdr:cNvPr>
        <xdr:cNvSpPr txBox="1"/>
      </xdr:nvSpPr>
      <xdr:spPr>
        <a:xfrm>
          <a:off x="3614361" y="93435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54</xdr:row>
      <xdr:rowOff>44467</xdr:rowOff>
    </xdr:from>
    <xdr:ext cx="340478" cy="259045"/>
    <xdr:sp macro="" textlink="">
      <xdr:nvSpPr>
        <xdr:cNvPr id="105" name="n_2mainValue【体育館・プール】&#10;有形固定資産減価償却率">
          <a:extLst>
            <a:ext uri="{FF2B5EF4-FFF2-40B4-BE49-F238E27FC236}">
              <a16:creationId xmlns:a16="http://schemas.microsoft.com/office/drawing/2014/main" id="{3088ED8A-EA2D-43AE-A569-159452BA0E3E}"/>
            </a:ext>
          </a:extLst>
        </xdr:cNvPr>
        <xdr:cNvSpPr txBox="1"/>
      </xdr:nvSpPr>
      <xdr:spPr>
        <a:xfrm>
          <a:off x="2738061" y="930276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134561</xdr:colOff>
      <xdr:row>54</xdr:row>
      <xdr:rowOff>5278</xdr:rowOff>
    </xdr:from>
    <xdr:ext cx="340478" cy="259045"/>
    <xdr:sp macro="" textlink="">
      <xdr:nvSpPr>
        <xdr:cNvPr id="106" name="n_3mainValue【体育館・プール】&#10;有形固定資産減価償却率">
          <a:extLst>
            <a:ext uri="{FF2B5EF4-FFF2-40B4-BE49-F238E27FC236}">
              <a16:creationId xmlns:a16="http://schemas.microsoft.com/office/drawing/2014/main" id="{1B74133F-34DE-455D-9BD2-9975F836D07F}"/>
            </a:ext>
          </a:extLst>
        </xdr:cNvPr>
        <xdr:cNvSpPr txBox="1"/>
      </xdr:nvSpPr>
      <xdr:spPr>
        <a:xfrm>
          <a:off x="1849061" y="926357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52631</xdr:rowOff>
    </xdr:from>
    <xdr:ext cx="405111" cy="259045"/>
    <xdr:sp macro="" textlink="">
      <xdr:nvSpPr>
        <xdr:cNvPr id="107" name="n_4mainValue【体育館・プール】&#10;有形固定資産減価償却率">
          <a:extLst>
            <a:ext uri="{FF2B5EF4-FFF2-40B4-BE49-F238E27FC236}">
              <a16:creationId xmlns:a16="http://schemas.microsoft.com/office/drawing/2014/main" id="{59E51FD2-2757-41BD-A273-798EDFF790B3}"/>
            </a:ext>
          </a:extLst>
        </xdr:cNvPr>
        <xdr:cNvSpPr txBox="1"/>
      </xdr:nvSpPr>
      <xdr:spPr>
        <a:xfrm>
          <a:off x="927744" y="9825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8" name="正方形/長方形 107">
          <a:extLst>
            <a:ext uri="{FF2B5EF4-FFF2-40B4-BE49-F238E27FC236}">
              <a16:creationId xmlns:a16="http://schemas.microsoft.com/office/drawing/2014/main" id="{68B7B455-61B3-4EE3-855F-BF6BA638DEA3}"/>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9" name="正方形/長方形 108">
          <a:extLst>
            <a:ext uri="{FF2B5EF4-FFF2-40B4-BE49-F238E27FC236}">
              <a16:creationId xmlns:a16="http://schemas.microsoft.com/office/drawing/2014/main" id="{B0B2B27D-75ED-4D7F-ADBB-E46DEACE5325}"/>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10" name="正方形/長方形 109">
          <a:extLst>
            <a:ext uri="{FF2B5EF4-FFF2-40B4-BE49-F238E27FC236}">
              <a16:creationId xmlns:a16="http://schemas.microsoft.com/office/drawing/2014/main" id="{A373409A-E059-44FA-822B-ECC8AE547A2C}"/>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1" name="正方形/長方形 110">
          <a:extLst>
            <a:ext uri="{FF2B5EF4-FFF2-40B4-BE49-F238E27FC236}">
              <a16:creationId xmlns:a16="http://schemas.microsoft.com/office/drawing/2014/main" id="{41CF8205-CA25-4BE3-A8E7-D99ED2C54789}"/>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2" name="正方形/長方形 111">
          <a:extLst>
            <a:ext uri="{FF2B5EF4-FFF2-40B4-BE49-F238E27FC236}">
              <a16:creationId xmlns:a16="http://schemas.microsoft.com/office/drawing/2014/main" id="{3B891B69-C25B-4597-AD1B-A867E161E85F}"/>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3" name="正方形/長方形 112">
          <a:extLst>
            <a:ext uri="{FF2B5EF4-FFF2-40B4-BE49-F238E27FC236}">
              <a16:creationId xmlns:a16="http://schemas.microsoft.com/office/drawing/2014/main" id="{B5CD380E-CAD7-4630-A170-E53DC1BFD8E4}"/>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4" name="正方形/長方形 113">
          <a:extLst>
            <a:ext uri="{FF2B5EF4-FFF2-40B4-BE49-F238E27FC236}">
              <a16:creationId xmlns:a16="http://schemas.microsoft.com/office/drawing/2014/main" id="{7CAC761D-FCA6-4B47-BBA7-964BFECD1527}"/>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5" name="正方形/長方形 114">
          <a:extLst>
            <a:ext uri="{FF2B5EF4-FFF2-40B4-BE49-F238E27FC236}">
              <a16:creationId xmlns:a16="http://schemas.microsoft.com/office/drawing/2014/main" id="{259A9090-76EB-401E-826F-E29A80F56467}"/>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6" name="テキスト ボックス 115">
          <a:extLst>
            <a:ext uri="{FF2B5EF4-FFF2-40B4-BE49-F238E27FC236}">
              <a16:creationId xmlns:a16="http://schemas.microsoft.com/office/drawing/2014/main" id="{2128D09C-FED8-4D3F-98EC-4B30A2538605}"/>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7" name="直線コネクタ 116">
          <a:extLst>
            <a:ext uri="{FF2B5EF4-FFF2-40B4-BE49-F238E27FC236}">
              <a16:creationId xmlns:a16="http://schemas.microsoft.com/office/drawing/2014/main" id="{85771D63-7283-4882-BE21-9963A517FC5C}"/>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8" name="直線コネクタ 117">
          <a:extLst>
            <a:ext uri="{FF2B5EF4-FFF2-40B4-BE49-F238E27FC236}">
              <a16:creationId xmlns:a16="http://schemas.microsoft.com/office/drawing/2014/main" id="{F95C8252-EE1E-4452-8BA6-691796E77767}"/>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9" name="テキスト ボックス 118">
          <a:extLst>
            <a:ext uri="{FF2B5EF4-FFF2-40B4-BE49-F238E27FC236}">
              <a16:creationId xmlns:a16="http://schemas.microsoft.com/office/drawing/2014/main" id="{E0CC4D6F-0591-4AC3-92B5-C7C3982A9E63}"/>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20" name="直線コネクタ 119">
          <a:extLst>
            <a:ext uri="{FF2B5EF4-FFF2-40B4-BE49-F238E27FC236}">
              <a16:creationId xmlns:a16="http://schemas.microsoft.com/office/drawing/2014/main" id="{45B613FA-8F26-4FF7-945E-21E96B1904F6}"/>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21" name="テキスト ボックス 120">
          <a:extLst>
            <a:ext uri="{FF2B5EF4-FFF2-40B4-BE49-F238E27FC236}">
              <a16:creationId xmlns:a16="http://schemas.microsoft.com/office/drawing/2014/main" id="{BC5C50BA-3C6B-413E-BC82-C3B5AD3FCBAE}"/>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22" name="直線コネクタ 121">
          <a:extLst>
            <a:ext uri="{FF2B5EF4-FFF2-40B4-BE49-F238E27FC236}">
              <a16:creationId xmlns:a16="http://schemas.microsoft.com/office/drawing/2014/main" id="{7D571142-2218-4D90-9953-7CE6197FA659}"/>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3" name="テキスト ボックス 122">
          <a:extLst>
            <a:ext uri="{FF2B5EF4-FFF2-40B4-BE49-F238E27FC236}">
              <a16:creationId xmlns:a16="http://schemas.microsoft.com/office/drawing/2014/main" id="{2D0A869B-7D60-406F-A056-3173C3855F6B}"/>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4" name="直線コネクタ 123">
          <a:extLst>
            <a:ext uri="{FF2B5EF4-FFF2-40B4-BE49-F238E27FC236}">
              <a16:creationId xmlns:a16="http://schemas.microsoft.com/office/drawing/2014/main" id="{20EED308-4475-42A0-8EEF-79AD913CDE8B}"/>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5" name="テキスト ボックス 124">
          <a:extLst>
            <a:ext uri="{FF2B5EF4-FFF2-40B4-BE49-F238E27FC236}">
              <a16:creationId xmlns:a16="http://schemas.microsoft.com/office/drawing/2014/main" id="{C2FDD1E7-E512-401E-8B1D-898CB013070E}"/>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6" name="直線コネクタ 125">
          <a:extLst>
            <a:ext uri="{FF2B5EF4-FFF2-40B4-BE49-F238E27FC236}">
              <a16:creationId xmlns:a16="http://schemas.microsoft.com/office/drawing/2014/main" id="{39588AC2-DEAD-458E-8FBB-20EE0690ED6C}"/>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7" name="テキスト ボックス 126">
          <a:extLst>
            <a:ext uri="{FF2B5EF4-FFF2-40B4-BE49-F238E27FC236}">
              <a16:creationId xmlns:a16="http://schemas.microsoft.com/office/drawing/2014/main" id="{1D229399-F3A2-491F-8C3B-D33EB52B21F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8" name="直線コネクタ 127">
          <a:extLst>
            <a:ext uri="{FF2B5EF4-FFF2-40B4-BE49-F238E27FC236}">
              <a16:creationId xmlns:a16="http://schemas.microsoft.com/office/drawing/2014/main" id="{CDAD197D-DBED-4A3A-A497-950BBB135D93}"/>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9" name="テキスト ボックス 128">
          <a:extLst>
            <a:ext uri="{FF2B5EF4-FFF2-40B4-BE49-F238E27FC236}">
              <a16:creationId xmlns:a16="http://schemas.microsoft.com/office/drawing/2014/main" id="{378DAE8D-486B-412E-98BC-D86E404242FC}"/>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0" name="【体育館・プール】&#10;一人当たり面積グラフ枠">
          <a:extLst>
            <a:ext uri="{FF2B5EF4-FFF2-40B4-BE49-F238E27FC236}">
              <a16:creationId xmlns:a16="http://schemas.microsoft.com/office/drawing/2014/main" id="{C072AB81-FEF2-478F-ACA9-6F5C48C119C9}"/>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76200</xdr:rowOff>
    </xdr:from>
    <xdr:to>
      <xdr:col>54</xdr:col>
      <xdr:colOff>189865</xdr:colOff>
      <xdr:row>63</xdr:row>
      <xdr:rowOff>144780</xdr:rowOff>
    </xdr:to>
    <xdr:cxnSp macro="">
      <xdr:nvCxnSpPr>
        <xdr:cNvPr id="131" name="直線コネクタ 130">
          <a:extLst>
            <a:ext uri="{FF2B5EF4-FFF2-40B4-BE49-F238E27FC236}">
              <a16:creationId xmlns:a16="http://schemas.microsoft.com/office/drawing/2014/main" id="{D53550EA-041A-45A8-AA7E-6295FB71192E}"/>
            </a:ext>
          </a:extLst>
        </xdr:cNvPr>
        <xdr:cNvCxnSpPr/>
      </xdr:nvCxnSpPr>
      <xdr:spPr>
        <a:xfrm flipV="1">
          <a:off x="10476865" y="950595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148607</xdr:rowOff>
    </xdr:from>
    <xdr:ext cx="469744" cy="259045"/>
    <xdr:sp macro="" textlink="">
      <xdr:nvSpPr>
        <xdr:cNvPr id="132" name="【体育館・プール】&#10;一人当たり面積最小値テキスト">
          <a:extLst>
            <a:ext uri="{FF2B5EF4-FFF2-40B4-BE49-F238E27FC236}">
              <a16:creationId xmlns:a16="http://schemas.microsoft.com/office/drawing/2014/main" id="{3303FBC2-606E-4114-95D0-104A907A9D70}"/>
            </a:ext>
          </a:extLst>
        </xdr:cNvPr>
        <xdr:cNvSpPr txBox="1"/>
      </xdr:nvSpPr>
      <xdr:spPr>
        <a:xfrm>
          <a:off x="10515600" y="10949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144780</xdr:rowOff>
    </xdr:from>
    <xdr:to>
      <xdr:col>55</xdr:col>
      <xdr:colOff>88900</xdr:colOff>
      <xdr:row>63</xdr:row>
      <xdr:rowOff>144780</xdr:rowOff>
    </xdr:to>
    <xdr:cxnSp macro="">
      <xdr:nvCxnSpPr>
        <xdr:cNvPr id="133" name="直線コネクタ 132">
          <a:extLst>
            <a:ext uri="{FF2B5EF4-FFF2-40B4-BE49-F238E27FC236}">
              <a16:creationId xmlns:a16="http://schemas.microsoft.com/office/drawing/2014/main" id="{A6459EC7-AA70-45F6-BBEF-3743E1BFBC1D}"/>
            </a:ext>
          </a:extLst>
        </xdr:cNvPr>
        <xdr:cNvCxnSpPr/>
      </xdr:nvCxnSpPr>
      <xdr:spPr>
        <a:xfrm>
          <a:off x="10388600" y="10946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22877</xdr:rowOff>
    </xdr:from>
    <xdr:ext cx="469744" cy="259045"/>
    <xdr:sp macro="" textlink="">
      <xdr:nvSpPr>
        <xdr:cNvPr id="134" name="【体育館・プール】&#10;一人当たり面積最大値テキスト">
          <a:extLst>
            <a:ext uri="{FF2B5EF4-FFF2-40B4-BE49-F238E27FC236}">
              <a16:creationId xmlns:a16="http://schemas.microsoft.com/office/drawing/2014/main" id="{1E9F08DC-9F98-436B-AC55-E4F7CA112C4B}"/>
            </a:ext>
          </a:extLst>
        </xdr:cNvPr>
        <xdr:cNvSpPr txBox="1"/>
      </xdr:nvSpPr>
      <xdr:spPr>
        <a:xfrm>
          <a:off x="10515600" y="9281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76200</xdr:rowOff>
    </xdr:from>
    <xdr:to>
      <xdr:col>55</xdr:col>
      <xdr:colOff>88900</xdr:colOff>
      <xdr:row>55</xdr:row>
      <xdr:rowOff>76200</xdr:rowOff>
    </xdr:to>
    <xdr:cxnSp macro="">
      <xdr:nvCxnSpPr>
        <xdr:cNvPr id="135" name="直線コネクタ 134">
          <a:extLst>
            <a:ext uri="{FF2B5EF4-FFF2-40B4-BE49-F238E27FC236}">
              <a16:creationId xmlns:a16="http://schemas.microsoft.com/office/drawing/2014/main" id="{023317AB-AE9C-4251-A69B-D1DF585B9F4F}"/>
            </a:ext>
          </a:extLst>
        </xdr:cNvPr>
        <xdr:cNvCxnSpPr/>
      </xdr:nvCxnSpPr>
      <xdr:spPr>
        <a:xfrm>
          <a:off x="10388600" y="950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140987</xdr:rowOff>
    </xdr:from>
    <xdr:ext cx="469744" cy="259045"/>
    <xdr:sp macro="" textlink="">
      <xdr:nvSpPr>
        <xdr:cNvPr id="136" name="【体育館・プール】&#10;一人当たり面積平均値テキスト">
          <a:extLst>
            <a:ext uri="{FF2B5EF4-FFF2-40B4-BE49-F238E27FC236}">
              <a16:creationId xmlns:a16="http://schemas.microsoft.com/office/drawing/2014/main" id="{4514E884-CE39-4159-BB8A-D833E4423637}"/>
            </a:ext>
          </a:extLst>
        </xdr:cNvPr>
        <xdr:cNvSpPr txBox="1"/>
      </xdr:nvSpPr>
      <xdr:spPr>
        <a:xfrm>
          <a:off x="10515600" y="104279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162560</xdr:rowOff>
    </xdr:from>
    <xdr:to>
      <xdr:col>55</xdr:col>
      <xdr:colOff>50800</xdr:colOff>
      <xdr:row>61</xdr:row>
      <xdr:rowOff>92710</xdr:rowOff>
    </xdr:to>
    <xdr:sp macro="" textlink="">
      <xdr:nvSpPr>
        <xdr:cNvPr id="137" name="フローチャート: 判断 136">
          <a:extLst>
            <a:ext uri="{FF2B5EF4-FFF2-40B4-BE49-F238E27FC236}">
              <a16:creationId xmlns:a16="http://schemas.microsoft.com/office/drawing/2014/main" id="{1783CA9D-6CF8-477C-82A0-8FE4E988E142}"/>
            </a:ext>
          </a:extLst>
        </xdr:cNvPr>
        <xdr:cNvSpPr/>
      </xdr:nvSpPr>
      <xdr:spPr>
        <a:xfrm>
          <a:off x="10426700" y="1044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163830</xdr:rowOff>
    </xdr:from>
    <xdr:to>
      <xdr:col>50</xdr:col>
      <xdr:colOff>165100</xdr:colOff>
      <xdr:row>61</xdr:row>
      <xdr:rowOff>93980</xdr:rowOff>
    </xdr:to>
    <xdr:sp macro="" textlink="">
      <xdr:nvSpPr>
        <xdr:cNvPr id="138" name="フローチャート: 判断 137">
          <a:extLst>
            <a:ext uri="{FF2B5EF4-FFF2-40B4-BE49-F238E27FC236}">
              <a16:creationId xmlns:a16="http://schemas.microsoft.com/office/drawing/2014/main" id="{08DE78FC-C70E-439E-82DF-857903A0F3E4}"/>
            </a:ext>
          </a:extLst>
        </xdr:cNvPr>
        <xdr:cNvSpPr/>
      </xdr:nvSpPr>
      <xdr:spPr>
        <a:xfrm>
          <a:off x="9588500" y="10450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26670</xdr:rowOff>
    </xdr:from>
    <xdr:to>
      <xdr:col>46</xdr:col>
      <xdr:colOff>38100</xdr:colOff>
      <xdr:row>61</xdr:row>
      <xdr:rowOff>128270</xdr:rowOff>
    </xdr:to>
    <xdr:sp macro="" textlink="">
      <xdr:nvSpPr>
        <xdr:cNvPr id="139" name="フローチャート: 判断 138">
          <a:extLst>
            <a:ext uri="{FF2B5EF4-FFF2-40B4-BE49-F238E27FC236}">
              <a16:creationId xmlns:a16="http://schemas.microsoft.com/office/drawing/2014/main" id="{096F2856-C8D4-4FDD-B5F1-DC69831CCF9C}"/>
            </a:ext>
          </a:extLst>
        </xdr:cNvPr>
        <xdr:cNvSpPr/>
      </xdr:nvSpPr>
      <xdr:spPr>
        <a:xfrm>
          <a:off x="8699500" y="1048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34290</xdr:rowOff>
    </xdr:from>
    <xdr:to>
      <xdr:col>41</xdr:col>
      <xdr:colOff>101600</xdr:colOff>
      <xdr:row>61</xdr:row>
      <xdr:rowOff>135890</xdr:rowOff>
    </xdr:to>
    <xdr:sp macro="" textlink="">
      <xdr:nvSpPr>
        <xdr:cNvPr id="140" name="フローチャート: 判断 139">
          <a:extLst>
            <a:ext uri="{FF2B5EF4-FFF2-40B4-BE49-F238E27FC236}">
              <a16:creationId xmlns:a16="http://schemas.microsoft.com/office/drawing/2014/main" id="{FD195C36-BAD6-49CF-941D-983668AE9B62}"/>
            </a:ext>
          </a:extLst>
        </xdr:cNvPr>
        <xdr:cNvSpPr/>
      </xdr:nvSpPr>
      <xdr:spPr>
        <a:xfrm>
          <a:off x="7810500" y="1049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43180</xdr:rowOff>
    </xdr:from>
    <xdr:to>
      <xdr:col>36</xdr:col>
      <xdr:colOff>165100</xdr:colOff>
      <xdr:row>61</xdr:row>
      <xdr:rowOff>144780</xdr:rowOff>
    </xdr:to>
    <xdr:sp macro="" textlink="">
      <xdr:nvSpPr>
        <xdr:cNvPr id="141" name="フローチャート: 判断 140">
          <a:extLst>
            <a:ext uri="{FF2B5EF4-FFF2-40B4-BE49-F238E27FC236}">
              <a16:creationId xmlns:a16="http://schemas.microsoft.com/office/drawing/2014/main" id="{A92B56EA-5AD2-4DC7-AC03-177A9BCE87CF}"/>
            </a:ext>
          </a:extLst>
        </xdr:cNvPr>
        <xdr:cNvSpPr/>
      </xdr:nvSpPr>
      <xdr:spPr>
        <a:xfrm>
          <a:off x="6921500" y="10501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9FB40551-D9D9-4235-A3A6-B6C3F4AEECA2}"/>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5324BDF4-CD3C-4B4F-81AC-F7B18C9EBD64}"/>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94B2E05F-C4A2-450A-B5E4-02A7F4021ACB}"/>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A3944B80-CB19-4726-8C15-B9F290E4C9D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6" name="テキスト ボックス 145">
          <a:extLst>
            <a:ext uri="{FF2B5EF4-FFF2-40B4-BE49-F238E27FC236}">
              <a16:creationId xmlns:a16="http://schemas.microsoft.com/office/drawing/2014/main" id="{98A1F094-6331-4794-B1A7-CDA7ABFE27F1}"/>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34290</xdr:rowOff>
    </xdr:from>
    <xdr:to>
      <xdr:col>55</xdr:col>
      <xdr:colOff>50800</xdr:colOff>
      <xdr:row>60</xdr:row>
      <xdr:rowOff>135890</xdr:rowOff>
    </xdr:to>
    <xdr:sp macro="" textlink="">
      <xdr:nvSpPr>
        <xdr:cNvPr id="147" name="楕円 146">
          <a:extLst>
            <a:ext uri="{FF2B5EF4-FFF2-40B4-BE49-F238E27FC236}">
              <a16:creationId xmlns:a16="http://schemas.microsoft.com/office/drawing/2014/main" id="{E20F90B9-CF8D-40B6-81AC-00E8812AE4F5}"/>
            </a:ext>
          </a:extLst>
        </xdr:cNvPr>
        <xdr:cNvSpPr/>
      </xdr:nvSpPr>
      <xdr:spPr>
        <a:xfrm>
          <a:off x="10426700" y="10321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57167</xdr:rowOff>
    </xdr:from>
    <xdr:ext cx="469744" cy="259045"/>
    <xdr:sp macro="" textlink="">
      <xdr:nvSpPr>
        <xdr:cNvPr id="148" name="【体育館・プール】&#10;一人当たり面積該当値テキスト">
          <a:extLst>
            <a:ext uri="{FF2B5EF4-FFF2-40B4-BE49-F238E27FC236}">
              <a16:creationId xmlns:a16="http://schemas.microsoft.com/office/drawing/2014/main" id="{A69DE14B-CA0F-4180-BC0F-AB5D948185BA}"/>
            </a:ext>
          </a:extLst>
        </xdr:cNvPr>
        <xdr:cNvSpPr txBox="1"/>
      </xdr:nvSpPr>
      <xdr:spPr>
        <a:xfrm>
          <a:off x="10515600" y="10172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30480</xdr:rowOff>
    </xdr:from>
    <xdr:to>
      <xdr:col>50</xdr:col>
      <xdr:colOff>165100</xdr:colOff>
      <xdr:row>60</xdr:row>
      <xdr:rowOff>132080</xdr:rowOff>
    </xdr:to>
    <xdr:sp macro="" textlink="">
      <xdr:nvSpPr>
        <xdr:cNvPr id="149" name="楕円 148">
          <a:extLst>
            <a:ext uri="{FF2B5EF4-FFF2-40B4-BE49-F238E27FC236}">
              <a16:creationId xmlns:a16="http://schemas.microsoft.com/office/drawing/2014/main" id="{4F91020F-449D-42AE-8E09-CDCF3425177F}"/>
            </a:ext>
          </a:extLst>
        </xdr:cNvPr>
        <xdr:cNvSpPr/>
      </xdr:nvSpPr>
      <xdr:spPr>
        <a:xfrm>
          <a:off x="9588500" y="1031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81280</xdr:rowOff>
    </xdr:from>
    <xdr:to>
      <xdr:col>55</xdr:col>
      <xdr:colOff>0</xdr:colOff>
      <xdr:row>60</xdr:row>
      <xdr:rowOff>85090</xdr:rowOff>
    </xdr:to>
    <xdr:cxnSp macro="">
      <xdr:nvCxnSpPr>
        <xdr:cNvPr id="150" name="直線コネクタ 149">
          <a:extLst>
            <a:ext uri="{FF2B5EF4-FFF2-40B4-BE49-F238E27FC236}">
              <a16:creationId xmlns:a16="http://schemas.microsoft.com/office/drawing/2014/main" id="{ACB84FB6-4F4F-4338-988E-0CF2B1D0C401}"/>
            </a:ext>
          </a:extLst>
        </xdr:cNvPr>
        <xdr:cNvCxnSpPr/>
      </xdr:nvCxnSpPr>
      <xdr:spPr>
        <a:xfrm>
          <a:off x="9639300" y="1036828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41910</xdr:rowOff>
    </xdr:from>
    <xdr:to>
      <xdr:col>46</xdr:col>
      <xdr:colOff>38100</xdr:colOff>
      <xdr:row>60</xdr:row>
      <xdr:rowOff>143510</xdr:rowOff>
    </xdr:to>
    <xdr:sp macro="" textlink="">
      <xdr:nvSpPr>
        <xdr:cNvPr id="151" name="楕円 150">
          <a:extLst>
            <a:ext uri="{FF2B5EF4-FFF2-40B4-BE49-F238E27FC236}">
              <a16:creationId xmlns:a16="http://schemas.microsoft.com/office/drawing/2014/main" id="{C5727282-397E-4FE4-B377-644B32D1F2A1}"/>
            </a:ext>
          </a:extLst>
        </xdr:cNvPr>
        <xdr:cNvSpPr/>
      </xdr:nvSpPr>
      <xdr:spPr>
        <a:xfrm>
          <a:off x="8699500" y="10328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81280</xdr:rowOff>
    </xdr:from>
    <xdr:to>
      <xdr:col>50</xdr:col>
      <xdr:colOff>114300</xdr:colOff>
      <xdr:row>60</xdr:row>
      <xdr:rowOff>92710</xdr:rowOff>
    </xdr:to>
    <xdr:cxnSp macro="">
      <xdr:nvCxnSpPr>
        <xdr:cNvPr id="152" name="直線コネクタ 151">
          <a:extLst>
            <a:ext uri="{FF2B5EF4-FFF2-40B4-BE49-F238E27FC236}">
              <a16:creationId xmlns:a16="http://schemas.microsoft.com/office/drawing/2014/main" id="{F403B766-7812-4545-BCDF-8E8118B26D1F}"/>
            </a:ext>
          </a:extLst>
        </xdr:cNvPr>
        <xdr:cNvCxnSpPr/>
      </xdr:nvCxnSpPr>
      <xdr:spPr>
        <a:xfrm flipV="1">
          <a:off x="8750300" y="1036828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52070</xdr:rowOff>
    </xdr:from>
    <xdr:to>
      <xdr:col>41</xdr:col>
      <xdr:colOff>101600</xdr:colOff>
      <xdr:row>60</xdr:row>
      <xdr:rowOff>153670</xdr:rowOff>
    </xdr:to>
    <xdr:sp macro="" textlink="">
      <xdr:nvSpPr>
        <xdr:cNvPr id="153" name="楕円 152">
          <a:extLst>
            <a:ext uri="{FF2B5EF4-FFF2-40B4-BE49-F238E27FC236}">
              <a16:creationId xmlns:a16="http://schemas.microsoft.com/office/drawing/2014/main" id="{AA253758-EE84-4761-AC4F-05885DBCD912}"/>
            </a:ext>
          </a:extLst>
        </xdr:cNvPr>
        <xdr:cNvSpPr/>
      </xdr:nvSpPr>
      <xdr:spPr>
        <a:xfrm>
          <a:off x="7810500" y="1033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92710</xdr:rowOff>
    </xdr:from>
    <xdr:to>
      <xdr:col>45</xdr:col>
      <xdr:colOff>177800</xdr:colOff>
      <xdr:row>60</xdr:row>
      <xdr:rowOff>102870</xdr:rowOff>
    </xdr:to>
    <xdr:cxnSp macro="">
      <xdr:nvCxnSpPr>
        <xdr:cNvPr id="154" name="直線コネクタ 153">
          <a:extLst>
            <a:ext uri="{FF2B5EF4-FFF2-40B4-BE49-F238E27FC236}">
              <a16:creationId xmlns:a16="http://schemas.microsoft.com/office/drawing/2014/main" id="{5478EC0E-1517-4E0A-87BA-5D8D1CBD25E6}"/>
            </a:ext>
          </a:extLst>
        </xdr:cNvPr>
        <xdr:cNvCxnSpPr/>
      </xdr:nvCxnSpPr>
      <xdr:spPr>
        <a:xfrm flipV="1">
          <a:off x="7861300" y="10379710"/>
          <a:ext cx="889000" cy="1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67310</xdr:rowOff>
    </xdr:from>
    <xdr:to>
      <xdr:col>36</xdr:col>
      <xdr:colOff>165100</xdr:colOff>
      <xdr:row>60</xdr:row>
      <xdr:rowOff>168910</xdr:rowOff>
    </xdr:to>
    <xdr:sp macro="" textlink="">
      <xdr:nvSpPr>
        <xdr:cNvPr id="155" name="楕円 154">
          <a:extLst>
            <a:ext uri="{FF2B5EF4-FFF2-40B4-BE49-F238E27FC236}">
              <a16:creationId xmlns:a16="http://schemas.microsoft.com/office/drawing/2014/main" id="{B0DE4D7D-8DCF-40ED-9017-02E6AB852200}"/>
            </a:ext>
          </a:extLst>
        </xdr:cNvPr>
        <xdr:cNvSpPr/>
      </xdr:nvSpPr>
      <xdr:spPr>
        <a:xfrm>
          <a:off x="6921500" y="1035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102870</xdr:rowOff>
    </xdr:from>
    <xdr:to>
      <xdr:col>41</xdr:col>
      <xdr:colOff>50800</xdr:colOff>
      <xdr:row>60</xdr:row>
      <xdr:rowOff>118110</xdr:rowOff>
    </xdr:to>
    <xdr:cxnSp macro="">
      <xdr:nvCxnSpPr>
        <xdr:cNvPr id="156" name="直線コネクタ 155">
          <a:extLst>
            <a:ext uri="{FF2B5EF4-FFF2-40B4-BE49-F238E27FC236}">
              <a16:creationId xmlns:a16="http://schemas.microsoft.com/office/drawing/2014/main" id="{DD462E32-EFD4-4EFA-9828-5A2599C33BBC}"/>
            </a:ext>
          </a:extLst>
        </xdr:cNvPr>
        <xdr:cNvCxnSpPr/>
      </xdr:nvCxnSpPr>
      <xdr:spPr>
        <a:xfrm flipV="1">
          <a:off x="6972300" y="1038987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85107</xdr:rowOff>
    </xdr:from>
    <xdr:ext cx="469744" cy="259045"/>
    <xdr:sp macro="" textlink="">
      <xdr:nvSpPr>
        <xdr:cNvPr id="157" name="n_1aveValue【体育館・プール】&#10;一人当たり面積">
          <a:extLst>
            <a:ext uri="{FF2B5EF4-FFF2-40B4-BE49-F238E27FC236}">
              <a16:creationId xmlns:a16="http://schemas.microsoft.com/office/drawing/2014/main" id="{E4188734-8F50-4766-86AE-2AFA3DB1ECF3}"/>
            </a:ext>
          </a:extLst>
        </xdr:cNvPr>
        <xdr:cNvSpPr txBox="1"/>
      </xdr:nvSpPr>
      <xdr:spPr>
        <a:xfrm>
          <a:off x="9391727" y="10543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119397</xdr:rowOff>
    </xdr:from>
    <xdr:ext cx="469744" cy="259045"/>
    <xdr:sp macro="" textlink="">
      <xdr:nvSpPr>
        <xdr:cNvPr id="158" name="n_2aveValue【体育館・プール】&#10;一人当たり面積">
          <a:extLst>
            <a:ext uri="{FF2B5EF4-FFF2-40B4-BE49-F238E27FC236}">
              <a16:creationId xmlns:a16="http://schemas.microsoft.com/office/drawing/2014/main" id="{90FDF722-71BF-4071-9FD4-02AF4F3E5C52}"/>
            </a:ext>
          </a:extLst>
        </xdr:cNvPr>
        <xdr:cNvSpPr txBox="1"/>
      </xdr:nvSpPr>
      <xdr:spPr>
        <a:xfrm>
          <a:off x="8515427" y="1057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127017</xdr:rowOff>
    </xdr:from>
    <xdr:ext cx="469744" cy="259045"/>
    <xdr:sp macro="" textlink="">
      <xdr:nvSpPr>
        <xdr:cNvPr id="159" name="n_3aveValue【体育館・プール】&#10;一人当たり面積">
          <a:extLst>
            <a:ext uri="{FF2B5EF4-FFF2-40B4-BE49-F238E27FC236}">
              <a16:creationId xmlns:a16="http://schemas.microsoft.com/office/drawing/2014/main" id="{A3A9119D-3799-429F-85B0-DFFC2FC54701}"/>
            </a:ext>
          </a:extLst>
        </xdr:cNvPr>
        <xdr:cNvSpPr txBox="1"/>
      </xdr:nvSpPr>
      <xdr:spPr>
        <a:xfrm>
          <a:off x="7626427" y="10585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135907</xdr:rowOff>
    </xdr:from>
    <xdr:ext cx="469744" cy="259045"/>
    <xdr:sp macro="" textlink="">
      <xdr:nvSpPr>
        <xdr:cNvPr id="160" name="n_4aveValue【体育館・プール】&#10;一人当たり面積">
          <a:extLst>
            <a:ext uri="{FF2B5EF4-FFF2-40B4-BE49-F238E27FC236}">
              <a16:creationId xmlns:a16="http://schemas.microsoft.com/office/drawing/2014/main" id="{FB6982A7-DFAD-4F33-928D-DBBF9A1E7994}"/>
            </a:ext>
          </a:extLst>
        </xdr:cNvPr>
        <xdr:cNvSpPr txBox="1"/>
      </xdr:nvSpPr>
      <xdr:spPr>
        <a:xfrm>
          <a:off x="6737427" y="10594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58</xdr:row>
      <xdr:rowOff>148607</xdr:rowOff>
    </xdr:from>
    <xdr:ext cx="469744" cy="259045"/>
    <xdr:sp macro="" textlink="">
      <xdr:nvSpPr>
        <xdr:cNvPr id="161" name="n_1mainValue【体育館・プール】&#10;一人当たり面積">
          <a:extLst>
            <a:ext uri="{FF2B5EF4-FFF2-40B4-BE49-F238E27FC236}">
              <a16:creationId xmlns:a16="http://schemas.microsoft.com/office/drawing/2014/main" id="{B8A8E11B-5367-473D-9F17-EF7D3C0742E6}"/>
            </a:ext>
          </a:extLst>
        </xdr:cNvPr>
        <xdr:cNvSpPr txBox="1"/>
      </xdr:nvSpPr>
      <xdr:spPr>
        <a:xfrm>
          <a:off x="9391727" y="10092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58</xdr:row>
      <xdr:rowOff>160037</xdr:rowOff>
    </xdr:from>
    <xdr:ext cx="469744" cy="259045"/>
    <xdr:sp macro="" textlink="">
      <xdr:nvSpPr>
        <xdr:cNvPr id="162" name="n_2mainValue【体育館・プール】&#10;一人当たり面積">
          <a:extLst>
            <a:ext uri="{FF2B5EF4-FFF2-40B4-BE49-F238E27FC236}">
              <a16:creationId xmlns:a16="http://schemas.microsoft.com/office/drawing/2014/main" id="{7914B880-18C0-49EC-BDBD-7F00FB96CF8E}"/>
            </a:ext>
          </a:extLst>
        </xdr:cNvPr>
        <xdr:cNvSpPr txBox="1"/>
      </xdr:nvSpPr>
      <xdr:spPr>
        <a:xfrm>
          <a:off x="8515427" y="10104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58</xdr:row>
      <xdr:rowOff>170197</xdr:rowOff>
    </xdr:from>
    <xdr:ext cx="469744" cy="259045"/>
    <xdr:sp macro="" textlink="">
      <xdr:nvSpPr>
        <xdr:cNvPr id="163" name="n_3mainValue【体育館・プール】&#10;一人当たり面積">
          <a:extLst>
            <a:ext uri="{FF2B5EF4-FFF2-40B4-BE49-F238E27FC236}">
              <a16:creationId xmlns:a16="http://schemas.microsoft.com/office/drawing/2014/main" id="{E26E4BA0-A3D2-4DD7-9055-FE74222F5301}"/>
            </a:ext>
          </a:extLst>
        </xdr:cNvPr>
        <xdr:cNvSpPr txBox="1"/>
      </xdr:nvSpPr>
      <xdr:spPr>
        <a:xfrm>
          <a:off x="7626427" y="1011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13987</xdr:rowOff>
    </xdr:from>
    <xdr:ext cx="469744" cy="259045"/>
    <xdr:sp macro="" textlink="">
      <xdr:nvSpPr>
        <xdr:cNvPr id="164" name="n_4mainValue【体育館・プール】&#10;一人当たり面積">
          <a:extLst>
            <a:ext uri="{FF2B5EF4-FFF2-40B4-BE49-F238E27FC236}">
              <a16:creationId xmlns:a16="http://schemas.microsoft.com/office/drawing/2014/main" id="{930091FA-679E-4F15-BED1-0279B6D1FA7B}"/>
            </a:ext>
          </a:extLst>
        </xdr:cNvPr>
        <xdr:cNvSpPr txBox="1"/>
      </xdr:nvSpPr>
      <xdr:spPr>
        <a:xfrm>
          <a:off x="6737427" y="10129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5" name="正方形/長方形 164">
          <a:extLst>
            <a:ext uri="{FF2B5EF4-FFF2-40B4-BE49-F238E27FC236}">
              <a16:creationId xmlns:a16="http://schemas.microsoft.com/office/drawing/2014/main" id="{34A0BDD6-DD21-43C4-B81C-BD3A8122FE1A}"/>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6" name="正方形/長方形 165">
          <a:extLst>
            <a:ext uri="{FF2B5EF4-FFF2-40B4-BE49-F238E27FC236}">
              <a16:creationId xmlns:a16="http://schemas.microsoft.com/office/drawing/2014/main" id="{F7C59040-0B50-4A7D-8EFD-14D560F0DF1E}"/>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7" name="正方形/長方形 166">
          <a:extLst>
            <a:ext uri="{FF2B5EF4-FFF2-40B4-BE49-F238E27FC236}">
              <a16:creationId xmlns:a16="http://schemas.microsoft.com/office/drawing/2014/main" id="{0D27FE0A-69F5-4A12-BA34-C72E35277DDF}"/>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8" name="正方形/長方形 167">
          <a:extLst>
            <a:ext uri="{FF2B5EF4-FFF2-40B4-BE49-F238E27FC236}">
              <a16:creationId xmlns:a16="http://schemas.microsoft.com/office/drawing/2014/main" id="{C9366DDD-1716-4EE5-8526-9B55EB1E0822}"/>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9" name="正方形/長方形 168">
          <a:extLst>
            <a:ext uri="{FF2B5EF4-FFF2-40B4-BE49-F238E27FC236}">
              <a16:creationId xmlns:a16="http://schemas.microsoft.com/office/drawing/2014/main" id="{38E457E2-23B6-492F-A9CE-3249443B5302}"/>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0" name="正方形/長方形 169">
          <a:extLst>
            <a:ext uri="{FF2B5EF4-FFF2-40B4-BE49-F238E27FC236}">
              <a16:creationId xmlns:a16="http://schemas.microsoft.com/office/drawing/2014/main" id="{BB3BD708-AF6F-45F2-8010-2F7C236CBDF2}"/>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1" name="正方形/長方形 170">
          <a:extLst>
            <a:ext uri="{FF2B5EF4-FFF2-40B4-BE49-F238E27FC236}">
              <a16:creationId xmlns:a16="http://schemas.microsoft.com/office/drawing/2014/main" id="{5DB404B3-78CC-4278-9D43-1C85DC931137}"/>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2" name="正方形/長方形 171">
          <a:extLst>
            <a:ext uri="{FF2B5EF4-FFF2-40B4-BE49-F238E27FC236}">
              <a16:creationId xmlns:a16="http://schemas.microsoft.com/office/drawing/2014/main" id="{45723167-18E6-4097-AF4D-B9848A63F8C2}"/>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3" name="テキスト ボックス 172">
          <a:extLst>
            <a:ext uri="{FF2B5EF4-FFF2-40B4-BE49-F238E27FC236}">
              <a16:creationId xmlns:a16="http://schemas.microsoft.com/office/drawing/2014/main" id="{B6C1CA34-3F1F-45FC-9901-C8F313BB9F25}"/>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4" name="直線コネクタ 173">
          <a:extLst>
            <a:ext uri="{FF2B5EF4-FFF2-40B4-BE49-F238E27FC236}">
              <a16:creationId xmlns:a16="http://schemas.microsoft.com/office/drawing/2014/main" id="{B077583C-BF1E-40D4-BF21-8F19C7717E8B}"/>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5" name="テキスト ボックス 174">
          <a:extLst>
            <a:ext uri="{FF2B5EF4-FFF2-40B4-BE49-F238E27FC236}">
              <a16:creationId xmlns:a16="http://schemas.microsoft.com/office/drawing/2014/main" id="{3BE7A423-C7AA-4942-8260-2767A0BFAB57}"/>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176" name="直線コネクタ 175">
          <a:extLst>
            <a:ext uri="{FF2B5EF4-FFF2-40B4-BE49-F238E27FC236}">
              <a16:creationId xmlns:a16="http://schemas.microsoft.com/office/drawing/2014/main" id="{937FAF9D-8A8B-4A96-8089-13EB8ACE2382}"/>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177" name="テキスト ボックス 176">
          <a:extLst>
            <a:ext uri="{FF2B5EF4-FFF2-40B4-BE49-F238E27FC236}">
              <a16:creationId xmlns:a16="http://schemas.microsoft.com/office/drawing/2014/main" id="{2B7CD6F1-EDFB-49CB-A6D4-372749BC48EC}"/>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78" name="直線コネクタ 177">
          <a:extLst>
            <a:ext uri="{FF2B5EF4-FFF2-40B4-BE49-F238E27FC236}">
              <a16:creationId xmlns:a16="http://schemas.microsoft.com/office/drawing/2014/main" id="{3593AE6F-DAAD-4D43-BCE3-BF815C38B72E}"/>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79" name="テキスト ボックス 178">
          <a:extLst>
            <a:ext uri="{FF2B5EF4-FFF2-40B4-BE49-F238E27FC236}">
              <a16:creationId xmlns:a16="http://schemas.microsoft.com/office/drawing/2014/main" id="{30C78482-5729-4BD5-94CE-152CCF67CF66}"/>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80" name="直線コネクタ 179">
          <a:extLst>
            <a:ext uri="{FF2B5EF4-FFF2-40B4-BE49-F238E27FC236}">
              <a16:creationId xmlns:a16="http://schemas.microsoft.com/office/drawing/2014/main" id="{84510B6C-37B1-411D-8B1E-7C0DFCAE86E8}"/>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81" name="テキスト ボックス 180">
          <a:extLst>
            <a:ext uri="{FF2B5EF4-FFF2-40B4-BE49-F238E27FC236}">
              <a16:creationId xmlns:a16="http://schemas.microsoft.com/office/drawing/2014/main" id="{BBEEE753-974E-4725-B043-D57BA6EC5F7D}"/>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82" name="直線コネクタ 181">
          <a:extLst>
            <a:ext uri="{FF2B5EF4-FFF2-40B4-BE49-F238E27FC236}">
              <a16:creationId xmlns:a16="http://schemas.microsoft.com/office/drawing/2014/main" id="{9EFB2C54-88D9-4472-94A1-A3B33357D24C}"/>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83" name="テキスト ボックス 182">
          <a:extLst>
            <a:ext uri="{FF2B5EF4-FFF2-40B4-BE49-F238E27FC236}">
              <a16:creationId xmlns:a16="http://schemas.microsoft.com/office/drawing/2014/main" id="{641A685A-FE6C-40C0-BA9D-2D873625F59E}"/>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84" name="直線コネクタ 183">
          <a:extLst>
            <a:ext uri="{FF2B5EF4-FFF2-40B4-BE49-F238E27FC236}">
              <a16:creationId xmlns:a16="http://schemas.microsoft.com/office/drawing/2014/main" id="{AA83E0EC-C168-4201-B295-6093B1F3AD57}"/>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85" name="テキスト ボックス 184">
          <a:extLst>
            <a:ext uri="{FF2B5EF4-FFF2-40B4-BE49-F238E27FC236}">
              <a16:creationId xmlns:a16="http://schemas.microsoft.com/office/drawing/2014/main" id="{C2ED6B0C-6304-411D-AB4E-BACB60C8DFCA}"/>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86" name="直線コネクタ 185">
          <a:extLst>
            <a:ext uri="{FF2B5EF4-FFF2-40B4-BE49-F238E27FC236}">
              <a16:creationId xmlns:a16="http://schemas.microsoft.com/office/drawing/2014/main" id="{A30F5B3D-E04D-4084-88BE-1EA627DD8EA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187" name="テキスト ボックス 186">
          <a:extLst>
            <a:ext uri="{FF2B5EF4-FFF2-40B4-BE49-F238E27FC236}">
              <a16:creationId xmlns:a16="http://schemas.microsoft.com/office/drawing/2014/main" id="{078E33D8-E986-47CE-8FC9-19C0466973C8}"/>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8" name="直線コネクタ 187">
          <a:extLst>
            <a:ext uri="{FF2B5EF4-FFF2-40B4-BE49-F238E27FC236}">
              <a16:creationId xmlns:a16="http://schemas.microsoft.com/office/drawing/2014/main" id="{9749A9D3-51CC-49B0-96DE-88A54AEA48DD}"/>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89" name="【福祉施設】&#10;有形固定資産減価償却率グラフ枠">
          <a:extLst>
            <a:ext uri="{FF2B5EF4-FFF2-40B4-BE49-F238E27FC236}">
              <a16:creationId xmlns:a16="http://schemas.microsoft.com/office/drawing/2014/main" id="{C958ED23-8C2E-4102-90EF-639429728B6C}"/>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95250</xdr:rowOff>
    </xdr:from>
    <xdr:to>
      <xdr:col>24</xdr:col>
      <xdr:colOff>62865</xdr:colOff>
      <xdr:row>86</xdr:row>
      <xdr:rowOff>167095</xdr:rowOff>
    </xdr:to>
    <xdr:cxnSp macro="">
      <xdr:nvCxnSpPr>
        <xdr:cNvPr id="190" name="直線コネクタ 189">
          <a:extLst>
            <a:ext uri="{FF2B5EF4-FFF2-40B4-BE49-F238E27FC236}">
              <a16:creationId xmlns:a16="http://schemas.microsoft.com/office/drawing/2014/main" id="{A0CBA599-23BA-4FA0-B7DD-BB4678825F70}"/>
            </a:ext>
          </a:extLst>
        </xdr:cNvPr>
        <xdr:cNvCxnSpPr/>
      </xdr:nvCxnSpPr>
      <xdr:spPr>
        <a:xfrm flipV="1">
          <a:off x="4634865" y="13296900"/>
          <a:ext cx="0" cy="1614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170922</xdr:rowOff>
    </xdr:from>
    <xdr:ext cx="405111" cy="259045"/>
    <xdr:sp macro="" textlink="">
      <xdr:nvSpPr>
        <xdr:cNvPr id="191" name="【福祉施設】&#10;有形固定資産減価償却率最小値テキスト">
          <a:extLst>
            <a:ext uri="{FF2B5EF4-FFF2-40B4-BE49-F238E27FC236}">
              <a16:creationId xmlns:a16="http://schemas.microsoft.com/office/drawing/2014/main" id="{202F326A-83DB-4427-AE4E-362A9F334F30}"/>
            </a:ext>
          </a:extLst>
        </xdr:cNvPr>
        <xdr:cNvSpPr txBox="1"/>
      </xdr:nvSpPr>
      <xdr:spPr>
        <a:xfrm>
          <a:off x="4673600" y="1491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167095</xdr:rowOff>
    </xdr:from>
    <xdr:to>
      <xdr:col>24</xdr:col>
      <xdr:colOff>152400</xdr:colOff>
      <xdr:row>86</xdr:row>
      <xdr:rowOff>167095</xdr:rowOff>
    </xdr:to>
    <xdr:cxnSp macro="">
      <xdr:nvCxnSpPr>
        <xdr:cNvPr id="192" name="直線コネクタ 191">
          <a:extLst>
            <a:ext uri="{FF2B5EF4-FFF2-40B4-BE49-F238E27FC236}">
              <a16:creationId xmlns:a16="http://schemas.microsoft.com/office/drawing/2014/main" id="{85A26945-406C-4934-A4A7-706B3D1986F8}"/>
            </a:ext>
          </a:extLst>
        </xdr:cNvPr>
        <xdr:cNvCxnSpPr/>
      </xdr:nvCxnSpPr>
      <xdr:spPr>
        <a:xfrm>
          <a:off x="4546600" y="14911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41927</xdr:rowOff>
    </xdr:from>
    <xdr:ext cx="340478" cy="259045"/>
    <xdr:sp macro="" textlink="">
      <xdr:nvSpPr>
        <xdr:cNvPr id="193" name="【福祉施設】&#10;有形固定資産減価償却率最大値テキスト">
          <a:extLst>
            <a:ext uri="{FF2B5EF4-FFF2-40B4-BE49-F238E27FC236}">
              <a16:creationId xmlns:a16="http://schemas.microsoft.com/office/drawing/2014/main" id="{6D74773A-BA9E-4B62-9A85-7BD37C5C0CD5}"/>
            </a:ext>
          </a:extLst>
        </xdr:cNvPr>
        <xdr:cNvSpPr txBox="1"/>
      </xdr:nvSpPr>
      <xdr:spPr>
        <a:xfrm>
          <a:off x="4673600" y="130721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95250</xdr:rowOff>
    </xdr:from>
    <xdr:to>
      <xdr:col>24</xdr:col>
      <xdr:colOff>152400</xdr:colOff>
      <xdr:row>77</xdr:row>
      <xdr:rowOff>95250</xdr:rowOff>
    </xdr:to>
    <xdr:cxnSp macro="">
      <xdr:nvCxnSpPr>
        <xdr:cNvPr id="194" name="直線コネクタ 193">
          <a:extLst>
            <a:ext uri="{FF2B5EF4-FFF2-40B4-BE49-F238E27FC236}">
              <a16:creationId xmlns:a16="http://schemas.microsoft.com/office/drawing/2014/main" id="{155573F1-2603-438F-9E12-A15887228184}"/>
            </a:ext>
          </a:extLst>
        </xdr:cNvPr>
        <xdr:cNvCxnSpPr/>
      </xdr:nvCxnSpPr>
      <xdr:spPr>
        <a:xfrm>
          <a:off x="4546600" y="1329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62428</xdr:rowOff>
    </xdr:from>
    <xdr:ext cx="405111" cy="259045"/>
    <xdr:sp macro="" textlink="">
      <xdr:nvSpPr>
        <xdr:cNvPr id="195" name="【福祉施設】&#10;有形固定資産減価償却率平均値テキスト">
          <a:extLst>
            <a:ext uri="{FF2B5EF4-FFF2-40B4-BE49-F238E27FC236}">
              <a16:creationId xmlns:a16="http://schemas.microsoft.com/office/drawing/2014/main" id="{B12C0B8E-F8F4-4EE6-9F57-E01585A0F2DF}"/>
            </a:ext>
          </a:extLst>
        </xdr:cNvPr>
        <xdr:cNvSpPr txBox="1"/>
      </xdr:nvSpPr>
      <xdr:spPr>
        <a:xfrm>
          <a:off x="4673600" y="141213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39551</xdr:rowOff>
    </xdr:from>
    <xdr:to>
      <xdr:col>24</xdr:col>
      <xdr:colOff>114300</xdr:colOff>
      <xdr:row>83</xdr:row>
      <xdr:rowOff>141151</xdr:rowOff>
    </xdr:to>
    <xdr:sp macro="" textlink="">
      <xdr:nvSpPr>
        <xdr:cNvPr id="196" name="フローチャート: 判断 195">
          <a:extLst>
            <a:ext uri="{FF2B5EF4-FFF2-40B4-BE49-F238E27FC236}">
              <a16:creationId xmlns:a16="http://schemas.microsoft.com/office/drawing/2014/main" id="{BBE9B180-6088-4D6E-9B7C-73A54A47EACB}"/>
            </a:ext>
          </a:extLst>
        </xdr:cNvPr>
        <xdr:cNvSpPr/>
      </xdr:nvSpPr>
      <xdr:spPr>
        <a:xfrm>
          <a:off x="4584700" y="1426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64044</xdr:rowOff>
    </xdr:from>
    <xdr:to>
      <xdr:col>20</xdr:col>
      <xdr:colOff>38100</xdr:colOff>
      <xdr:row>83</xdr:row>
      <xdr:rowOff>165644</xdr:rowOff>
    </xdr:to>
    <xdr:sp macro="" textlink="">
      <xdr:nvSpPr>
        <xdr:cNvPr id="197" name="フローチャート: 判断 196">
          <a:extLst>
            <a:ext uri="{FF2B5EF4-FFF2-40B4-BE49-F238E27FC236}">
              <a16:creationId xmlns:a16="http://schemas.microsoft.com/office/drawing/2014/main" id="{D43327EA-91CB-4868-94EB-7A210CB40FE6}"/>
            </a:ext>
          </a:extLst>
        </xdr:cNvPr>
        <xdr:cNvSpPr/>
      </xdr:nvSpPr>
      <xdr:spPr>
        <a:xfrm>
          <a:off x="3746500" y="1429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80373</xdr:rowOff>
    </xdr:from>
    <xdr:to>
      <xdr:col>15</xdr:col>
      <xdr:colOff>101600</xdr:colOff>
      <xdr:row>84</xdr:row>
      <xdr:rowOff>10523</xdr:rowOff>
    </xdr:to>
    <xdr:sp macro="" textlink="">
      <xdr:nvSpPr>
        <xdr:cNvPr id="198" name="フローチャート: 判断 197">
          <a:extLst>
            <a:ext uri="{FF2B5EF4-FFF2-40B4-BE49-F238E27FC236}">
              <a16:creationId xmlns:a16="http://schemas.microsoft.com/office/drawing/2014/main" id="{BAE25D8D-53A4-4592-AD5C-F74187CB71AD}"/>
            </a:ext>
          </a:extLst>
        </xdr:cNvPr>
        <xdr:cNvSpPr/>
      </xdr:nvSpPr>
      <xdr:spPr>
        <a:xfrm>
          <a:off x="2857500" y="1431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37919</xdr:rowOff>
    </xdr:from>
    <xdr:to>
      <xdr:col>10</xdr:col>
      <xdr:colOff>165100</xdr:colOff>
      <xdr:row>83</xdr:row>
      <xdr:rowOff>139519</xdr:rowOff>
    </xdr:to>
    <xdr:sp macro="" textlink="">
      <xdr:nvSpPr>
        <xdr:cNvPr id="199" name="フローチャート: 判断 198">
          <a:extLst>
            <a:ext uri="{FF2B5EF4-FFF2-40B4-BE49-F238E27FC236}">
              <a16:creationId xmlns:a16="http://schemas.microsoft.com/office/drawing/2014/main" id="{540B3867-9A33-429F-91A4-9DAC60792299}"/>
            </a:ext>
          </a:extLst>
        </xdr:cNvPr>
        <xdr:cNvSpPr/>
      </xdr:nvSpPr>
      <xdr:spPr>
        <a:xfrm>
          <a:off x="1968500" y="1426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142421</xdr:rowOff>
    </xdr:from>
    <xdr:to>
      <xdr:col>6</xdr:col>
      <xdr:colOff>38100</xdr:colOff>
      <xdr:row>83</xdr:row>
      <xdr:rowOff>72571</xdr:rowOff>
    </xdr:to>
    <xdr:sp macro="" textlink="">
      <xdr:nvSpPr>
        <xdr:cNvPr id="200" name="フローチャート: 判断 199">
          <a:extLst>
            <a:ext uri="{FF2B5EF4-FFF2-40B4-BE49-F238E27FC236}">
              <a16:creationId xmlns:a16="http://schemas.microsoft.com/office/drawing/2014/main" id="{115A4FE7-B7B2-41FA-8EFF-E4FBDD88D146}"/>
            </a:ext>
          </a:extLst>
        </xdr:cNvPr>
        <xdr:cNvSpPr/>
      </xdr:nvSpPr>
      <xdr:spPr>
        <a:xfrm>
          <a:off x="1079500" y="1420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01" name="テキスト ボックス 200">
          <a:extLst>
            <a:ext uri="{FF2B5EF4-FFF2-40B4-BE49-F238E27FC236}">
              <a16:creationId xmlns:a16="http://schemas.microsoft.com/office/drawing/2014/main" id="{4B372B44-D1F7-426C-8DF9-4316BE4423EC}"/>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2" name="テキスト ボックス 201">
          <a:extLst>
            <a:ext uri="{FF2B5EF4-FFF2-40B4-BE49-F238E27FC236}">
              <a16:creationId xmlns:a16="http://schemas.microsoft.com/office/drawing/2014/main" id="{07982A05-CC68-4A74-9EE2-5185ECB9006F}"/>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3" name="テキスト ボックス 202">
          <a:extLst>
            <a:ext uri="{FF2B5EF4-FFF2-40B4-BE49-F238E27FC236}">
              <a16:creationId xmlns:a16="http://schemas.microsoft.com/office/drawing/2014/main" id="{3CAB7EB3-F4D7-4538-A64A-9C3CA8D0D353}"/>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4" name="テキスト ボックス 203">
          <a:extLst>
            <a:ext uri="{FF2B5EF4-FFF2-40B4-BE49-F238E27FC236}">
              <a16:creationId xmlns:a16="http://schemas.microsoft.com/office/drawing/2014/main" id="{C3B241D1-A6E0-48FE-A5F9-99F7ADA8CD33}"/>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5" name="テキスト ボックス 204">
          <a:extLst>
            <a:ext uri="{FF2B5EF4-FFF2-40B4-BE49-F238E27FC236}">
              <a16:creationId xmlns:a16="http://schemas.microsoft.com/office/drawing/2014/main" id="{FFAD82E4-C161-4238-8620-A2082451AAFF}"/>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49349</xdr:rowOff>
    </xdr:from>
    <xdr:to>
      <xdr:col>24</xdr:col>
      <xdr:colOff>114300</xdr:colOff>
      <xdr:row>84</xdr:row>
      <xdr:rowOff>150949</xdr:rowOff>
    </xdr:to>
    <xdr:sp macro="" textlink="">
      <xdr:nvSpPr>
        <xdr:cNvPr id="206" name="楕円 205">
          <a:extLst>
            <a:ext uri="{FF2B5EF4-FFF2-40B4-BE49-F238E27FC236}">
              <a16:creationId xmlns:a16="http://schemas.microsoft.com/office/drawing/2014/main" id="{D5FB9539-4A5F-490B-9A65-20C6D67D5FFA}"/>
            </a:ext>
          </a:extLst>
        </xdr:cNvPr>
        <xdr:cNvSpPr/>
      </xdr:nvSpPr>
      <xdr:spPr>
        <a:xfrm>
          <a:off x="4584700" y="1445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27776</xdr:rowOff>
    </xdr:from>
    <xdr:ext cx="405111" cy="259045"/>
    <xdr:sp macro="" textlink="">
      <xdr:nvSpPr>
        <xdr:cNvPr id="207" name="【福祉施設】&#10;有形固定資産減価償却率該当値テキスト">
          <a:extLst>
            <a:ext uri="{FF2B5EF4-FFF2-40B4-BE49-F238E27FC236}">
              <a16:creationId xmlns:a16="http://schemas.microsoft.com/office/drawing/2014/main" id="{57318256-5D55-4CDA-AF8F-B889163D11D4}"/>
            </a:ext>
          </a:extLst>
        </xdr:cNvPr>
        <xdr:cNvSpPr txBox="1"/>
      </xdr:nvSpPr>
      <xdr:spPr>
        <a:xfrm>
          <a:off x="4673600" y="14429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91802</xdr:rowOff>
    </xdr:from>
    <xdr:to>
      <xdr:col>20</xdr:col>
      <xdr:colOff>38100</xdr:colOff>
      <xdr:row>85</xdr:row>
      <xdr:rowOff>21952</xdr:rowOff>
    </xdr:to>
    <xdr:sp macro="" textlink="">
      <xdr:nvSpPr>
        <xdr:cNvPr id="208" name="楕円 207">
          <a:extLst>
            <a:ext uri="{FF2B5EF4-FFF2-40B4-BE49-F238E27FC236}">
              <a16:creationId xmlns:a16="http://schemas.microsoft.com/office/drawing/2014/main" id="{26EDE820-E6D2-434C-B2AE-03524502F2B4}"/>
            </a:ext>
          </a:extLst>
        </xdr:cNvPr>
        <xdr:cNvSpPr/>
      </xdr:nvSpPr>
      <xdr:spPr>
        <a:xfrm>
          <a:off x="3746500" y="14493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100149</xdr:rowOff>
    </xdr:from>
    <xdr:to>
      <xdr:col>24</xdr:col>
      <xdr:colOff>63500</xdr:colOff>
      <xdr:row>84</xdr:row>
      <xdr:rowOff>142602</xdr:rowOff>
    </xdr:to>
    <xdr:cxnSp macro="">
      <xdr:nvCxnSpPr>
        <xdr:cNvPr id="209" name="直線コネクタ 208">
          <a:extLst>
            <a:ext uri="{FF2B5EF4-FFF2-40B4-BE49-F238E27FC236}">
              <a16:creationId xmlns:a16="http://schemas.microsoft.com/office/drawing/2014/main" id="{8E0B2B98-0BD2-49FE-A038-BEEFB1D969F5}"/>
            </a:ext>
          </a:extLst>
        </xdr:cNvPr>
        <xdr:cNvCxnSpPr/>
      </xdr:nvCxnSpPr>
      <xdr:spPr>
        <a:xfrm flipV="1">
          <a:off x="3797300" y="14501949"/>
          <a:ext cx="838200" cy="42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88537</xdr:rowOff>
    </xdr:from>
    <xdr:to>
      <xdr:col>15</xdr:col>
      <xdr:colOff>101600</xdr:colOff>
      <xdr:row>85</xdr:row>
      <xdr:rowOff>18687</xdr:rowOff>
    </xdr:to>
    <xdr:sp macro="" textlink="">
      <xdr:nvSpPr>
        <xdr:cNvPr id="210" name="楕円 209">
          <a:extLst>
            <a:ext uri="{FF2B5EF4-FFF2-40B4-BE49-F238E27FC236}">
              <a16:creationId xmlns:a16="http://schemas.microsoft.com/office/drawing/2014/main" id="{892868BF-F672-4A24-9428-70F98D1E203F}"/>
            </a:ext>
          </a:extLst>
        </xdr:cNvPr>
        <xdr:cNvSpPr/>
      </xdr:nvSpPr>
      <xdr:spPr>
        <a:xfrm>
          <a:off x="2857500" y="14490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139337</xdr:rowOff>
    </xdr:from>
    <xdr:to>
      <xdr:col>19</xdr:col>
      <xdr:colOff>177800</xdr:colOff>
      <xdr:row>84</xdr:row>
      <xdr:rowOff>142602</xdr:rowOff>
    </xdr:to>
    <xdr:cxnSp macro="">
      <xdr:nvCxnSpPr>
        <xdr:cNvPr id="211" name="直線コネクタ 210">
          <a:extLst>
            <a:ext uri="{FF2B5EF4-FFF2-40B4-BE49-F238E27FC236}">
              <a16:creationId xmlns:a16="http://schemas.microsoft.com/office/drawing/2014/main" id="{5332B0A7-373B-40C3-B53F-D064A81706FF}"/>
            </a:ext>
          </a:extLst>
        </xdr:cNvPr>
        <xdr:cNvCxnSpPr/>
      </xdr:nvCxnSpPr>
      <xdr:spPr>
        <a:xfrm>
          <a:off x="2908300" y="14541137"/>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54248</xdr:rowOff>
    </xdr:from>
    <xdr:to>
      <xdr:col>10</xdr:col>
      <xdr:colOff>165100</xdr:colOff>
      <xdr:row>84</xdr:row>
      <xdr:rowOff>155848</xdr:rowOff>
    </xdr:to>
    <xdr:sp macro="" textlink="">
      <xdr:nvSpPr>
        <xdr:cNvPr id="212" name="楕円 211">
          <a:extLst>
            <a:ext uri="{FF2B5EF4-FFF2-40B4-BE49-F238E27FC236}">
              <a16:creationId xmlns:a16="http://schemas.microsoft.com/office/drawing/2014/main" id="{C3BBA525-247D-440F-923F-F75FA664BF45}"/>
            </a:ext>
          </a:extLst>
        </xdr:cNvPr>
        <xdr:cNvSpPr/>
      </xdr:nvSpPr>
      <xdr:spPr>
        <a:xfrm>
          <a:off x="1968500" y="14456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105048</xdr:rowOff>
    </xdr:from>
    <xdr:to>
      <xdr:col>15</xdr:col>
      <xdr:colOff>50800</xdr:colOff>
      <xdr:row>84</xdr:row>
      <xdr:rowOff>139337</xdr:rowOff>
    </xdr:to>
    <xdr:cxnSp macro="">
      <xdr:nvCxnSpPr>
        <xdr:cNvPr id="213" name="直線コネクタ 212">
          <a:extLst>
            <a:ext uri="{FF2B5EF4-FFF2-40B4-BE49-F238E27FC236}">
              <a16:creationId xmlns:a16="http://schemas.microsoft.com/office/drawing/2014/main" id="{16E09F54-9FAB-4ED0-944B-96C613E9D829}"/>
            </a:ext>
          </a:extLst>
        </xdr:cNvPr>
        <xdr:cNvCxnSpPr/>
      </xdr:nvCxnSpPr>
      <xdr:spPr>
        <a:xfrm>
          <a:off x="2019300" y="14506848"/>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21589</xdr:rowOff>
    </xdr:from>
    <xdr:to>
      <xdr:col>6</xdr:col>
      <xdr:colOff>38100</xdr:colOff>
      <xdr:row>84</xdr:row>
      <xdr:rowOff>123189</xdr:rowOff>
    </xdr:to>
    <xdr:sp macro="" textlink="">
      <xdr:nvSpPr>
        <xdr:cNvPr id="214" name="楕円 213">
          <a:extLst>
            <a:ext uri="{FF2B5EF4-FFF2-40B4-BE49-F238E27FC236}">
              <a16:creationId xmlns:a16="http://schemas.microsoft.com/office/drawing/2014/main" id="{8F660EE8-9354-4C3F-BF9D-F93ABF3E798A}"/>
            </a:ext>
          </a:extLst>
        </xdr:cNvPr>
        <xdr:cNvSpPr/>
      </xdr:nvSpPr>
      <xdr:spPr>
        <a:xfrm>
          <a:off x="1079500" y="1442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72389</xdr:rowOff>
    </xdr:from>
    <xdr:to>
      <xdr:col>10</xdr:col>
      <xdr:colOff>114300</xdr:colOff>
      <xdr:row>84</xdr:row>
      <xdr:rowOff>105048</xdr:rowOff>
    </xdr:to>
    <xdr:cxnSp macro="">
      <xdr:nvCxnSpPr>
        <xdr:cNvPr id="215" name="直線コネクタ 214">
          <a:extLst>
            <a:ext uri="{FF2B5EF4-FFF2-40B4-BE49-F238E27FC236}">
              <a16:creationId xmlns:a16="http://schemas.microsoft.com/office/drawing/2014/main" id="{50CFDC40-D21A-4267-817A-E58A2CB04AA6}"/>
            </a:ext>
          </a:extLst>
        </xdr:cNvPr>
        <xdr:cNvCxnSpPr/>
      </xdr:nvCxnSpPr>
      <xdr:spPr>
        <a:xfrm>
          <a:off x="1130300" y="14474189"/>
          <a:ext cx="889000" cy="32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10721</xdr:rowOff>
    </xdr:from>
    <xdr:ext cx="405111" cy="259045"/>
    <xdr:sp macro="" textlink="">
      <xdr:nvSpPr>
        <xdr:cNvPr id="216" name="n_1aveValue【福祉施設】&#10;有形固定資産減価償却率">
          <a:extLst>
            <a:ext uri="{FF2B5EF4-FFF2-40B4-BE49-F238E27FC236}">
              <a16:creationId xmlns:a16="http://schemas.microsoft.com/office/drawing/2014/main" id="{FED1AC1A-91E9-48E2-81D1-0741AAE29DB7}"/>
            </a:ext>
          </a:extLst>
        </xdr:cNvPr>
        <xdr:cNvSpPr txBox="1"/>
      </xdr:nvSpPr>
      <xdr:spPr>
        <a:xfrm>
          <a:off x="3582044" y="14069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27050</xdr:rowOff>
    </xdr:from>
    <xdr:ext cx="405111" cy="259045"/>
    <xdr:sp macro="" textlink="">
      <xdr:nvSpPr>
        <xdr:cNvPr id="217" name="n_2aveValue【福祉施設】&#10;有形固定資産減価償却率">
          <a:extLst>
            <a:ext uri="{FF2B5EF4-FFF2-40B4-BE49-F238E27FC236}">
              <a16:creationId xmlns:a16="http://schemas.microsoft.com/office/drawing/2014/main" id="{5DFA18F6-8DCB-422A-858F-31597A76F973}"/>
            </a:ext>
          </a:extLst>
        </xdr:cNvPr>
        <xdr:cNvSpPr txBox="1"/>
      </xdr:nvSpPr>
      <xdr:spPr>
        <a:xfrm>
          <a:off x="2705744" y="140859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156046</xdr:rowOff>
    </xdr:from>
    <xdr:ext cx="405111" cy="259045"/>
    <xdr:sp macro="" textlink="">
      <xdr:nvSpPr>
        <xdr:cNvPr id="218" name="n_3aveValue【福祉施設】&#10;有形固定資産減価償却率">
          <a:extLst>
            <a:ext uri="{FF2B5EF4-FFF2-40B4-BE49-F238E27FC236}">
              <a16:creationId xmlns:a16="http://schemas.microsoft.com/office/drawing/2014/main" id="{34C4245B-A63F-4D58-98BF-9B2F32A42F69}"/>
            </a:ext>
          </a:extLst>
        </xdr:cNvPr>
        <xdr:cNvSpPr txBox="1"/>
      </xdr:nvSpPr>
      <xdr:spPr>
        <a:xfrm>
          <a:off x="1816744" y="14043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89098</xdr:rowOff>
    </xdr:from>
    <xdr:ext cx="405111" cy="259045"/>
    <xdr:sp macro="" textlink="">
      <xdr:nvSpPr>
        <xdr:cNvPr id="219" name="n_4aveValue【福祉施設】&#10;有形固定資産減価償却率">
          <a:extLst>
            <a:ext uri="{FF2B5EF4-FFF2-40B4-BE49-F238E27FC236}">
              <a16:creationId xmlns:a16="http://schemas.microsoft.com/office/drawing/2014/main" id="{4BF5561A-5528-472D-BE63-A0022AA35AB4}"/>
            </a:ext>
          </a:extLst>
        </xdr:cNvPr>
        <xdr:cNvSpPr txBox="1"/>
      </xdr:nvSpPr>
      <xdr:spPr>
        <a:xfrm>
          <a:off x="927744" y="139765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13079</xdr:rowOff>
    </xdr:from>
    <xdr:ext cx="405111" cy="259045"/>
    <xdr:sp macro="" textlink="">
      <xdr:nvSpPr>
        <xdr:cNvPr id="220" name="n_1mainValue【福祉施設】&#10;有形固定資産減価償却率">
          <a:extLst>
            <a:ext uri="{FF2B5EF4-FFF2-40B4-BE49-F238E27FC236}">
              <a16:creationId xmlns:a16="http://schemas.microsoft.com/office/drawing/2014/main" id="{92CBB751-09FD-4957-903D-276275096244}"/>
            </a:ext>
          </a:extLst>
        </xdr:cNvPr>
        <xdr:cNvSpPr txBox="1"/>
      </xdr:nvSpPr>
      <xdr:spPr>
        <a:xfrm>
          <a:off x="3582044" y="14586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9814</xdr:rowOff>
    </xdr:from>
    <xdr:ext cx="405111" cy="259045"/>
    <xdr:sp macro="" textlink="">
      <xdr:nvSpPr>
        <xdr:cNvPr id="221" name="n_2mainValue【福祉施設】&#10;有形固定資産減価償却率">
          <a:extLst>
            <a:ext uri="{FF2B5EF4-FFF2-40B4-BE49-F238E27FC236}">
              <a16:creationId xmlns:a16="http://schemas.microsoft.com/office/drawing/2014/main" id="{B5432912-D170-4404-A32D-2E8B2E429052}"/>
            </a:ext>
          </a:extLst>
        </xdr:cNvPr>
        <xdr:cNvSpPr txBox="1"/>
      </xdr:nvSpPr>
      <xdr:spPr>
        <a:xfrm>
          <a:off x="2705744" y="14583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146975</xdr:rowOff>
    </xdr:from>
    <xdr:ext cx="405111" cy="259045"/>
    <xdr:sp macro="" textlink="">
      <xdr:nvSpPr>
        <xdr:cNvPr id="222" name="n_3mainValue【福祉施設】&#10;有形固定資産減価償却率">
          <a:extLst>
            <a:ext uri="{FF2B5EF4-FFF2-40B4-BE49-F238E27FC236}">
              <a16:creationId xmlns:a16="http://schemas.microsoft.com/office/drawing/2014/main" id="{E9F70A07-B40F-4F56-9879-C194B21F00A9}"/>
            </a:ext>
          </a:extLst>
        </xdr:cNvPr>
        <xdr:cNvSpPr txBox="1"/>
      </xdr:nvSpPr>
      <xdr:spPr>
        <a:xfrm>
          <a:off x="1816744" y="14548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114316</xdr:rowOff>
    </xdr:from>
    <xdr:ext cx="405111" cy="259045"/>
    <xdr:sp macro="" textlink="">
      <xdr:nvSpPr>
        <xdr:cNvPr id="223" name="n_4mainValue【福祉施設】&#10;有形固定資産減価償却率">
          <a:extLst>
            <a:ext uri="{FF2B5EF4-FFF2-40B4-BE49-F238E27FC236}">
              <a16:creationId xmlns:a16="http://schemas.microsoft.com/office/drawing/2014/main" id="{EBA5FD98-EB46-4711-A06D-09B421F84964}"/>
            </a:ext>
          </a:extLst>
        </xdr:cNvPr>
        <xdr:cNvSpPr txBox="1"/>
      </xdr:nvSpPr>
      <xdr:spPr>
        <a:xfrm>
          <a:off x="927744" y="14516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4" name="正方形/長方形 223">
          <a:extLst>
            <a:ext uri="{FF2B5EF4-FFF2-40B4-BE49-F238E27FC236}">
              <a16:creationId xmlns:a16="http://schemas.microsoft.com/office/drawing/2014/main" id="{3A1ADB50-C3E5-4DAB-8B39-2F21B761DE06}"/>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5" name="正方形/長方形 224">
          <a:extLst>
            <a:ext uri="{FF2B5EF4-FFF2-40B4-BE49-F238E27FC236}">
              <a16:creationId xmlns:a16="http://schemas.microsoft.com/office/drawing/2014/main" id="{32D8050F-5C83-4DCC-B19D-DE6C441D01F8}"/>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6" name="正方形/長方形 225">
          <a:extLst>
            <a:ext uri="{FF2B5EF4-FFF2-40B4-BE49-F238E27FC236}">
              <a16:creationId xmlns:a16="http://schemas.microsoft.com/office/drawing/2014/main" id="{6908E9E6-3784-46D0-A6DD-90799C963FD7}"/>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7" name="正方形/長方形 226">
          <a:extLst>
            <a:ext uri="{FF2B5EF4-FFF2-40B4-BE49-F238E27FC236}">
              <a16:creationId xmlns:a16="http://schemas.microsoft.com/office/drawing/2014/main" id="{551CBB97-FAD9-42DD-B4C7-D9DC4D12FEEB}"/>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8" name="正方形/長方形 227">
          <a:extLst>
            <a:ext uri="{FF2B5EF4-FFF2-40B4-BE49-F238E27FC236}">
              <a16:creationId xmlns:a16="http://schemas.microsoft.com/office/drawing/2014/main" id="{6ABD5478-96C8-4962-B319-E5A1B635EA56}"/>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9" name="正方形/長方形 228">
          <a:extLst>
            <a:ext uri="{FF2B5EF4-FFF2-40B4-BE49-F238E27FC236}">
              <a16:creationId xmlns:a16="http://schemas.microsoft.com/office/drawing/2014/main" id="{CD5B12B2-7183-4D4A-93E0-3F3911C9B681}"/>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30" name="正方形/長方形 229">
          <a:extLst>
            <a:ext uri="{FF2B5EF4-FFF2-40B4-BE49-F238E27FC236}">
              <a16:creationId xmlns:a16="http://schemas.microsoft.com/office/drawing/2014/main" id="{C0D21C4E-0675-4F5D-8B12-25DC75137D01}"/>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31" name="正方形/長方形 230">
          <a:extLst>
            <a:ext uri="{FF2B5EF4-FFF2-40B4-BE49-F238E27FC236}">
              <a16:creationId xmlns:a16="http://schemas.microsoft.com/office/drawing/2014/main" id="{34B0A7F0-39CA-4C4D-9729-E7321B5CCAE1}"/>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2" name="テキスト ボックス 231">
          <a:extLst>
            <a:ext uri="{FF2B5EF4-FFF2-40B4-BE49-F238E27FC236}">
              <a16:creationId xmlns:a16="http://schemas.microsoft.com/office/drawing/2014/main" id="{C6AA9629-CED1-4A38-9E0A-5C28FFF44E75}"/>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3" name="直線コネクタ 232">
          <a:extLst>
            <a:ext uri="{FF2B5EF4-FFF2-40B4-BE49-F238E27FC236}">
              <a16:creationId xmlns:a16="http://schemas.microsoft.com/office/drawing/2014/main" id="{ACFFEC64-7685-4111-8FF0-14AFD6422AB4}"/>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34" name="直線コネクタ 233">
          <a:extLst>
            <a:ext uri="{FF2B5EF4-FFF2-40B4-BE49-F238E27FC236}">
              <a16:creationId xmlns:a16="http://schemas.microsoft.com/office/drawing/2014/main" id="{6DE37396-52F6-49C9-ADA3-ED40787981CA}"/>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35" name="テキスト ボックス 234">
          <a:extLst>
            <a:ext uri="{FF2B5EF4-FFF2-40B4-BE49-F238E27FC236}">
              <a16:creationId xmlns:a16="http://schemas.microsoft.com/office/drawing/2014/main" id="{BBEB3E82-CA6B-4406-ACAA-374407627ADA}"/>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36" name="直線コネクタ 235">
          <a:extLst>
            <a:ext uri="{FF2B5EF4-FFF2-40B4-BE49-F238E27FC236}">
              <a16:creationId xmlns:a16="http://schemas.microsoft.com/office/drawing/2014/main" id="{FF6B315B-E13B-4C82-ABFE-B386C4B4030C}"/>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37" name="テキスト ボックス 236">
          <a:extLst>
            <a:ext uri="{FF2B5EF4-FFF2-40B4-BE49-F238E27FC236}">
              <a16:creationId xmlns:a16="http://schemas.microsoft.com/office/drawing/2014/main" id="{1746217C-3F92-47FF-96A5-3ADAC57D48D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8" name="直線コネクタ 237">
          <a:extLst>
            <a:ext uri="{FF2B5EF4-FFF2-40B4-BE49-F238E27FC236}">
              <a16:creationId xmlns:a16="http://schemas.microsoft.com/office/drawing/2014/main" id="{B9398E40-B94E-404D-BAF1-90A628D86958}"/>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39" name="テキスト ボックス 238">
          <a:extLst>
            <a:ext uri="{FF2B5EF4-FFF2-40B4-BE49-F238E27FC236}">
              <a16:creationId xmlns:a16="http://schemas.microsoft.com/office/drawing/2014/main" id="{3AE4A0E2-444D-4891-8CD9-3A7751C9F055}"/>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40" name="直線コネクタ 239">
          <a:extLst>
            <a:ext uri="{FF2B5EF4-FFF2-40B4-BE49-F238E27FC236}">
              <a16:creationId xmlns:a16="http://schemas.microsoft.com/office/drawing/2014/main" id="{8BA4BF72-11B4-4370-9CDF-A4F2023F018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41" name="テキスト ボックス 240">
          <a:extLst>
            <a:ext uri="{FF2B5EF4-FFF2-40B4-BE49-F238E27FC236}">
              <a16:creationId xmlns:a16="http://schemas.microsoft.com/office/drawing/2014/main" id="{8543545E-2894-4EA7-B112-B26A5C74162A}"/>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42" name="直線コネクタ 241">
          <a:extLst>
            <a:ext uri="{FF2B5EF4-FFF2-40B4-BE49-F238E27FC236}">
              <a16:creationId xmlns:a16="http://schemas.microsoft.com/office/drawing/2014/main" id="{D4C3E33F-5D40-4F20-9CBF-671F1F4A78E6}"/>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43" name="テキスト ボックス 242">
          <a:extLst>
            <a:ext uri="{FF2B5EF4-FFF2-40B4-BE49-F238E27FC236}">
              <a16:creationId xmlns:a16="http://schemas.microsoft.com/office/drawing/2014/main" id="{EEB5E6D5-A350-4FE7-A6D1-1675E9E5C456}"/>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4" name="直線コネクタ 243">
          <a:extLst>
            <a:ext uri="{FF2B5EF4-FFF2-40B4-BE49-F238E27FC236}">
              <a16:creationId xmlns:a16="http://schemas.microsoft.com/office/drawing/2014/main" id="{D364C77A-4AF9-4EB6-AFDC-F8D3F40D9F3E}"/>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5" name="テキスト ボックス 244">
          <a:extLst>
            <a:ext uri="{FF2B5EF4-FFF2-40B4-BE49-F238E27FC236}">
              <a16:creationId xmlns:a16="http://schemas.microsoft.com/office/drawing/2014/main" id="{10C3E52B-2386-46AA-A31A-B929BEA394C3}"/>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6" name="【福祉施設】&#10;一人当たり面積グラフ枠">
          <a:extLst>
            <a:ext uri="{FF2B5EF4-FFF2-40B4-BE49-F238E27FC236}">
              <a16:creationId xmlns:a16="http://schemas.microsoft.com/office/drawing/2014/main" id="{05C1BC55-6862-4953-8D8A-3702DC861B12}"/>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50800</xdr:rowOff>
    </xdr:from>
    <xdr:to>
      <xdr:col>54</xdr:col>
      <xdr:colOff>189865</xdr:colOff>
      <xdr:row>86</xdr:row>
      <xdr:rowOff>99061</xdr:rowOff>
    </xdr:to>
    <xdr:cxnSp macro="">
      <xdr:nvCxnSpPr>
        <xdr:cNvPr id="247" name="直線コネクタ 246">
          <a:extLst>
            <a:ext uri="{FF2B5EF4-FFF2-40B4-BE49-F238E27FC236}">
              <a16:creationId xmlns:a16="http://schemas.microsoft.com/office/drawing/2014/main" id="{3D071C13-4D85-4193-999B-7C43437A71A1}"/>
            </a:ext>
          </a:extLst>
        </xdr:cNvPr>
        <xdr:cNvCxnSpPr/>
      </xdr:nvCxnSpPr>
      <xdr:spPr>
        <a:xfrm flipV="1">
          <a:off x="10476865" y="13252450"/>
          <a:ext cx="0" cy="1591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102888</xdr:rowOff>
    </xdr:from>
    <xdr:ext cx="469744" cy="259045"/>
    <xdr:sp macro="" textlink="">
      <xdr:nvSpPr>
        <xdr:cNvPr id="248" name="【福祉施設】&#10;一人当たり面積最小値テキスト">
          <a:extLst>
            <a:ext uri="{FF2B5EF4-FFF2-40B4-BE49-F238E27FC236}">
              <a16:creationId xmlns:a16="http://schemas.microsoft.com/office/drawing/2014/main" id="{9C9126CD-E373-44A5-8882-74129D77F3DD}"/>
            </a:ext>
          </a:extLst>
        </xdr:cNvPr>
        <xdr:cNvSpPr txBox="1"/>
      </xdr:nvSpPr>
      <xdr:spPr>
        <a:xfrm>
          <a:off x="10515600"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99061</xdr:rowOff>
    </xdr:from>
    <xdr:to>
      <xdr:col>55</xdr:col>
      <xdr:colOff>88900</xdr:colOff>
      <xdr:row>86</xdr:row>
      <xdr:rowOff>99061</xdr:rowOff>
    </xdr:to>
    <xdr:cxnSp macro="">
      <xdr:nvCxnSpPr>
        <xdr:cNvPr id="249" name="直線コネクタ 248">
          <a:extLst>
            <a:ext uri="{FF2B5EF4-FFF2-40B4-BE49-F238E27FC236}">
              <a16:creationId xmlns:a16="http://schemas.microsoft.com/office/drawing/2014/main" id="{8077EF37-5D82-4A02-8580-BF26240DE335}"/>
            </a:ext>
          </a:extLst>
        </xdr:cNvPr>
        <xdr:cNvCxnSpPr/>
      </xdr:nvCxnSpPr>
      <xdr:spPr>
        <a:xfrm>
          <a:off x="10388600" y="1484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168927</xdr:rowOff>
    </xdr:from>
    <xdr:ext cx="469744" cy="259045"/>
    <xdr:sp macro="" textlink="">
      <xdr:nvSpPr>
        <xdr:cNvPr id="250" name="【福祉施設】&#10;一人当たり面積最大値テキスト">
          <a:extLst>
            <a:ext uri="{FF2B5EF4-FFF2-40B4-BE49-F238E27FC236}">
              <a16:creationId xmlns:a16="http://schemas.microsoft.com/office/drawing/2014/main" id="{74D733FA-F8D3-49FC-9E0F-535ACDAEB24A}"/>
            </a:ext>
          </a:extLst>
        </xdr:cNvPr>
        <xdr:cNvSpPr txBox="1"/>
      </xdr:nvSpPr>
      <xdr:spPr>
        <a:xfrm>
          <a:off x="10515600" y="1302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50800</xdr:rowOff>
    </xdr:from>
    <xdr:to>
      <xdr:col>55</xdr:col>
      <xdr:colOff>88900</xdr:colOff>
      <xdr:row>77</xdr:row>
      <xdr:rowOff>50800</xdr:rowOff>
    </xdr:to>
    <xdr:cxnSp macro="">
      <xdr:nvCxnSpPr>
        <xdr:cNvPr id="251" name="直線コネクタ 250">
          <a:extLst>
            <a:ext uri="{FF2B5EF4-FFF2-40B4-BE49-F238E27FC236}">
              <a16:creationId xmlns:a16="http://schemas.microsoft.com/office/drawing/2014/main" id="{1C611407-F06D-4D44-8B87-3E8E6C2C1910}"/>
            </a:ext>
          </a:extLst>
        </xdr:cNvPr>
        <xdr:cNvCxnSpPr/>
      </xdr:nvCxnSpPr>
      <xdr:spPr>
        <a:xfrm>
          <a:off x="10388600" y="13252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170197</xdr:rowOff>
    </xdr:from>
    <xdr:ext cx="469744" cy="259045"/>
    <xdr:sp macro="" textlink="">
      <xdr:nvSpPr>
        <xdr:cNvPr id="252" name="【福祉施設】&#10;一人当たり面積平均値テキスト">
          <a:extLst>
            <a:ext uri="{FF2B5EF4-FFF2-40B4-BE49-F238E27FC236}">
              <a16:creationId xmlns:a16="http://schemas.microsoft.com/office/drawing/2014/main" id="{AEA1631C-4C20-40CC-B6D4-6EC84C1CB44C}"/>
            </a:ext>
          </a:extLst>
        </xdr:cNvPr>
        <xdr:cNvSpPr txBox="1"/>
      </xdr:nvSpPr>
      <xdr:spPr>
        <a:xfrm>
          <a:off x="10515600" y="144005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147320</xdr:rowOff>
    </xdr:from>
    <xdr:to>
      <xdr:col>55</xdr:col>
      <xdr:colOff>50800</xdr:colOff>
      <xdr:row>85</xdr:row>
      <xdr:rowOff>77470</xdr:rowOff>
    </xdr:to>
    <xdr:sp macro="" textlink="">
      <xdr:nvSpPr>
        <xdr:cNvPr id="253" name="フローチャート: 判断 252">
          <a:extLst>
            <a:ext uri="{FF2B5EF4-FFF2-40B4-BE49-F238E27FC236}">
              <a16:creationId xmlns:a16="http://schemas.microsoft.com/office/drawing/2014/main" id="{3FFB4C6C-EBBD-4777-BB00-F6B28E447672}"/>
            </a:ext>
          </a:extLst>
        </xdr:cNvPr>
        <xdr:cNvSpPr/>
      </xdr:nvSpPr>
      <xdr:spPr>
        <a:xfrm>
          <a:off x="10426700" y="1454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142239</xdr:rowOff>
    </xdr:from>
    <xdr:to>
      <xdr:col>50</xdr:col>
      <xdr:colOff>165100</xdr:colOff>
      <xdr:row>85</xdr:row>
      <xdr:rowOff>72389</xdr:rowOff>
    </xdr:to>
    <xdr:sp macro="" textlink="">
      <xdr:nvSpPr>
        <xdr:cNvPr id="254" name="フローチャート: 判断 253">
          <a:extLst>
            <a:ext uri="{FF2B5EF4-FFF2-40B4-BE49-F238E27FC236}">
              <a16:creationId xmlns:a16="http://schemas.microsoft.com/office/drawing/2014/main" id="{D4673A6B-153A-47DE-9671-F1C2DAD42526}"/>
            </a:ext>
          </a:extLst>
        </xdr:cNvPr>
        <xdr:cNvSpPr/>
      </xdr:nvSpPr>
      <xdr:spPr>
        <a:xfrm>
          <a:off x="9588500" y="1454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160020</xdr:rowOff>
    </xdr:from>
    <xdr:to>
      <xdr:col>46</xdr:col>
      <xdr:colOff>38100</xdr:colOff>
      <xdr:row>85</xdr:row>
      <xdr:rowOff>90170</xdr:rowOff>
    </xdr:to>
    <xdr:sp macro="" textlink="">
      <xdr:nvSpPr>
        <xdr:cNvPr id="255" name="フローチャート: 判断 254">
          <a:extLst>
            <a:ext uri="{FF2B5EF4-FFF2-40B4-BE49-F238E27FC236}">
              <a16:creationId xmlns:a16="http://schemas.microsoft.com/office/drawing/2014/main" id="{D2FFC33E-5C43-4FBC-8F9D-A0FCB29E6B9D}"/>
            </a:ext>
          </a:extLst>
        </xdr:cNvPr>
        <xdr:cNvSpPr/>
      </xdr:nvSpPr>
      <xdr:spPr>
        <a:xfrm>
          <a:off x="8699500" y="14561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140970</xdr:rowOff>
    </xdr:from>
    <xdr:to>
      <xdr:col>41</xdr:col>
      <xdr:colOff>101600</xdr:colOff>
      <xdr:row>85</xdr:row>
      <xdr:rowOff>71120</xdr:rowOff>
    </xdr:to>
    <xdr:sp macro="" textlink="">
      <xdr:nvSpPr>
        <xdr:cNvPr id="256" name="フローチャート: 判断 255">
          <a:extLst>
            <a:ext uri="{FF2B5EF4-FFF2-40B4-BE49-F238E27FC236}">
              <a16:creationId xmlns:a16="http://schemas.microsoft.com/office/drawing/2014/main" id="{86BDD802-C0DB-45DF-9E7B-2439880E6884}"/>
            </a:ext>
          </a:extLst>
        </xdr:cNvPr>
        <xdr:cNvSpPr/>
      </xdr:nvSpPr>
      <xdr:spPr>
        <a:xfrm>
          <a:off x="7810500" y="14542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162561</xdr:rowOff>
    </xdr:from>
    <xdr:to>
      <xdr:col>36</xdr:col>
      <xdr:colOff>165100</xdr:colOff>
      <xdr:row>85</xdr:row>
      <xdr:rowOff>92711</xdr:rowOff>
    </xdr:to>
    <xdr:sp macro="" textlink="">
      <xdr:nvSpPr>
        <xdr:cNvPr id="257" name="フローチャート: 判断 256">
          <a:extLst>
            <a:ext uri="{FF2B5EF4-FFF2-40B4-BE49-F238E27FC236}">
              <a16:creationId xmlns:a16="http://schemas.microsoft.com/office/drawing/2014/main" id="{30CF1C7A-9F5A-49DD-A60E-01750EF37359}"/>
            </a:ext>
          </a:extLst>
        </xdr:cNvPr>
        <xdr:cNvSpPr/>
      </xdr:nvSpPr>
      <xdr:spPr>
        <a:xfrm>
          <a:off x="6921500" y="1456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8" name="テキスト ボックス 257">
          <a:extLst>
            <a:ext uri="{FF2B5EF4-FFF2-40B4-BE49-F238E27FC236}">
              <a16:creationId xmlns:a16="http://schemas.microsoft.com/office/drawing/2014/main" id="{C198483B-40CD-4229-B709-930611E453E3}"/>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9" name="テキスト ボックス 258">
          <a:extLst>
            <a:ext uri="{FF2B5EF4-FFF2-40B4-BE49-F238E27FC236}">
              <a16:creationId xmlns:a16="http://schemas.microsoft.com/office/drawing/2014/main" id="{5DC9F5A4-7642-401C-9F1A-90E2B9EF8BDD}"/>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60" name="テキスト ボックス 259">
          <a:extLst>
            <a:ext uri="{FF2B5EF4-FFF2-40B4-BE49-F238E27FC236}">
              <a16:creationId xmlns:a16="http://schemas.microsoft.com/office/drawing/2014/main" id="{34B631E8-BE6E-4CF8-9805-19F7988FA2CD}"/>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61" name="テキスト ボックス 260">
          <a:extLst>
            <a:ext uri="{FF2B5EF4-FFF2-40B4-BE49-F238E27FC236}">
              <a16:creationId xmlns:a16="http://schemas.microsoft.com/office/drawing/2014/main" id="{1EBEEF6E-0777-404E-AFF6-EAA50F0FD0A7}"/>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62" name="テキスト ボックス 261">
          <a:extLst>
            <a:ext uri="{FF2B5EF4-FFF2-40B4-BE49-F238E27FC236}">
              <a16:creationId xmlns:a16="http://schemas.microsoft.com/office/drawing/2014/main" id="{FC67FAFA-F44E-46A7-B41B-DE0A343508C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6350</xdr:rowOff>
    </xdr:from>
    <xdr:to>
      <xdr:col>55</xdr:col>
      <xdr:colOff>50800</xdr:colOff>
      <xdr:row>85</xdr:row>
      <xdr:rowOff>107950</xdr:rowOff>
    </xdr:to>
    <xdr:sp macro="" textlink="">
      <xdr:nvSpPr>
        <xdr:cNvPr id="263" name="楕円 262">
          <a:extLst>
            <a:ext uri="{FF2B5EF4-FFF2-40B4-BE49-F238E27FC236}">
              <a16:creationId xmlns:a16="http://schemas.microsoft.com/office/drawing/2014/main" id="{5A5A1881-A251-49EA-8013-A5BE263C5BC0}"/>
            </a:ext>
          </a:extLst>
        </xdr:cNvPr>
        <xdr:cNvSpPr/>
      </xdr:nvSpPr>
      <xdr:spPr>
        <a:xfrm>
          <a:off x="10426700" y="1457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156227</xdr:rowOff>
    </xdr:from>
    <xdr:ext cx="469744" cy="259045"/>
    <xdr:sp macro="" textlink="">
      <xdr:nvSpPr>
        <xdr:cNvPr id="264" name="【福祉施設】&#10;一人当たり面積該当値テキスト">
          <a:extLst>
            <a:ext uri="{FF2B5EF4-FFF2-40B4-BE49-F238E27FC236}">
              <a16:creationId xmlns:a16="http://schemas.microsoft.com/office/drawing/2014/main" id="{C389D078-6F16-483C-BC5B-7606872487FB}"/>
            </a:ext>
          </a:extLst>
        </xdr:cNvPr>
        <xdr:cNvSpPr txBox="1"/>
      </xdr:nvSpPr>
      <xdr:spPr>
        <a:xfrm>
          <a:off x="10515600" y="1455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5080</xdr:rowOff>
    </xdr:from>
    <xdr:to>
      <xdr:col>50</xdr:col>
      <xdr:colOff>165100</xdr:colOff>
      <xdr:row>85</xdr:row>
      <xdr:rowOff>106680</xdr:rowOff>
    </xdr:to>
    <xdr:sp macro="" textlink="">
      <xdr:nvSpPr>
        <xdr:cNvPr id="265" name="楕円 264">
          <a:extLst>
            <a:ext uri="{FF2B5EF4-FFF2-40B4-BE49-F238E27FC236}">
              <a16:creationId xmlns:a16="http://schemas.microsoft.com/office/drawing/2014/main" id="{7D452EF1-1E4D-42FC-A339-72778ED14817}"/>
            </a:ext>
          </a:extLst>
        </xdr:cNvPr>
        <xdr:cNvSpPr/>
      </xdr:nvSpPr>
      <xdr:spPr>
        <a:xfrm>
          <a:off x="9588500" y="1457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55880</xdr:rowOff>
    </xdr:from>
    <xdr:to>
      <xdr:col>55</xdr:col>
      <xdr:colOff>0</xdr:colOff>
      <xdr:row>85</xdr:row>
      <xdr:rowOff>57150</xdr:rowOff>
    </xdr:to>
    <xdr:cxnSp macro="">
      <xdr:nvCxnSpPr>
        <xdr:cNvPr id="266" name="直線コネクタ 265">
          <a:extLst>
            <a:ext uri="{FF2B5EF4-FFF2-40B4-BE49-F238E27FC236}">
              <a16:creationId xmlns:a16="http://schemas.microsoft.com/office/drawing/2014/main" id="{48E1CC15-3E16-46B6-AC1C-A1B6DB0E905D}"/>
            </a:ext>
          </a:extLst>
        </xdr:cNvPr>
        <xdr:cNvCxnSpPr/>
      </xdr:nvCxnSpPr>
      <xdr:spPr>
        <a:xfrm>
          <a:off x="9639300" y="14629130"/>
          <a:ext cx="8382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8889</xdr:rowOff>
    </xdr:from>
    <xdr:to>
      <xdr:col>46</xdr:col>
      <xdr:colOff>38100</xdr:colOff>
      <xdr:row>85</xdr:row>
      <xdr:rowOff>110489</xdr:rowOff>
    </xdr:to>
    <xdr:sp macro="" textlink="">
      <xdr:nvSpPr>
        <xdr:cNvPr id="267" name="楕円 266">
          <a:extLst>
            <a:ext uri="{FF2B5EF4-FFF2-40B4-BE49-F238E27FC236}">
              <a16:creationId xmlns:a16="http://schemas.microsoft.com/office/drawing/2014/main" id="{004A4FE7-1389-44EF-8B10-34BA697408CF}"/>
            </a:ext>
          </a:extLst>
        </xdr:cNvPr>
        <xdr:cNvSpPr/>
      </xdr:nvSpPr>
      <xdr:spPr>
        <a:xfrm>
          <a:off x="8699500" y="1458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55880</xdr:rowOff>
    </xdr:from>
    <xdr:to>
      <xdr:col>50</xdr:col>
      <xdr:colOff>114300</xdr:colOff>
      <xdr:row>85</xdr:row>
      <xdr:rowOff>59689</xdr:rowOff>
    </xdr:to>
    <xdr:cxnSp macro="">
      <xdr:nvCxnSpPr>
        <xdr:cNvPr id="268" name="直線コネクタ 267">
          <a:extLst>
            <a:ext uri="{FF2B5EF4-FFF2-40B4-BE49-F238E27FC236}">
              <a16:creationId xmlns:a16="http://schemas.microsoft.com/office/drawing/2014/main" id="{330CD24C-DD24-4ADC-A99A-EB4C5E7BC124}"/>
            </a:ext>
          </a:extLst>
        </xdr:cNvPr>
        <xdr:cNvCxnSpPr/>
      </xdr:nvCxnSpPr>
      <xdr:spPr>
        <a:xfrm flipV="1">
          <a:off x="8750300" y="1462913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12700</xdr:rowOff>
    </xdr:from>
    <xdr:to>
      <xdr:col>41</xdr:col>
      <xdr:colOff>101600</xdr:colOff>
      <xdr:row>85</xdr:row>
      <xdr:rowOff>114300</xdr:rowOff>
    </xdr:to>
    <xdr:sp macro="" textlink="">
      <xdr:nvSpPr>
        <xdr:cNvPr id="269" name="楕円 268">
          <a:extLst>
            <a:ext uri="{FF2B5EF4-FFF2-40B4-BE49-F238E27FC236}">
              <a16:creationId xmlns:a16="http://schemas.microsoft.com/office/drawing/2014/main" id="{62CCDA96-3CC3-4D77-B889-09BD51E122E4}"/>
            </a:ext>
          </a:extLst>
        </xdr:cNvPr>
        <xdr:cNvSpPr/>
      </xdr:nvSpPr>
      <xdr:spPr>
        <a:xfrm>
          <a:off x="7810500" y="1458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59689</xdr:rowOff>
    </xdr:from>
    <xdr:to>
      <xdr:col>45</xdr:col>
      <xdr:colOff>177800</xdr:colOff>
      <xdr:row>85</xdr:row>
      <xdr:rowOff>63500</xdr:rowOff>
    </xdr:to>
    <xdr:cxnSp macro="">
      <xdr:nvCxnSpPr>
        <xdr:cNvPr id="270" name="直線コネクタ 269">
          <a:extLst>
            <a:ext uri="{FF2B5EF4-FFF2-40B4-BE49-F238E27FC236}">
              <a16:creationId xmlns:a16="http://schemas.microsoft.com/office/drawing/2014/main" id="{BC7F73AE-1B19-4E4C-9B69-2FE0C0807203}"/>
            </a:ext>
          </a:extLst>
        </xdr:cNvPr>
        <xdr:cNvCxnSpPr/>
      </xdr:nvCxnSpPr>
      <xdr:spPr>
        <a:xfrm flipV="1">
          <a:off x="7861300" y="1463293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17780</xdr:rowOff>
    </xdr:from>
    <xdr:to>
      <xdr:col>36</xdr:col>
      <xdr:colOff>165100</xdr:colOff>
      <xdr:row>85</xdr:row>
      <xdr:rowOff>119380</xdr:rowOff>
    </xdr:to>
    <xdr:sp macro="" textlink="">
      <xdr:nvSpPr>
        <xdr:cNvPr id="271" name="楕円 270">
          <a:extLst>
            <a:ext uri="{FF2B5EF4-FFF2-40B4-BE49-F238E27FC236}">
              <a16:creationId xmlns:a16="http://schemas.microsoft.com/office/drawing/2014/main" id="{D23A49F6-05C5-46D6-9710-8E96E9FDDB99}"/>
            </a:ext>
          </a:extLst>
        </xdr:cNvPr>
        <xdr:cNvSpPr/>
      </xdr:nvSpPr>
      <xdr:spPr>
        <a:xfrm>
          <a:off x="6921500" y="1459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63500</xdr:rowOff>
    </xdr:from>
    <xdr:to>
      <xdr:col>41</xdr:col>
      <xdr:colOff>50800</xdr:colOff>
      <xdr:row>85</xdr:row>
      <xdr:rowOff>68580</xdr:rowOff>
    </xdr:to>
    <xdr:cxnSp macro="">
      <xdr:nvCxnSpPr>
        <xdr:cNvPr id="272" name="直線コネクタ 271">
          <a:extLst>
            <a:ext uri="{FF2B5EF4-FFF2-40B4-BE49-F238E27FC236}">
              <a16:creationId xmlns:a16="http://schemas.microsoft.com/office/drawing/2014/main" id="{B3BDC6BF-09A3-42E5-A861-0A1981992ACC}"/>
            </a:ext>
          </a:extLst>
        </xdr:cNvPr>
        <xdr:cNvCxnSpPr/>
      </xdr:nvCxnSpPr>
      <xdr:spPr>
        <a:xfrm flipV="1">
          <a:off x="6972300" y="14636750"/>
          <a:ext cx="8890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88916</xdr:rowOff>
    </xdr:from>
    <xdr:ext cx="469744" cy="259045"/>
    <xdr:sp macro="" textlink="">
      <xdr:nvSpPr>
        <xdr:cNvPr id="273" name="n_1aveValue【福祉施設】&#10;一人当たり面積">
          <a:extLst>
            <a:ext uri="{FF2B5EF4-FFF2-40B4-BE49-F238E27FC236}">
              <a16:creationId xmlns:a16="http://schemas.microsoft.com/office/drawing/2014/main" id="{67D8BAB0-E0A0-4667-B250-B50346986C09}"/>
            </a:ext>
          </a:extLst>
        </xdr:cNvPr>
        <xdr:cNvSpPr txBox="1"/>
      </xdr:nvSpPr>
      <xdr:spPr>
        <a:xfrm>
          <a:off x="9391727" y="14319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106697</xdr:rowOff>
    </xdr:from>
    <xdr:ext cx="469744" cy="259045"/>
    <xdr:sp macro="" textlink="">
      <xdr:nvSpPr>
        <xdr:cNvPr id="274" name="n_2aveValue【福祉施設】&#10;一人当たり面積">
          <a:extLst>
            <a:ext uri="{FF2B5EF4-FFF2-40B4-BE49-F238E27FC236}">
              <a16:creationId xmlns:a16="http://schemas.microsoft.com/office/drawing/2014/main" id="{5B05C88B-5A4D-4C47-9C03-EA39879301E1}"/>
            </a:ext>
          </a:extLst>
        </xdr:cNvPr>
        <xdr:cNvSpPr txBox="1"/>
      </xdr:nvSpPr>
      <xdr:spPr>
        <a:xfrm>
          <a:off x="8515427" y="1433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87647</xdr:rowOff>
    </xdr:from>
    <xdr:ext cx="469744" cy="259045"/>
    <xdr:sp macro="" textlink="">
      <xdr:nvSpPr>
        <xdr:cNvPr id="275" name="n_3aveValue【福祉施設】&#10;一人当たり面積">
          <a:extLst>
            <a:ext uri="{FF2B5EF4-FFF2-40B4-BE49-F238E27FC236}">
              <a16:creationId xmlns:a16="http://schemas.microsoft.com/office/drawing/2014/main" id="{4427D503-F8CC-45F4-828E-35D8008B973B}"/>
            </a:ext>
          </a:extLst>
        </xdr:cNvPr>
        <xdr:cNvSpPr txBox="1"/>
      </xdr:nvSpPr>
      <xdr:spPr>
        <a:xfrm>
          <a:off x="7626427" y="14317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109238</xdr:rowOff>
    </xdr:from>
    <xdr:ext cx="469744" cy="259045"/>
    <xdr:sp macro="" textlink="">
      <xdr:nvSpPr>
        <xdr:cNvPr id="276" name="n_4aveValue【福祉施設】&#10;一人当たり面積">
          <a:extLst>
            <a:ext uri="{FF2B5EF4-FFF2-40B4-BE49-F238E27FC236}">
              <a16:creationId xmlns:a16="http://schemas.microsoft.com/office/drawing/2014/main" id="{C725627E-7234-4C9D-B6B1-6A0D73807EA8}"/>
            </a:ext>
          </a:extLst>
        </xdr:cNvPr>
        <xdr:cNvSpPr txBox="1"/>
      </xdr:nvSpPr>
      <xdr:spPr>
        <a:xfrm>
          <a:off x="6737427" y="14339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97807</xdr:rowOff>
    </xdr:from>
    <xdr:ext cx="469744" cy="259045"/>
    <xdr:sp macro="" textlink="">
      <xdr:nvSpPr>
        <xdr:cNvPr id="277" name="n_1mainValue【福祉施設】&#10;一人当たり面積">
          <a:extLst>
            <a:ext uri="{FF2B5EF4-FFF2-40B4-BE49-F238E27FC236}">
              <a16:creationId xmlns:a16="http://schemas.microsoft.com/office/drawing/2014/main" id="{68C924F6-C5E1-4A71-95FC-5E52CFA5A317}"/>
            </a:ext>
          </a:extLst>
        </xdr:cNvPr>
        <xdr:cNvSpPr txBox="1"/>
      </xdr:nvSpPr>
      <xdr:spPr>
        <a:xfrm>
          <a:off x="9391727" y="14671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101616</xdr:rowOff>
    </xdr:from>
    <xdr:ext cx="469744" cy="259045"/>
    <xdr:sp macro="" textlink="">
      <xdr:nvSpPr>
        <xdr:cNvPr id="278" name="n_2mainValue【福祉施設】&#10;一人当たり面積">
          <a:extLst>
            <a:ext uri="{FF2B5EF4-FFF2-40B4-BE49-F238E27FC236}">
              <a16:creationId xmlns:a16="http://schemas.microsoft.com/office/drawing/2014/main" id="{8FE182CC-AD8C-46D3-AA60-EF7110B4F8D2}"/>
            </a:ext>
          </a:extLst>
        </xdr:cNvPr>
        <xdr:cNvSpPr txBox="1"/>
      </xdr:nvSpPr>
      <xdr:spPr>
        <a:xfrm>
          <a:off x="8515427" y="14674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105427</xdr:rowOff>
    </xdr:from>
    <xdr:ext cx="469744" cy="259045"/>
    <xdr:sp macro="" textlink="">
      <xdr:nvSpPr>
        <xdr:cNvPr id="279" name="n_3mainValue【福祉施設】&#10;一人当たり面積">
          <a:extLst>
            <a:ext uri="{FF2B5EF4-FFF2-40B4-BE49-F238E27FC236}">
              <a16:creationId xmlns:a16="http://schemas.microsoft.com/office/drawing/2014/main" id="{DF7846F1-6E19-4FB1-B1C1-3E37A5D61659}"/>
            </a:ext>
          </a:extLst>
        </xdr:cNvPr>
        <xdr:cNvSpPr txBox="1"/>
      </xdr:nvSpPr>
      <xdr:spPr>
        <a:xfrm>
          <a:off x="7626427" y="14678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110507</xdr:rowOff>
    </xdr:from>
    <xdr:ext cx="469744" cy="259045"/>
    <xdr:sp macro="" textlink="">
      <xdr:nvSpPr>
        <xdr:cNvPr id="280" name="n_4mainValue【福祉施設】&#10;一人当たり面積">
          <a:extLst>
            <a:ext uri="{FF2B5EF4-FFF2-40B4-BE49-F238E27FC236}">
              <a16:creationId xmlns:a16="http://schemas.microsoft.com/office/drawing/2014/main" id="{E2804ED6-CC1C-4F5F-8971-CE946283E191}"/>
            </a:ext>
          </a:extLst>
        </xdr:cNvPr>
        <xdr:cNvSpPr txBox="1"/>
      </xdr:nvSpPr>
      <xdr:spPr>
        <a:xfrm>
          <a:off x="6737427" y="1468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81" name="正方形/長方形 280">
          <a:extLst>
            <a:ext uri="{FF2B5EF4-FFF2-40B4-BE49-F238E27FC236}">
              <a16:creationId xmlns:a16="http://schemas.microsoft.com/office/drawing/2014/main" id="{B4BD0248-F04F-44E5-AC3D-DE007B656313}"/>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2" name="正方形/長方形 281">
          <a:extLst>
            <a:ext uri="{FF2B5EF4-FFF2-40B4-BE49-F238E27FC236}">
              <a16:creationId xmlns:a16="http://schemas.microsoft.com/office/drawing/2014/main" id="{DD894D50-63CE-463C-BDE6-09C5332A8445}"/>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3" name="正方形/長方形 282">
          <a:extLst>
            <a:ext uri="{FF2B5EF4-FFF2-40B4-BE49-F238E27FC236}">
              <a16:creationId xmlns:a16="http://schemas.microsoft.com/office/drawing/2014/main" id="{460D609B-C539-4113-9D63-3D20B3357EDD}"/>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4" name="正方形/長方形 283">
          <a:extLst>
            <a:ext uri="{FF2B5EF4-FFF2-40B4-BE49-F238E27FC236}">
              <a16:creationId xmlns:a16="http://schemas.microsoft.com/office/drawing/2014/main" id="{0B35ECBD-4A08-4492-B5EB-95681DED2E0C}"/>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5" name="正方形/長方形 284">
          <a:extLst>
            <a:ext uri="{FF2B5EF4-FFF2-40B4-BE49-F238E27FC236}">
              <a16:creationId xmlns:a16="http://schemas.microsoft.com/office/drawing/2014/main" id="{065DAD21-53D6-4950-BB63-F852531383F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6" name="正方形/長方形 285">
          <a:extLst>
            <a:ext uri="{FF2B5EF4-FFF2-40B4-BE49-F238E27FC236}">
              <a16:creationId xmlns:a16="http://schemas.microsoft.com/office/drawing/2014/main" id="{F1F79555-5123-4F2A-B1C8-096206180901}"/>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7" name="正方形/長方形 286">
          <a:extLst>
            <a:ext uri="{FF2B5EF4-FFF2-40B4-BE49-F238E27FC236}">
              <a16:creationId xmlns:a16="http://schemas.microsoft.com/office/drawing/2014/main" id="{85773111-4C15-41D4-BAFE-CCFF5C187EE7}"/>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8" name="正方形/長方形 287">
          <a:extLst>
            <a:ext uri="{FF2B5EF4-FFF2-40B4-BE49-F238E27FC236}">
              <a16:creationId xmlns:a16="http://schemas.microsoft.com/office/drawing/2014/main" id="{9C0B691F-20BF-4231-B866-AA6D49176ED2}"/>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9" name="正方形/長方形 288">
          <a:extLst>
            <a:ext uri="{FF2B5EF4-FFF2-40B4-BE49-F238E27FC236}">
              <a16:creationId xmlns:a16="http://schemas.microsoft.com/office/drawing/2014/main" id="{F5B4EDA3-5950-4FD8-A542-74AA18C5BBB2}"/>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90" name="正方形/長方形 289">
          <a:extLst>
            <a:ext uri="{FF2B5EF4-FFF2-40B4-BE49-F238E27FC236}">
              <a16:creationId xmlns:a16="http://schemas.microsoft.com/office/drawing/2014/main" id="{53979A06-8FCB-4AAB-80EA-3E081D4178B1}"/>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1" name="正方形/長方形 290">
          <a:extLst>
            <a:ext uri="{FF2B5EF4-FFF2-40B4-BE49-F238E27FC236}">
              <a16:creationId xmlns:a16="http://schemas.microsoft.com/office/drawing/2014/main" id="{964905F4-D945-44A4-841D-CF8EA0029805}"/>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2" name="正方形/長方形 291">
          <a:extLst>
            <a:ext uri="{FF2B5EF4-FFF2-40B4-BE49-F238E27FC236}">
              <a16:creationId xmlns:a16="http://schemas.microsoft.com/office/drawing/2014/main" id="{0851A9B2-8B9B-493C-B120-8104BFD250AC}"/>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3" name="正方形/長方形 292">
          <a:extLst>
            <a:ext uri="{FF2B5EF4-FFF2-40B4-BE49-F238E27FC236}">
              <a16:creationId xmlns:a16="http://schemas.microsoft.com/office/drawing/2014/main" id="{4E359001-C49E-4FC5-BE13-DF3FD6F3F77D}"/>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4" name="正方形/長方形 293">
          <a:extLst>
            <a:ext uri="{FF2B5EF4-FFF2-40B4-BE49-F238E27FC236}">
              <a16:creationId xmlns:a16="http://schemas.microsoft.com/office/drawing/2014/main" id="{D484D05B-1C90-4A09-ACD0-3F618861F2D3}"/>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5" name="正方形/長方形 294">
          <a:extLst>
            <a:ext uri="{FF2B5EF4-FFF2-40B4-BE49-F238E27FC236}">
              <a16:creationId xmlns:a16="http://schemas.microsoft.com/office/drawing/2014/main" id="{3BD59FD5-87D9-49F5-97C0-CFF13F98553E}"/>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6" name="正方形/長方形 295">
          <a:extLst>
            <a:ext uri="{FF2B5EF4-FFF2-40B4-BE49-F238E27FC236}">
              <a16:creationId xmlns:a16="http://schemas.microsoft.com/office/drawing/2014/main" id="{BAEC8A04-1B6B-4679-B0E3-ABCEA8FC89A2}"/>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7" name="正方形/長方形 296">
          <a:extLst>
            <a:ext uri="{FF2B5EF4-FFF2-40B4-BE49-F238E27FC236}">
              <a16:creationId xmlns:a16="http://schemas.microsoft.com/office/drawing/2014/main" id="{6FF37196-5F4C-4B4B-B76C-C3BEBAA77FCA}"/>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8" name="正方形/長方形 297">
          <a:extLst>
            <a:ext uri="{FF2B5EF4-FFF2-40B4-BE49-F238E27FC236}">
              <a16:creationId xmlns:a16="http://schemas.microsoft.com/office/drawing/2014/main" id="{FC244D4D-1404-4BC6-A703-CB5B48D0B54E}"/>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9" name="正方形/長方形 298">
          <a:extLst>
            <a:ext uri="{FF2B5EF4-FFF2-40B4-BE49-F238E27FC236}">
              <a16:creationId xmlns:a16="http://schemas.microsoft.com/office/drawing/2014/main" id="{B4397028-965F-4E49-B89B-2A54D0D16C05}"/>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00" name="正方形/長方形 299">
          <a:extLst>
            <a:ext uri="{FF2B5EF4-FFF2-40B4-BE49-F238E27FC236}">
              <a16:creationId xmlns:a16="http://schemas.microsoft.com/office/drawing/2014/main" id="{A3198F5C-2C42-4D4E-AB70-19BDDFDE766C}"/>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1" name="正方形/長方形 300">
          <a:extLst>
            <a:ext uri="{FF2B5EF4-FFF2-40B4-BE49-F238E27FC236}">
              <a16:creationId xmlns:a16="http://schemas.microsoft.com/office/drawing/2014/main" id="{DA1D9727-79EB-4C4F-9407-12C1E0DF7DCF}"/>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2" name="正方形/長方形 301">
          <a:extLst>
            <a:ext uri="{FF2B5EF4-FFF2-40B4-BE49-F238E27FC236}">
              <a16:creationId xmlns:a16="http://schemas.microsoft.com/office/drawing/2014/main" id="{0FD0137D-C6CD-4B88-B046-074EC0A9819B}"/>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3" name="正方形/長方形 302">
          <a:extLst>
            <a:ext uri="{FF2B5EF4-FFF2-40B4-BE49-F238E27FC236}">
              <a16:creationId xmlns:a16="http://schemas.microsoft.com/office/drawing/2014/main" id="{681CF6EE-EA81-4F50-AD63-2B7C788D3D5A}"/>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4" name="正方形/長方形 303">
          <a:extLst>
            <a:ext uri="{FF2B5EF4-FFF2-40B4-BE49-F238E27FC236}">
              <a16:creationId xmlns:a16="http://schemas.microsoft.com/office/drawing/2014/main" id="{0C30A0E9-9DC4-474D-84D4-0036B26DBB5A}"/>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5" name="テキスト ボックス 304">
          <a:extLst>
            <a:ext uri="{FF2B5EF4-FFF2-40B4-BE49-F238E27FC236}">
              <a16:creationId xmlns:a16="http://schemas.microsoft.com/office/drawing/2014/main" id="{770B4772-3B53-4119-84E3-ED25DFAC1F2C}"/>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6" name="直線コネクタ 305">
          <a:extLst>
            <a:ext uri="{FF2B5EF4-FFF2-40B4-BE49-F238E27FC236}">
              <a16:creationId xmlns:a16="http://schemas.microsoft.com/office/drawing/2014/main" id="{1352186E-BBA0-481D-9710-E7AAA3862A87}"/>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7" name="テキスト ボックス 306">
          <a:extLst>
            <a:ext uri="{FF2B5EF4-FFF2-40B4-BE49-F238E27FC236}">
              <a16:creationId xmlns:a16="http://schemas.microsoft.com/office/drawing/2014/main" id="{19919708-CC28-40FD-B55B-A238B3E42E55}"/>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08" name="直線コネクタ 307">
          <a:extLst>
            <a:ext uri="{FF2B5EF4-FFF2-40B4-BE49-F238E27FC236}">
              <a16:creationId xmlns:a16="http://schemas.microsoft.com/office/drawing/2014/main" id="{4D5C4CBA-B6BC-40C0-881E-70E0A7D8BFA4}"/>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09" name="テキスト ボックス 308">
          <a:extLst>
            <a:ext uri="{FF2B5EF4-FFF2-40B4-BE49-F238E27FC236}">
              <a16:creationId xmlns:a16="http://schemas.microsoft.com/office/drawing/2014/main" id="{FA91E911-10E4-45A1-87B8-A447A67DBC66}"/>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10" name="直線コネクタ 309">
          <a:extLst>
            <a:ext uri="{FF2B5EF4-FFF2-40B4-BE49-F238E27FC236}">
              <a16:creationId xmlns:a16="http://schemas.microsoft.com/office/drawing/2014/main" id="{0615BDB2-78D6-4770-A73A-0C3784A0720E}"/>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11" name="テキスト ボックス 310">
          <a:extLst>
            <a:ext uri="{FF2B5EF4-FFF2-40B4-BE49-F238E27FC236}">
              <a16:creationId xmlns:a16="http://schemas.microsoft.com/office/drawing/2014/main" id="{9597461D-320C-4CD3-BD68-0EFC0754C3A2}"/>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12" name="直線コネクタ 311">
          <a:extLst>
            <a:ext uri="{FF2B5EF4-FFF2-40B4-BE49-F238E27FC236}">
              <a16:creationId xmlns:a16="http://schemas.microsoft.com/office/drawing/2014/main" id="{DDAD2931-907A-48E4-B83E-0473434FA5A2}"/>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13" name="テキスト ボックス 312">
          <a:extLst>
            <a:ext uri="{FF2B5EF4-FFF2-40B4-BE49-F238E27FC236}">
              <a16:creationId xmlns:a16="http://schemas.microsoft.com/office/drawing/2014/main" id="{A672BA66-2F57-4670-8FEB-2A1159D8BEB9}"/>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14" name="直線コネクタ 313">
          <a:extLst>
            <a:ext uri="{FF2B5EF4-FFF2-40B4-BE49-F238E27FC236}">
              <a16:creationId xmlns:a16="http://schemas.microsoft.com/office/drawing/2014/main" id="{1C22D098-3532-4DD4-B741-FEE7FAA98336}"/>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15" name="テキスト ボックス 314">
          <a:extLst>
            <a:ext uri="{FF2B5EF4-FFF2-40B4-BE49-F238E27FC236}">
              <a16:creationId xmlns:a16="http://schemas.microsoft.com/office/drawing/2014/main" id="{87295041-7221-4640-8684-B63EF3FB57A4}"/>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16" name="直線コネクタ 315">
          <a:extLst>
            <a:ext uri="{FF2B5EF4-FFF2-40B4-BE49-F238E27FC236}">
              <a16:creationId xmlns:a16="http://schemas.microsoft.com/office/drawing/2014/main" id="{AD3E79E2-62D3-4085-B249-E89B4A19AB3D}"/>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17" name="テキスト ボックス 316">
          <a:extLst>
            <a:ext uri="{FF2B5EF4-FFF2-40B4-BE49-F238E27FC236}">
              <a16:creationId xmlns:a16="http://schemas.microsoft.com/office/drawing/2014/main" id="{3F97EA85-4530-4724-9164-827102394B97}"/>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8" name="直線コネクタ 317">
          <a:extLst>
            <a:ext uri="{FF2B5EF4-FFF2-40B4-BE49-F238E27FC236}">
              <a16:creationId xmlns:a16="http://schemas.microsoft.com/office/drawing/2014/main" id="{18B24722-A571-4985-9ED9-3C8F098D2FA2}"/>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19" name="テキスト ボックス 318">
          <a:extLst>
            <a:ext uri="{FF2B5EF4-FFF2-40B4-BE49-F238E27FC236}">
              <a16:creationId xmlns:a16="http://schemas.microsoft.com/office/drawing/2014/main" id="{3FB2EBF5-A2E8-410E-80D3-A0F5CC810796}"/>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20" name="【一般廃棄物処理施設】&#10;有形固定資産減価償却率グラフ枠">
          <a:extLst>
            <a:ext uri="{FF2B5EF4-FFF2-40B4-BE49-F238E27FC236}">
              <a16:creationId xmlns:a16="http://schemas.microsoft.com/office/drawing/2014/main" id="{303003DF-0FAF-4F08-8D5C-FA0E88865219}"/>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144780</xdr:rowOff>
    </xdr:from>
    <xdr:to>
      <xdr:col>85</xdr:col>
      <xdr:colOff>126364</xdr:colOff>
      <xdr:row>42</xdr:row>
      <xdr:rowOff>38100</xdr:rowOff>
    </xdr:to>
    <xdr:cxnSp macro="">
      <xdr:nvCxnSpPr>
        <xdr:cNvPr id="321" name="直線コネクタ 320">
          <a:extLst>
            <a:ext uri="{FF2B5EF4-FFF2-40B4-BE49-F238E27FC236}">
              <a16:creationId xmlns:a16="http://schemas.microsoft.com/office/drawing/2014/main" id="{BCA6AD52-49EF-428A-B918-F406A49185BF}"/>
            </a:ext>
          </a:extLst>
        </xdr:cNvPr>
        <xdr:cNvCxnSpPr/>
      </xdr:nvCxnSpPr>
      <xdr:spPr>
        <a:xfrm flipV="1">
          <a:off x="16318864" y="5631180"/>
          <a:ext cx="0" cy="1607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322" name="【一般廃棄物処理施設】&#10;有形固定資産減価償却率最小値テキスト">
          <a:extLst>
            <a:ext uri="{FF2B5EF4-FFF2-40B4-BE49-F238E27FC236}">
              <a16:creationId xmlns:a16="http://schemas.microsoft.com/office/drawing/2014/main" id="{82C04F82-896C-43E5-953D-332D0EB684E3}"/>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323" name="直線コネクタ 322">
          <a:extLst>
            <a:ext uri="{FF2B5EF4-FFF2-40B4-BE49-F238E27FC236}">
              <a16:creationId xmlns:a16="http://schemas.microsoft.com/office/drawing/2014/main" id="{D5BEF867-941F-4878-B4D4-25AFCDF2A787}"/>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91457</xdr:rowOff>
    </xdr:from>
    <xdr:ext cx="405111" cy="259045"/>
    <xdr:sp macro="" textlink="">
      <xdr:nvSpPr>
        <xdr:cNvPr id="324" name="【一般廃棄物処理施設】&#10;有形固定資産減価償却率最大値テキスト">
          <a:extLst>
            <a:ext uri="{FF2B5EF4-FFF2-40B4-BE49-F238E27FC236}">
              <a16:creationId xmlns:a16="http://schemas.microsoft.com/office/drawing/2014/main" id="{6619BCB2-9CFC-47F8-9927-AA7E7B65F0D3}"/>
            </a:ext>
          </a:extLst>
        </xdr:cNvPr>
        <xdr:cNvSpPr txBox="1"/>
      </xdr:nvSpPr>
      <xdr:spPr>
        <a:xfrm>
          <a:off x="16357600" y="540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144780</xdr:rowOff>
    </xdr:from>
    <xdr:to>
      <xdr:col>86</xdr:col>
      <xdr:colOff>25400</xdr:colOff>
      <xdr:row>32</xdr:row>
      <xdr:rowOff>144780</xdr:rowOff>
    </xdr:to>
    <xdr:cxnSp macro="">
      <xdr:nvCxnSpPr>
        <xdr:cNvPr id="325" name="直線コネクタ 324">
          <a:extLst>
            <a:ext uri="{FF2B5EF4-FFF2-40B4-BE49-F238E27FC236}">
              <a16:creationId xmlns:a16="http://schemas.microsoft.com/office/drawing/2014/main" id="{84057E74-B2B0-4A3D-8B07-DBDB7B4F907A}"/>
            </a:ext>
          </a:extLst>
        </xdr:cNvPr>
        <xdr:cNvCxnSpPr/>
      </xdr:nvCxnSpPr>
      <xdr:spPr>
        <a:xfrm>
          <a:off x="16230600" y="563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168292</xdr:rowOff>
    </xdr:from>
    <xdr:ext cx="405111" cy="259045"/>
    <xdr:sp macro="" textlink="">
      <xdr:nvSpPr>
        <xdr:cNvPr id="326" name="【一般廃棄物処理施設】&#10;有形固定資産減価償却率平均値テキスト">
          <a:extLst>
            <a:ext uri="{FF2B5EF4-FFF2-40B4-BE49-F238E27FC236}">
              <a16:creationId xmlns:a16="http://schemas.microsoft.com/office/drawing/2014/main" id="{B220E8C9-6F30-499F-9B3A-EE0E0618ED26}"/>
            </a:ext>
          </a:extLst>
        </xdr:cNvPr>
        <xdr:cNvSpPr txBox="1"/>
      </xdr:nvSpPr>
      <xdr:spPr>
        <a:xfrm>
          <a:off x="16357600" y="63404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145415</xdr:rowOff>
    </xdr:from>
    <xdr:to>
      <xdr:col>85</xdr:col>
      <xdr:colOff>177800</xdr:colOff>
      <xdr:row>38</xdr:row>
      <xdr:rowOff>75565</xdr:rowOff>
    </xdr:to>
    <xdr:sp macro="" textlink="">
      <xdr:nvSpPr>
        <xdr:cNvPr id="327" name="フローチャート: 判断 326">
          <a:extLst>
            <a:ext uri="{FF2B5EF4-FFF2-40B4-BE49-F238E27FC236}">
              <a16:creationId xmlns:a16="http://schemas.microsoft.com/office/drawing/2014/main" id="{0B229C75-BBC8-4339-8BB8-5D55447F3DBD}"/>
            </a:ext>
          </a:extLst>
        </xdr:cNvPr>
        <xdr:cNvSpPr/>
      </xdr:nvSpPr>
      <xdr:spPr>
        <a:xfrm>
          <a:off x="16268700" y="648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118745</xdr:rowOff>
    </xdr:from>
    <xdr:to>
      <xdr:col>81</xdr:col>
      <xdr:colOff>101600</xdr:colOff>
      <xdr:row>38</xdr:row>
      <xdr:rowOff>48895</xdr:rowOff>
    </xdr:to>
    <xdr:sp macro="" textlink="">
      <xdr:nvSpPr>
        <xdr:cNvPr id="328" name="フローチャート: 判断 327">
          <a:extLst>
            <a:ext uri="{FF2B5EF4-FFF2-40B4-BE49-F238E27FC236}">
              <a16:creationId xmlns:a16="http://schemas.microsoft.com/office/drawing/2014/main" id="{421C68FB-E4E0-4092-8FE4-952D84C6DAC8}"/>
            </a:ext>
          </a:extLst>
        </xdr:cNvPr>
        <xdr:cNvSpPr/>
      </xdr:nvSpPr>
      <xdr:spPr>
        <a:xfrm>
          <a:off x="15430500" y="646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168275</xdr:rowOff>
    </xdr:from>
    <xdr:to>
      <xdr:col>76</xdr:col>
      <xdr:colOff>165100</xdr:colOff>
      <xdr:row>38</xdr:row>
      <xdr:rowOff>98425</xdr:rowOff>
    </xdr:to>
    <xdr:sp macro="" textlink="">
      <xdr:nvSpPr>
        <xdr:cNvPr id="329" name="フローチャート: 判断 328">
          <a:extLst>
            <a:ext uri="{FF2B5EF4-FFF2-40B4-BE49-F238E27FC236}">
              <a16:creationId xmlns:a16="http://schemas.microsoft.com/office/drawing/2014/main" id="{DF61C9C4-D116-4C09-8C6E-1C0E3A294891}"/>
            </a:ext>
          </a:extLst>
        </xdr:cNvPr>
        <xdr:cNvSpPr/>
      </xdr:nvSpPr>
      <xdr:spPr>
        <a:xfrm>
          <a:off x="14541500" y="651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6350</xdr:rowOff>
    </xdr:from>
    <xdr:to>
      <xdr:col>72</xdr:col>
      <xdr:colOff>38100</xdr:colOff>
      <xdr:row>38</xdr:row>
      <xdr:rowOff>107950</xdr:rowOff>
    </xdr:to>
    <xdr:sp macro="" textlink="">
      <xdr:nvSpPr>
        <xdr:cNvPr id="330" name="フローチャート: 判断 329">
          <a:extLst>
            <a:ext uri="{FF2B5EF4-FFF2-40B4-BE49-F238E27FC236}">
              <a16:creationId xmlns:a16="http://schemas.microsoft.com/office/drawing/2014/main" id="{293773D6-9420-46F7-9E06-F9C54C21A1F6}"/>
            </a:ext>
          </a:extLst>
        </xdr:cNvPr>
        <xdr:cNvSpPr/>
      </xdr:nvSpPr>
      <xdr:spPr>
        <a:xfrm>
          <a:off x="136525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19685</xdr:rowOff>
    </xdr:from>
    <xdr:to>
      <xdr:col>67</xdr:col>
      <xdr:colOff>101600</xdr:colOff>
      <xdr:row>38</xdr:row>
      <xdr:rowOff>121285</xdr:rowOff>
    </xdr:to>
    <xdr:sp macro="" textlink="">
      <xdr:nvSpPr>
        <xdr:cNvPr id="331" name="フローチャート: 判断 330">
          <a:extLst>
            <a:ext uri="{FF2B5EF4-FFF2-40B4-BE49-F238E27FC236}">
              <a16:creationId xmlns:a16="http://schemas.microsoft.com/office/drawing/2014/main" id="{229CCABD-0E4F-4C4E-A256-0BE8B5307BB6}"/>
            </a:ext>
          </a:extLst>
        </xdr:cNvPr>
        <xdr:cNvSpPr/>
      </xdr:nvSpPr>
      <xdr:spPr>
        <a:xfrm>
          <a:off x="12763500" y="653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2" name="テキスト ボックス 331">
          <a:extLst>
            <a:ext uri="{FF2B5EF4-FFF2-40B4-BE49-F238E27FC236}">
              <a16:creationId xmlns:a16="http://schemas.microsoft.com/office/drawing/2014/main" id="{57C057DE-ECB6-464D-8E4C-14A7C034673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3" name="テキスト ボックス 332">
          <a:extLst>
            <a:ext uri="{FF2B5EF4-FFF2-40B4-BE49-F238E27FC236}">
              <a16:creationId xmlns:a16="http://schemas.microsoft.com/office/drawing/2014/main" id="{7A0864F2-9928-4A1D-A913-30B4BC8D24E1}"/>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4" name="テキスト ボックス 333">
          <a:extLst>
            <a:ext uri="{FF2B5EF4-FFF2-40B4-BE49-F238E27FC236}">
              <a16:creationId xmlns:a16="http://schemas.microsoft.com/office/drawing/2014/main" id="{14468C98-6691-4D70-AFFB-BC36B2B37546}"/>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5" name="テキスト ボックス 334">
          <a:extLst>
            <a:ext uri="{FF2B5EF4-FFF2-40B4-BE49-F238E27FC236}">
              <a16:creationId xmlns:a16="http://schemas.microsoft.com/office/drawing/2014/main" id="{A2A58090-66EA-45CA-8A3A-215DDCFBC527}"/>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6" name="テキスト ボックス 335">
          <a:extLst>
            <a:ext uri="{FF2B5EF4-FFF2-40B4-BE49-F238E27FC236}">
              <a16:creationId xmlns:a16="http://schemas.microsoft.com/office/drawing/2014/main" id="{B05C2A7B-4C0B-456B-8AF7-C02FEF9CB10D}"/>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156845</xdr:rowOff>
    </xdr:from>
    <xdr:to>
      <xdr:col>85</xdr:col>
      <xdr:colOff>177800</xdr:colOff>
      <xdr:row>42</xdr:row>
      <xdr:rowOff>86995</xdr:rowOff>
    </xdr:to>
    <xdr:sp macro="" textlink="">
      <xdr:nvSpPr>
        <xdr:cNvPr id="337" name="楕円 336">
          <a:extLst>
            <a:ext uri="{FF2B5EF4-FFF2-40B4-BE49-F238E27FC236}">
              <a16:creationId xmlns:a16="http://schemas.microsoft.com/office/drawing/2014/main" id="{7E49A3FF-1389-467A-AD70-CAE7E4104AE8}"/>
            </a:ext>
          </a:extLst>
        </xdr:cNvPr>
        <xdr:cNvSpPr/>
      </xdr:nvSpPr>
      <xdr:spPr>
        <a:xfrm>
          <a:off x="16268700" y="7186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71772</xdr:rowOff>
    </xdr:from>
    <xdr:ext cx="405111" cy="259045"/>
    <xdr:sp macro="" textlink="">
      <xdr:nvSpPr>
        <xdr:cNvPr id="338" name="【一般廃棄物処理施設】&#10;有形固定資産減価償却率該当値テキスト">
          <a:extLst>
            <a:ext uri="{FF2B5EF4-FFF2-40B4-BE49-F238E27FC236}">
              <a16:creationId xmlns:a16="http://schemas.microsoft.com/office/drawing/2014/main" id="{B2C72D9A-80E3-4A27-9508-8AD3D1E9D3E3}"/>
            </a:ext>
          </a:extLst>
        </xdr:cNvPr>
        <xdr:cNvSpPr txBox="1"/>
      </xdr:nvSpPr>
      <xdr:spPr>
        <a:xfrm>
          <a:off x="16357600" y="7101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158750</xdr:rowOff>
    </xdr:from>
    <xdr:to>
      <xdr:col>81</xdr:col>
      <xdr:colOff>101600</xdr:colOff>
      <xdr:row>42</xdr:row>
      <xdr:rowOff>88900</xdr:rowOff>
    </xdr:to>
    <xdr:sp macro="" textlink="">
      <xdr:nvSpPr>
        <xdr:cNvPr id="339" name="楕円 338">
          <a:extLst>
            <a:ext uri="{FF2B5EF4-FFF2-40B4-BE49-F238E27FC236}">
              <a16:creationId xmlns:a16="http://schemas.microsoft.com/office/drawing/2014/main" id="{D4EC1B17-4734-4547-A462-193CF1B7BDC0}"/>
            </a:ext>
          </a:extLst>
        </xdr:cNvPr>
        <xdr:cNvSpPr/>
      </xdr:nvSpPr>
      <xdr:spPr>
        <a:xfrm>
          <a:off x="15430500" y="718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42</xdr:row>
      <xdr:rowOff>36195</xdr:rowOff>
    </xdr:from>
    <xdr:to>
      <xdr:col>85</xdr:col>
      <xdr:colOff>127000</xdr:colOff>
      <xdr:row>42</xdr:row>
      <xdr:rowOff>38100</xdr:rowOff>
    </xdr:to>
    <xdr:cxnSp macro="">
      <xdr:nvCxnSpPr>
        <xdr:cNvPr id="340" name="直線コネクタ 339">
          <a:extLst>
            <a:ext uri="{FF2B5EF4-FFF2-40B4-BE49-F238E27FC236}">
              <a16:creationId xmlns:a16="http://schemas.microsoft.com/office/drawing/2014/main" id="{1099CF28-9800-4BEF-9A93-63D3B70D0303}"/>
            </a:ext>
          </a:extLst>
        </xdr:cNvPr>
        <xdr:cNvCxnSpPr/>
      </xdr:nvCxnSpPr>
      <xdr:spPr>
        <a:xfrm flipV="1">
          <a:off x="15481300" y="7237095"/>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158750</xdr:rowOff>
    </xdr:from>
    <xdr:to>
      <xdr:col>76</xdr:col>
      <xdr:colOff>165100</xdr:colOff>
      <xdr:row>42</xdr:row>
      <xdr:rowOff>88900</xdr:rowOff>
    </xdr:to>
    <xdr:sp macro="" textlink="">
      <xdr:nvSpPr>
        <xdr:cNvPr id="341" name="楕円 340">
          <a:extLst>
            <a:ext uri="{FF2B5EF4-FFF2-40B4-BE49-F238E27FC236}">
              <a16:creationId xmlns:a16="http://schemas.microsoft.com/office/drawing/2014/main" id="{DC284C1E-C6F7-439F-BA9F-DE40EF0CB1FD}"/>
            </a:ext>
          </a:extLst>
        </xdr:cNvPr>
        <xdr:cNvSpPr/>
      </xdr:nvSpPr>
      <xdr:spPr>
        <a:xfrm>
          <a:off x="14541500" y="718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42</xdr:row>
      <xdr:rowOff>38100</xdr:rowOff>
    </xdr:from>
    <xdr:to>
      <xdr:col>81</xdr:col>
      <xdr:colOff>50800</xdr:colOff>
      <xdr:row>42</xdr:row>
      <xdr:rowOff>38100</xdr:rowOff>
    </xdr:to>
    <xdr:cxnSp macro="">
      <xdr:nvCxnSpPr>
        <xdr:cNvPr id="342" name="直線コネクタ 341">
          <a:extLst>
            <a:ext uri="{FF2B5EF4-FFF2-40B4-BE49-F238E27FC236}">
              <a16:creationId xmlns:a16="http://schemas.microsoft.com/office/drawing/2014/main" id="{82493670-E2B0-421D-A9EE-5FAC05F14246}"/>
            </a:ext>
          </a:extLst>
        </xdr:cNvPr>
        <xdr:cNvCxnSpPr/>
      </xdr:nvCxnSpPr>
      <xdr:spPr>
        <a:xfrm>
          <a:off x="14592300" y="723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158750</xdr:rowOff>
    </xdr:from>
    <xdr:to>
      <xdr:col>72</xdr:col>
      <xdr:colOff>38100</xdr:colOff>
      <xdr:row>42</xdr:row>
      <xdr:rowOff>88900</xdr:rowOff>
    </xdr:to>
    <xdr:sp macro="" textlink="">
      <xdr:nvSpPr>
        <xdr:cNvPr id="343" name="楕円 342">
          <a:extLst>
            <a:ext uri="{FF2B5EF4-FFF2-40B4-BE49-F238E27FC236}">
              <a16:creationId xmlns:a16="http://schemas.microsoft.com/office/drawing/2014/main" id="{25063199-1132-4D34-BA6C-4664A728DF8F}"/>
            </a:ext>
          </a:extLst>
        </xdr:cNvPr>
        <xdr:cNvSpPr/>
      </xdr:nvSpPr>
      <xdr:spPr>
        <a:xfrm>
          <a:off x="13652500" y="718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42</xdr:row>
      <xdr:rowOff>38100</xdr:rowOff>
    </xdr:from>
    <xdr:to>
      <xdr:col>76</xdr:col>
      <xdr:colOff>114300</xdr:colOff>
      <xdr:row>42</xdr:row>
      <xdr:rowOff>38100</xdr:rowOff>
    </xdr:to>
    <xdr:cxnSp macro="">
      <xdr:nvCxnSpPr>
        <xdr:cNvPr id="344" name="直線コネクタ 343">
          <a:extLst>
            <a:ext uri="{FF2B5EF4-FFF2-40B4-BE49-F238E27FC236}">
              <a16:creationId xmlns:a16="http://schemas.microsoft.com/office/drawing/2014/main" id="{F73DFC38-3615-4049-A9B8-623F8826C2ED}"/>
            </a:ext>
          </a:extLst>
        </xdr:cNvPr>
        <xdr:cNvCxnSpPr/>
      </xdr:nvCxnSpPr>
      <xdr:spPr>
        <a:xfrm>
          <a:off x="13703300" y="723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158750</xdr:rowOff>
    </xdr:from>
    <xdr:to>
      <xdr:col>67</xdr:col>
      <xdr:colOff>101600</xdr:colOff>
      <xdr:row>42</xdr:row>
      <xdr:rowOff>88900</xdr:rowOff>
    </xdr:to>
    <xdr:sp macro="" textlink="">
      <xdr:nvSpPr>
        <xdr:cNvPr id="345" name="楕円 344">
          <a:extLst>
            <a:ext uri="{FF2B5EF4-FFF2-40B4-BE49-F238E27FC236}">
              <a16:creationId xmlns:a16="http://schemas.microsoft.com/office/drawing/2014/main" id="{8C494992-BB27-4B00-BA2C-16E0EB44C057}"/>
            </a:ext>
          </a:extLst>
        </xdr:cNvPr>
        <xdr:cNvSpPr/>
      </xdr:nvSpPr>
      <xdr:spPr>
        <a:xfrm>
          <a:off x="12763500" y="718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42</xdr:row>
      <xdr:rowOff>38100</xdr:rowOff>
    </xdr:from>
    <xdr:to>
      <xdr:col>71</xdr:col>
      <xdr:colOff>177800</xdr:colOff>
      <xdr:row>42</xdr:row>
      <xdr:rowOff>38100</xdr:rowOff>
    </xdr:to>
    <xdr:cxnSp macro="">
      <xdr:nvCxnSpPr>
        <xdr:cNvPr id="346" name="直線コネクタ 345">
          <a:extLst>
            <a:ext uri="{FF2B5EF4-FFF2-40B4-BE49-F238E27FC236}">
              <a16:creationId xmlns:a16="http://schemas.microsoft.com/office/drawing/2014/main" id="{54DB4FD0-7596-424E-B04C-21FB6DDD1C05}"/>
            </a:ext>
          </a:extLst>
        </xdr:cNvPr>
        <xdr:cNvCxnSpPr/>
      </xdr:nvCxnSpPr>
      <xdr:spPr>
        <a:xfrm>
          <a:off x="12814300" y="723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65422</xdr:rowOff>
    </xdr:from>
    <xdr:ext cx="405111" cy="259045"/>
    <xdr:sp macro="" textlink="">
      <xdr:nvSpPr>
        <xdr:cNvPr id="347" name="n_1aveValue【一般廃棄物処理施設】&#10;有形固定資産減価償却率">
          <a:extLst>
            <a:ext uri="{FF2B5EF4-FFF2-40B4-BE49-F238E27FC236}">
              <a16:creationId xmlns:a16="http://schemas.microsoft.com/office/drawing/2014/main" id="{4617E213-9C4E-4820-BB04-5C52BF10CAB0}"/>
            </a:ext>
          </a:extLst>
        </xdr:cNvPr>
        <xdr:cNvSpPr txBox="1"/>
      </xdr:nvSpPr>
      <xdr:spPr>
        <a:xfrm>
          <a:off x="15266044" y="6237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114952</xdr:rowOff>
    </xdr:from>
    <xdr:ext cx="405111" cy="259045"/>
    <xdr:sp macro="" textlink="">
      <xdr:nvSpPr>
        <xdr:cNvPr id="348" name="n_2aveValue【一般廃棄物処理施設】&#10;有形固定資産減価償却率">
          <a:extLst>
            <a:ext uri="{FF2B5EF4-FFF2-40B4-BE49-F238E27FC236}">
              <a16:creationId xmlns:a16="http://schemas.microsoft.com/office/drawing/2014/main" id="{666D985F-9548-47ED-B42F-C1431049F854}"/>
            </a:ext>
          </a:extLst>
        </xdr:cNvPr>
        <xdr:cNvSpPr txBox="1"/>
      </xdr:nvSpPr>
      <xdr:spPr>
        <a:xfrm>
          <a:off x="14389744" y="6287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124477</xdr:rowOff>
    </xdr:from>
    <xdr:ext cx="405111" cy="259045"/>
    <xdr:sp macro="" textlink="">
      <xdr:nvSpPr>
        <xdr:cNvPr id="349" name="n_3aveValue【一般廃棄物処理施設】&#10;有形固定資産減価償却率">
          <a:extLst>
            <a:ext uri="{FF2B5EF4-FFF2-40B4-BE49-F238E27FC236}">
              <a16:creationId xmlns:a16="http://schemas.microsoft.com/office/drawing/2014/main" id="{8ADB8E45-5793-4D89-B840-EEFA515108EA}"/>
            </a:ext>
          </a:extLst>
        </xdr:cNvPr>
        <xdr:cNvSpPr txBox="1"/>
      </xdr:nvSpPr>
      <xdr:spPr>
        <a:xfrm>
          <a:off x="13500744" y="629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137812</xdr:rowOff>
    </xdr:from>
    <xdr:ext cx="405111" cy="259045"/>
    <xdr:sp macro="" textlink="">
      <xdr:nvSpPr>
        <xdr:cNvPr id="350" name="n_4aveValue【一般廃棄物処理施設】&#10;有形固定資産減価償却率">
          <a:extLst>
            <a:ext uri="{FF2B5EF4-FFF2-40B4-BE49-F238E27FC236}">
              <a16:creationId xmlns:a16="http://schemas.microsoft.com/office/drawing/2014/main" id="{06D083AF-7859-48C1-AE24-DF8ECBCF28DF}"/>
            </a:ext>
          </a:extLst>
        </xdr:cNvPr>
        <xdr:cNvSpPr txBox="1"/>
      </xdr:nvSpPr>
      <xdr:spPr>
        <a:xfrm>
          <a:off x="12611744" y="6310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42</xdr:row>
      <xdr:rowOff>80027</xdr:rowOff>
    </xdr:from>
    <xdr:ext cx="469744" cy="259045"/>
    <xdr:sp macro="" textlink="">
      <xdr:nvSpPr>
        <xdr:cNvPr id="351" name="n_1mainValue【一般廃棄物処理施設】&#10;有形固定資産減価償却率">
          <a:extLst>
            <a:ext uri="{FF2B5EF4-FFF2-40B4-BE49-F238E27FC236}">
              <a16:creationId xmlns:a16="http://schemas.microsoft.com/office/drawing/2014/main" id="{CF93424A-BBF5-4D58-8424-FA3FF1B832CE}"/>
            </a:ext>
          </a:extLst>
        </xdr:cNvPr>
        <xdr:cNvSpPr txBox="1"/>
      </xdr:nvSpPr>
      <xdr:spPr>
        <a:xfrm>
          <a:off x="15233727" y="728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42</xdr:row>
      <xdr:rowOff>80027</xdr:rowOff>
    </xdr:from>
    <xdr:ext cx="469744" cy="259045"/>
    <xdr:sp macro="" textlink="">
      <xdr:nvSpPr>
        <xdr:cNvPr id="352" name="n_2mainValue【一般廃棄物処理施設】&#10;有形固定資産減価償却率">
          <a:extLst>
            <a:ext uri="{FF2B5EF4-FFF2-40B4-BE49-F238E27FC236}">
              <a16:creationId xmlns:a16="http://schemas.microsoft.com/office/drawing/2014/main" id="{FBC8B45D-45FE-466E-98FC-BE9518E39565}"/>
            </a:ext>
          </a:extLst>
        </xdr:cNvPr>
        <xdr:cNvSpPr txBox="1"/>
      </xdr:nvSpPr>
      <xdr:spPr>
        <a:xfrm>
          <a:off x="14357427" y="728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42</xdr:row>
      <xdr:rowOff>80027</xdr:rowOff>
    </xdr:from>
    <xdr:ext cx="469744" cy="259045"/>
    <xdr:sp macro="" textlink="">
      <xdr:nvSpPr>
        <xdr:cNvPr id="353" name="n_3mainValue【一般廃棄物処理施設】&#10;有形固定資産減価償却率">
          <a:extLst>
            <a:ext uri="{FF2B5EF4-FFF2-40B4-BE49-F238E27FC236}">
              <a16:creationId xmlns:a16="http://schemas.microsoft.com/office/drawing/2014/main" id="{EEB96D9C-3494-4327-9840-EA31EB6680F8}"/>
            </a:ext>
          </a:extLst>
        </xdr:cNvPr>
        <xdr:cNvSpPr txBox="1"/>
      </xdr:nvSpPr>
      <xdr:spPr>
        <a:xfrm>
          <a:off x="13468427" y="728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6427</xdr:colOff>
      <xdr:row>42</xdr:row>
      <xdr:rowOff>80027</xdr:rowOff>
    </xdr:from>
    <xdr:ext cx="469744" cy="259045"/>
    <xdr:sp macro="" textlink="">
      <xdr:nvSpPr>
        <xdr:cNvPr id="354" name="n_4mainValue【一般廃棄物処理施設】&#10;有形固定資産減価償却率">
          <a:extLst>
            <a:ext uri="{FF2B5EF4-FFF2-40B4-BE49-F238E27FC236}">
              <a16:creationId xmlns:a16="http://schemas.microsoft.com/office/drawing/2014/main" id="{A5F0E094-82D7-4807-BD39-A0E66A26586F}"/>
            </a:ext>
          </a:extLst>
        </xdr:cNvPr>
        <xdr:cNvSpPr txBox="1"/>
      </xdr:nvSpPr>
      <xdr:spPr>
        <a:xfrm>
          <a:off x="12579427" y="728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5" name="正方形/長方形 354">
          <a:extLst>
            <a:ext uri="{FF2B5EF4-FFF2-40B4-BE49-F238E27FC236}">
              <a16:creationId xmlns:a16="http://schemas.microsoft.com/office/drawing/2014/main" id="{5C9FD028-3858-4043-B957-F615746D2406}"/>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6" name="正方形/長方形 355">
          <a:extLst>
            <a:ext uri="{FF2B5EF4-FFF2-40B4-BE49-F238E27FC236}">
              <a16:creationId xmlns:a16="http://schemas.microsoft.com/office/drawing/2014/main" id="{D5BF7D05-D952-495F-B055-7C14A96C9A72}"/>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7" name="正方形/長方形 356">
          <a:extLst>
            <a:ext uri="{FF2B5EF4-FFF2-40B4-BE49-F238E27FC236}">
              <a16:creationId xmlns:a16="http://schemas.microsoft.com/office/drawing/2014/main" id="{203C8EE8-72DE-4D20-B90E-8E52AFA4C5F5}"/>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8" name="正方形/長方形 357">
          <a:extLst>
            <a:ext uri="{FF2B5EF4-FFF2-40B4-BE49-F238E27FC236}">
              <a16:creationId xmlns:a16="http://schemas.microsoft.com/office/drawing/2014/main" id="{8DFEF640-2A80-4FAA-BA59-DA38078B192F}"/>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9" name="正方形/長方形 358">
          <a:extLst>
            <a:ext uri="{FF2B5EF4-FFF2-40B4-BE49-F238E27FC236}">
              <a16:creationId xmlns:a16="http://schemas.microsoft.com/office/drawing/2014/main" id="{52CB0652-DBFE-4117-9C0E-A08EEB60DD19}"/>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0" name="正方形/長方形 359">
          <a:extLst>
            <a:ext uri="{FF2B5EF4-FFF2-40B4-BE49-F238E27FC236}">
              <a16:creationId xmlns:a16="http://schemas.microsoft.com/office/drawing/2014/main" id="{4938693E-DFFF-43A3-BBBF-1B57FCDCF842}"/>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1" name="正方形/長方形 360">
          <a:extLst>
            <a:ext uri="{FF2B5EF4-FFF2-40B4-BE49-F238E27FC236}">
              <a16:creationId xmlns:a16="http://schemas.microsoft.com/office/drawing/2014/main" id="{B7970ED8-B55C-46B3-AF99-42798121147E}"/>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2" name="正方形/長方形 361">
          <a:extLst>
            <a:ext uri="{FF2B5EF4-FFF2-40B4-BE49-F238E27FC236}">
              <a16:creationId xmlns:a16="http://schemas.microsoft.com/office/drawing/2014/main" id="{FB4AA21A-0C90-4E0D-ABB6-F0D05ECC844B}"/>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3" name="テキスト ボックス 362">
          <a:extLst>
            <a:ext uri="{FF2B5EF4-FFF2-40B4-BE49-F238E27FC236}">
              <a16:creationId xmlns:a16="http://schemas.microsoft.com/office/drawing/2014/main" id="{9E479D27-2116-4439-B164-9BD7B34BB1AC}"/>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4" name="直線コネクタ 363">
          <a:extLst>
            <a:ext uri="{FF2B5EF4-FFF2-40B4-BE49-F238E27FC236}">
              <a16:creationId xmlns:a16="http://schemas.microsoft.com/office/drawing/2014/main" id="{C80A24DF-12FE-44C7-942F-66DE5C0B08DC}"/>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65" name="直線コネクタ 364">
          <a:extLst>
            <a:ext uri="{FF2B5EF4-FFF2-40B4-BE49-F238E27FC236}">
              <a16:creationId xmlns:a16="http://schemas.microsoft.com/office/drawing/2014/main" id="{2FB61444-1CC2-43CF-8A49-83886B2BCA3D}"/>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366" name="テキスト ボックス 365">
          <a:extLst>
            <a:ext uri="{FF2B5EF4-FFF2-40B4-BE49-F238E27FC236}">
              <a16:creationId xmlns:a16="http://schemas.microsoft.com/office/drawing/2014/main" id="{10E2AFE7-B7D4-4469-ACBA-106C3D68DFB2}"/>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67" name="直線コネクタ 366">
          <a:extLst>
            <a:ext uri="{FF2B5EF4-FFF2-40B4-BE49-F238E27FC236}">
              <a16:creationId xmlns:a16="http://schemas.microsoft.com/office/drawing/2014/main" id="{02CE6DDC-9692-428E-8F9D-2A99709FB31F}"/>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368" name="テキスト ボックス 367">
          <a:extLst>
            <a:ext uri="{FF2B5EF4-FFF2-40B4-BE49-F238E27FC236}">
              <a16:creationId xmlns:a16="http://schemas.microsoft.com/office/drawing/2014/main" id="{344442FB-D592-4657-903D-CF9D62B489A9}"/>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69" name="直線コネクタ 368">
          <a:extLst>
            <a:ext uri="{FF2B5EF4-FFF2-40B4-BE49-F238E27FC236}">
              <a16:creationId xmlns:a16="http://schemas.microsoft.com/office/drawing/2014/main" id="{0B9BBBAB-B08F-4D00-A7EB-091A7A164485}"/>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370" name="テキスト ボックス 369">
          <a:extLst>
            <a:ext uri="{FF2B5EF4-FFF2-40B4-BE49-F238E27FC236}">
              <a16:creationId xmlns:a16="http://schemas.microsoft.com/office/drawing/2014/main" id="{16AF3A4A-8C9E-4857-B155-B2E76F113EF0}"/>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71" name="直線コネクタ 370">
          <a:extLst>
            <a:ext uri="{FF2B5EF4-FFF2-40B4-BE49-F238E27FC236}">
              <a16:creationId xmlns:a16="http://schemas.microsoft.com/office/drawing/2014/main" id="{7793958F-49B0-4CBF-9E71-90AE63C59DC9}"/>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372" name="テキスト ボックス 371">
          <a:extLst>
            <a:ext uri="{FF2B5EF4-FFF2-40B4-BE49-F238E27FC236}">
              <a16:creationId xmlns:a16="http://schemas.microsoft.com/office/drawing/2014/main" id="{E0705529-9882-49AF-933C-A76B8AC593CD}"/>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3" name="直線コネクタ 372">
          <a:extLst>
            <a:ext uri="{FF2B5EF4-FFF2-40B4-BE49-F238E27FC236}">
              <a16:creationId xmlns:a16="http://schemas.microsoft.com/office/drawing/2014/main" id="{2A38B966-3F36-4D96-B9E2-1CEF86A29F28}"/>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74" name="テキスト ボックス 373">
          <a:extLst>
            <a:ext uri="{FF2B5EF4-FFF2-40B4-BE49-F238E27FC236}">
              <a16:creationId xmlns:a16="http://schemas.microsoft.com/office/drawing/2014/main" id="{47C6D1DA-A2FC-42D5-BC0C-936444BE5631}"/>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5" name="【一般廃棄物処理施設】&#10;一人当たり有形固定資産（償却資産）額グラフ枠">
          <a:extLst>
            <a:ext uri="{FF2B5EF4-FFF2-40B4-BE49-F238E27FC236}">
              <a16:creationId xmlns:a16="http://schemas.microsoft.com/office/drawing/2014/main" id="{A006138B-2716-4DF5-A257-0501010B5C92}"/>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42426</xdr:rowOff>
    </xdr:from>
    <xdr:to>
      <xdr:col>116</xdr:col>
      <xdr:colOff>62864</xdr:colOff>
      <xdr:row>41</xdr:row>
      <xdr:rowOff>126457</xdr:rowOff>
    </xdr:to>
    <xdr:cxnSp macro="">
      <xdr:nvCxnSpPr>
        <xdr:cNvPr id="376" name="直線コネクタ 375">
          <a:extLst>
            <a:ext uri="{FF2B5EF4-FFF2-40B4-BE49-F238E27FC236}">
              <a16:creationId xmlns:a16="http://schemas.microsoft.com/office/drawing/2014/main" id="{60C9217E-D8D0-43EC-AD12-0B9B0363CBB8}"/>
            </a:ext>
          </a:extLst>
        </xdr:cNvPr>
        <xdr:cNvCxnSpPr/>
      </xdr:nvCxnSpPr>
      <xdr:spPr>
        <a:xfrm flipV="1">
          <a:off x="22160864" y="5871726"/>
          <a:ext cx="0" cy="1284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130284</xdr:rowOff>
    </xdr:from>
    <xdr:ext cx="469744" cy="259045"/>
    <xdr:sp macro="" textlink="">
      <xdr:nvSpPr>
        <xdr:cNvPr id="377" name="【一般廃棄物処理施設】&#10;一人当たり有形固定資産（償却資産）額最小値テキスト">
          <a:extLst>
            <a:ext uri="{FF2B5EF4-FFF2-40B4-BE49-F238E27FC236}">
              <a16:creationId xmlns:a16="http://schemas.microsoft.com/office/drawing/2014/main" id="{682205FF-E94E-4DD1-855F-57B333145F13}"/>
            </a:ext>
          </a:extLst>
        </xdr:cNvPr>
        <xdr:cNvSpPr txBox="1"/>
      </xdr:nvSpPr>
      <xdr:spPr>
        <a:xfrm>
          <a:off x="22199600" y="7159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126457</xdr:rowOff>
    </xdr:from>
    <xdr:to>
      <xdr:col>116</xdr:col>
      <xdr:colOff>152400</xdr:colOff>
      <xdr:row>41</xdr:row>
      <xdr:rowOff>126457</xdr:rowOff>
    </xdr:to>
    <xdr:cxnSp macro="">
      <xdr:nvCxnSpPr>
        <xdr:cNvPr id="378" name="直線コネクタ 377">
          <a:extLst>
            <a:ext uri="{FF2B5EF4-FFF2-40B4-BE49-F238E27FC236}">
              <a16:creationId xmlns:a16="http://schemas.microsoft.com/office/drawing/2014/main" id="{C10FAD81-BF22-461B-8F70-DEDC8785CD77}"/>
            </a:ext>
          </a:extLst>
        </xdr:cNvPr>
        <xdr:cNvCxnSpPr/>
      </xdr:nvCxnSpPr>
      <xdr:spPr>
        <a:xfrm>
          <a:off x="22072600" y="7155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160553</xdr:rowOff>
    </xdr:from>
    <xdr:ext cx="599010" cy="259045"/>
    <xdr:sp macro="" textlink="">
      <xdr:nvSpPr>
        <xdr:cNvPr id="379" name="【一般廃棄物処理施設】&#10;一人当たり有形固定資産（償却資産）額最大値テキスト">
          <a:extLst>
            <a:ext uri="{FF2B5EF4-FFF2-40B4-BE49-F238E27FC236}">
              <a16:creationId xmlns:a16="http://schemas.microsoft.com/office/drawing/2014/main" id="{FD60B3CB-9685-4C46-A781-87556C7325DF}"/>
            </a:ext>
          </a:extLst>
        </xdr:cNvPr>
        <xdr:cNvSpPr txBox="1"/>
      </xdr:nvSpPr>
      <xdr:spPr>
        <a:xfrm>
          <a:off x="22199600" y="5646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564,774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42426</xdr:rowOff>
    </xdr:from>
    <xdr:to>
      <xdr:col>116</xdr:col>
      <xdr:colOff>152400</xdr:colOff>
      <xdr:row>34</xdr:row>
      <xdr:rowOff>42426</xdr:rowOff>
    </xdr:to>
    <xdr:cxnSp macro="">
      <xdr:nvCxnSpPr>
        <xdr:cNvPr id="380" name="直線コネクタ 379">
          <a:extLst>
            <a:ext uri="{FF2B5EF4-FFF2-40B4-BE49-F238E27FC236}">
              <a16:creationId xmlns:a16="http://schemas.microsoft.com/office/drawing/2014/main" id="{B8B9AB87-46C9-4683-B85E-5CF07B2F733F}"/>
            </a:ext>
          </a:extLst>
        </xdr:cNvPr>
        <xdr:cNvCxnSpPr/>
      </xdr:nvCxnSpPr>
      <xdr:spPr>
        <a:xfrm>
          <a:off x="22072600" y="5871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7396</xdr:rowOff>
    </xdr:from>
    <xdr:ext cx="599010" cy="259045"/>
    <xdr:sp macro="" textlink="">
      <xdr:nvSpPr>
        <xdr:cNvPr id="381" name="【一般廃棄物処理施設】&#10;一人当たり有形固定資産（償却資産）額平均値テキスト">
          <a:extLst>
            <a:ext uri="{FF2B5EF4-FFF2-40B4-BE49-F238E27FC236}">
              <a16:creationId xmlns:a16="http://schemas.microsoft.com/office/drawing/2014/main" id="{623928F1-F6A3-4468-A4C1-2AFBCB1284C4}"/>
            </a:ext>
          </a:extLst>
        </xdr:cNvPr>
        <xdr:cNvSpPr txBox="1"/>
      </xdr:nvSpPr>
      <xdr:spPr>
        <a:xfrm>
          <a:off x="22199600" y="66939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28969</xdr:rowOff>
    </xdr:from>
    <xdr:to>
      <xdr:col>116</xdr:col>
      <xdr:colOff>114300</xdr:colOff>
      <xdr:row>39</xdr:row>
      <xdr:rowOff>130569</xdr:rowOff>
    </xdr:to>
    <xdr:sp macro="" textlink="">
      <xdr:nvSpPr>
        <xdr:cNvPr id="382" name="フローチャート: 判断 381">
          <a:extLst>
            <a:ext uri="{FF2B5EF4-FFF2-40B4-BE49-F238E27FC236}">
              <a16:creationId xmlns:a16="http://schemas.microsoft.com/office/drawing/2014/main" id="{B95D6AA0-5B29-4B9C-AD10-81CFC6D8D10B}"/>
            </a:ext>
          </a:extLst>
        </xdr:cNvPr>
        <xdr:cNvSpPr/>
      </xdr:nvSpPr>
      <xdr:spPr>
        <a:xfrm>
          <a:off x="22110700" y="6715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51691</xdr:rowOff>
    </xdr:from>
    <xdr:to>
      <xdr:col>112</xdr:col>
      <xdr:colOff>38100</xdr:colOff>
      <xdr:row>39</xdr:row>
      <xdr:rowOff>153291</xdr:rowOff>
    </xdr:to>
    <xdr:sp macro="" textlink="">
      <xdr:nvSpPr>
        <xdr:cNvPr id="383" name="フローチャート: 判断 382">
          <a:extLst>
            <a:ext uri="{FF2B5EF4-FFF2-40B4-BE49-F238E27FC236}">
              <a16:creationId xmlns:a16="http://schemas.microsoft.com/office/drawing/2014/main" id="{AAC1C55C-DE97-4191-90B9-BF9066BDE12C}"/>
            </a:ext>
          </a:extLst>
        </xdr:cNvPr>
        <xdr:cNvSpPr/>
      </xdr:nvSpPr>
      <xdr:spPr>
        <a:xfrm>
          <a:off x="21272500" y="6738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76456</xdr:rowOff>
    </xdr:from>
    <xdr:to>
      <xdr:col>107</xdr:col>
      <xdr:colOff>101600</xdr:colOff>
      <xdr:row>40</xdr:row>
      <xdr:rowOff>6606</xdr:rowOff>
    </xdr:to>
    <xdr:sp macro="" textlink="">
      <xdr:nvSpPr>
        <xdr:cNvPr id="384" name="フローチャート: 判断 383">
          <a:extLst>
            <a:ext uri="{FF2B5EF4-FFF2-40B4-BE49-F238E27FC236}">
              <a16:creationId xmlns:a16="http://schemas.microsoft.com/office/drawing/2014/main" id="{73435460-85D4-4323-8A3E-9D194F4F5767}"/>
            </a:ext>
          </a:extLst>
        </xdr:cNvPr>
        <xdr:cNvSpPr/>
      </xdr:nvSpPr>
      <xdr:spPr>
        <a:xfrm>
          <a:off x="20383500" y="6763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86975</xdr:rowOff>
    </xdr:from>
    <xdr:to>
      <xdr:col>102</xdr:col>
      <xdr:colOff>165100</xdr:colOff>
      <xdr:row>40</xdr:row>
      <xdr:rowOff>17125</xdr:rowOff>
    </xdr:to>
    <xdr:sp macro="" textlink="">
      <xdr:nvSpPr>
        <xdr:cNvPr id="385" name="フローチャート: 判断 384">
          <a:extLst>
            <a:ext uri="{FF2B5EF4-FFF2-40B4-BE49-F238E27FC236}">
              <a16:creationId xmlns:a16="http://schemas.microsoft.com/office/drawing/2014/main" id="{FFC44585-1ECA-4326-B27C-D3A550E470BD}"/>
            </a:ext>
          </a:extLst>
        </xdr:cNvPr>
        <xdr:cNvSpPr/>
      </xdr:nvSpPr>
      <xdr:spPr>
        <a:xfrm>
          <a:off x="19494500" y="6773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96113</xdr:rowOff>
    </xdr:from>
    <xdr:to>
      <xdr:col>98</xdr:col>
      <xdr:colOff>38100</xdr:colOff>
      <xdr:row>40</xdr:row>
      <xdr:rowOff>26263</xdr:rowOff>
    </xdr:to>
    <xdr:sp macro="" textlink="">
      <xdr:nvSpPr>
        <xdr:cNvPr id="386" name="フローチャート: 判断 385">
          <a:extLst>
            <a:ext uri="{FF2B5EF4-FFF2-40B4-BE49-F238E27FC236}">
              <a16:creationId xmlns:a16="http://schemas.microsoft.com/office/drawing/2014/main" id="{E1FE0EDE-9D4B-443B-B91A-20C6096F6D4C}"/>
            </a:ext>
          </a:extLst>
        </xdr:cNvPr>
        <xdr:cNvSpPr/>
      </xdr:nvSpPr>
      <xdr:spPr>
        <a:xfrm>
          <a:off x="18605500" y="6782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7" name="テキスト ボックス 386">
          <a:extLst>
            <a:ext uri="{FF2B5EF4-FFF2-40B4-BE49-F238E27FC236}">
              <a16:creationId xmlns:a16="http://schemas.microsoft.com/office/drawing/2014/main" id="{B7147B13-CF86-4B90-8BAE-29360B4DB221}"/>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8" name="テキスト ボックス 387">
          <a:extLst>
            <a:ext uri="{FF2B5EF4-FFF2-40B4-BE49-F238E27FC236}">
              <a16:creationId xmlns:a16="http://schemas.microsoft.com/office/drawing/2014/main" id="{ADB5094F-8CE9-44B6-B465-FB705919BB5F}"/>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9" name="テキスト ボックス 388">
          <a:extLst>
            <a:ext uri="{FF2B5EF4-FFF2-40B4-BE49-F238E27FC236}">
              <a16:creationId xmlns:a16="http://schemas.microsoft.com/office/drawing/2014/main" id="{725E232D-1B0B-416F-812D-E6218CB1BCFA}"/>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0" name="テキスト ボックス 389">
          <a:extLst>
            <a:ext uri="{FF2B5EF4-FFF2-40B4-BE49-F238E27FC236}">
              <a16:creationId xmlns:a16="http://schemas.microsoft.com/office/drawing/2014/main" id="{23D7C2E4-3919-4889-8D45-EC4A012BD233}"/>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1" name="テキスト ボックス 390">
          <a:extLst>
            <a:ext uri="{FF2B5EF4-FFF2-40B4-BE49-F238E27FC236}">
              <a16:creationId xmlns:a16="http://schemas.microsoft.com/office/drawing/2014/main" id="{C66B626C-6D21-46A2-AE50-26A791F5D2A9}"/>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40380</xdr:rowOff>
    </xdr:from>
    <xdr:to>
      <xdr:col>116</xdr:col>
      <xdr:colOff>114300</xdr:colOff>
      <xdr:row>35</xdr:row>
      <xdr:rowOff>141980</xdr:rowOff>
    </xdr:to>
    <xdr:sp macro="" textlink="">
      <xdr:nvSpPr>
        <xdr:cNvPr id="392" name="楕円 391">
          <a:extLst>
            <a:ext uri="{FF2B5EF4-FFF2-40B4-BE49-F238E27FC236}">
              <a16:creationId xmlns:a16="http://schemas.microsoft.com/office/drawing/2014/main" id="{60C7A1A6-86AF-49A2-AC2D-2B4418275E69}"/>
            </a:ext>
          </a:extLst>
        </xdr:cNvPr>
        <xdr:cNvSpPr/>
      </xdr:nvSpPr>
      <xdr:spPr>
        <a:xfrm>
          <a:off x="22110700" y="6041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34</xdr:row>
      <xdr:rowOff>63257</xdr:rowOff>
    </xdr:from>
    <xdr:ext cx="599010" cy="259045"/>
    <xdr:sp macro="" textlink="">
      <xdr:nvSpPr>
        <xdr:cNvPr id="393" name="【一般廃棄物処理施設】&#10;一人当たり有形固定資産（償却資産）額該当値テキスト">
          <a:extLst>
            <a:ext uri="{FF2B5EF4-FFF2-40B4-BE49-F238E27FC236}">
              <a16:creationId xmlns:a16="http://schemas.microsoft.com/office/drawing/2014/main" id="{09C8B1A0-3672-4E77-8C9F-DA5E59E55F4C}"/>
            </a:ext>
          </a:extLst>
        </xdr:cNvPr>
        <xdr:cNvSpPr txBox="1"/>
      </xdr:nvSpPr>
      <xdr:spPr>
        <a:xfrm>
          <a:off x="22199600" y="5892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468,447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35031</xdr:rowOff>
    </xdr:from>
    <xdr:to>
      <xdr:col>112</xdr:col>
      <xdr:colOff>38100</xdr:colOff>
      <xdr:row>35</xdr:row>
      <xdr:rowOff>136631</xdr:rowOff>
    </xdr:to>
    <xdr:sp macro="" textlink="">
      <xdr:nvSpPr>
        <xdr:cNvPr id="394" name="楕円 393">
          <a:extLst>
            <a:ext uri="{FF2B5EF4-FFF2-40B4-BE49-F238E27FC236}">
              <a16:creationId xmlns:a16="http://schemas.microsoft.com/office/drawing/2014/main" id="{D1BD521F-A477-4003-8CCB-2EFDF2AAF261}"/>
            </a:ext>
          </a:extLst>
        </xdr:cNvPr>
        <xdr:cNvSpPr/>
      </xdr:nvSpPr>
      <xdr:spPr>
        <a:xfrm>
          <a:off x="21272500" y="6035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35</xdr:row>
      <xdr:rowOff>85831</xdr:rowOff>
    </xdr:from>
    <xdr:to>
      <xdr:col>116</xdr:col>
      <xdr:colOff>63500</xdr:colOff>
      <xdr:row>35</xdr:row>
      <xdr:rowOff>91180</xdr:rowOff>
    </xdr:to>
    <xdr:cxnSp macro="">
      <xdr:nvCxnSpPr>
        <xdr:cNvPr id="395" name="直線コネクタ 394">
          <a:extLst>
            <a:ext uri="{FF2B5EF4-FFF2-40B4-BE49-F238E27FC236}">
              <a16:creationId xmlns:a16="http://schemas.microsoft.com/office/drawing/2014/main" id="{4C06EF16-BA3D-4AA4-9D23-5410FD84C264}"/>
            </a:ext>
          </a:extLst>
        </xdr:cNvPr>
        <xdr:cNvCxnSpPr/>
      </xdr:nvCxnSpPr>
      <xdr:spPr>
        <a:xfrm>
          <a:off x="21323300" y="6086581"/>
          <a:ext cx="838200" cy="5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53275</xdr:rowOff>
    </xdr:from>
    <xdr:to>
      <xdr:col>107</xdr:col>
      <xdr:colOff>101600</xdr:colOff>
      <xdr:row>35</xdr:row>
      <xdr:rowOff>154875</xdr:rowOff>
    </xdr:to>
    <xdr:sp macro="" textlink="">
      <xdr:nvSpPr>
        <xdr:cNvPr id="396" name="楕円 395">
          <a:extLst>
            <a:ext uri="{FF2B5EF4-FFF2-40B4-BE49-F238E27FC236}">
              <a16:creationId xmlns:a16="http://schemas.microsoft.com/office/drawing/2014/main" id="{E7D41C86-1AFD-4EFB-A599-90ECC32F9AD0}"/>
            </a:ext>
          </a:extLst>
        </xdr:cNvPr>
        <xdr:cNvSpPr/>
      </xdr:nvSpPr>
      <xdr:spPr>
        <a:xfrm>
          <a:off x="20383500" y="6054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85831</xdr:rowOff>
    </xdr:from>
    <xdr:to>
      <xdr:col>111</xdr:col>
      <xdr:colOff>177800</xdr:colOff>
      <xdr:row>35</xdr:row>
      <xdr:rowOff>104075</xdr:rowOff>
    </xdr:to>
    <xdr:cxnSp macro="">
      <xdr:nvCxnSpPr>
        <xdr:cNvPr id="397" name="直線コネクタ 396">
          <a:extLst>
            <a:ext uri="{FF2B5EF4-FFF2-40B4-BE49-F238E27FC236}">
              <a16:creationId xmlns:a16="http://schemas.microsoft.com/office/drawing/2014/main" id="{8F0F3C56-9679-492D-92E5-ABAE226EF806}"/>
            </a:ext>
          </a:extLst>
        </xdr:cNvPr>
        <xdr:cNvCxnSpPr/>
      </xdr:nvCxnSpPr>
      <xdr:spPr>
        <a:xfrm flipV="1">
          <a:off x="20434300" y="6086581"/>
          <a:ext cx="889000" cy="18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33</xdr:row>
      <xdr:rowOff>112972</xdr:rowOff>
    </xdr:from>
    <xdr:to>
      <xdr:col>102</xdr:col>
      <xdr:colOff>165100</xdr:colOff>
      <xdr:row>34</xdr:row>
      <xdr:rowOff>43122</xdr:rowOff>
    </xdr:to>
    <xdr:sp macro="" textlink="">
      <xdr:nvSpPr>
        <xdr:cNvPr id="398" name="楕円 397">
          <a:extLst>
            <a:ext uri="{FF2B5EF4-FFF2-40B4-BE49-F238E27FC236}">
              <a16:creationId xmlns:a16="http://schemas.microsoft.com/office/drawing/2014/main" id="{D382FB3D-F306-41B5-BE59-161D11D4725D}"/>
            </a:ext>
          </a:extLst>
        </xdr:cNvPr>
        <xdr:cNvSpPr/>
      </xdr:nvSpPr>
      <xdr:spPr>
        <a:xfrm>
          <a:off x="19494500" y="5770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33</xdr:row>
      <xdr:rowOff>163772</xdr:rowOff>
    </xdr:from>
    <xdr:to>
      <xdr:col>107</xdr:col>
      <xdr:colOff>50800</xdr:colOff>
      <xdr:row>35</xdr:row>
      <xdr:rowOff>104075</xdr:rowOff>
    </xdr:to>
    <xdr:cxnSp macro="">
      <xdr:nvCxnSpPr>
        <xdr:cNvPr id="399" name="直線コネクタ 398">
          <a:extLst>
            <a:ext uri="{FF2B5EF4-FFF2-40B4-BE49-F238E27FC236}">
              <a16:creationId xmlns:a16="http://schemas.microsoft.com/office/drawing/2014/main" id="{385EE433-8344-4FCD-B586-74424D0A390A}"/>
            </a:ext>
          </a:extLst>
        </xdr:cNvPr>
        <xdr:cNvCxnSpPr/>
      </xdr:nvCxnSpPr>
      <xdr:spPr>
        <a:xfrm>
          <a:off x="19545300" y="5821622"/>
          <a:ext cx="889000" cy="283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33</xdr:row>
      <xdr:rowOff>144900</xdr:rowOff>
    </xdr:from>
    <xdr:to>
      <xdr:col>98</xdr:col>
      <xdr:colOff>38100</xdr:colOff>
      <xdr:row>34</xdr:row>
      <xdr:rowOff>75050</xdr:rowOff>
    </xdr:to>
    <xdr:sp macro="" textlink="">
      <xdr:nvSpPr>
        <xdr:cNvPr id="400" name="楕円 399">
          <a:extLst>
            <a:ext uri="{FF2B5EF4-FFF2-40B4-BE49-F238E27FC236}">
              <a16:creationId xmlns:a16="http://schemas.microsoft.com/office/drawing/2014/main" id="{EB85EF15-F641-4831-9683-E1AAEBCD21E6}"/>
            </a:ext>
          </a:extLst>
        </xdr:cNvPr>
        <xdr:cNvSpPr/>
      </xdr:nvSpPr>
      <xdr:spPr>
        <a:xfrm>
          <a:off x="18605500" y="5802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33</xdr:row>
      <xdr:rowOff>163772</xdr:rowOff>
    </xdr:from>
    <xdr:to>
      <xdr:col>102</xdr:col>
      <xdr:colOff>114300</xdr:colOff>
      <xdr:row>34</xdr:row>
      <xdr:rowOff>24250</xdr:rowOff>
    </xdr:to>
    <xdr:cxnSp macro="">
      <xdr:nvCxnSpPr>
        <xdr:cNvPr id="401" name="直線コネクタ 400">
          <a:extLst>
            <a:ext uri="{FF2B5EF4-FFF2-40B4-BE49-F238E27FC236}">
              <a16:creationId xmlns:a16="http://schemas.microsoft.com/office/drawing/2014/main" id="{1617CB8A-E1FA-436E-8FD8-1F03E1053279}"/>
            </a:ext>
          </a:extLst>
        </xdr:cNvPr>
        <xdr:cNvCxnSpPr/>
      </xdr:nvCxnSpPr>
      <xdr:spPr>
        <a:xfrm flipV="1">
          <a:off x="18656300" y="5821622"/>
          <a:ext cx="889000" cy="31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144418</xdr:rowOff>
    </xdr:from>
    <xdr:ext cx="599010" cy="259045"/>
    <xdr:sp macro="" textlink="">
      <xdr:nvSpPr>
        <xdr:cNvPr id="402" name="n_1aveValue【一般廃棄物処理施設】&#10;一人当たり有形固定資産（償却資産）額">
          <a:extLst>
            <a:ext uri="{FF2B5EF4-FFF2-40B4-BE49-F238E27FC236}">
              <a16:creationId xmlns:a16="http://schemas.microsoft.com/office/drawing/2014/main" id="{93104A27-FF65-4CCC-9BDD-702DB97A8DA9}"/>
            </a:ext>
          </a:extLst>
        </xdr:cNvPr>
        <xdr:cNvSpPr txBox="1"/>
      </xdr:nvSpPr>
      <xdr:spPr>
        <a:xfrm>
          <a:off x="21011095" y="6830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169183</xdr:rowOff>
    </xdr:from>
    <xdr:ext cx="599010" cy="259045"/>
    <xdr:sp macro="" textlink="">
      <xdr:nvSpPr>
        <xdr:cNvPr id="403" name="n_2aveValue【一般廃棄物処理施設】&#10;一人当たり有形固定資産（償却資産）額">
          <a:extLst>
            <a:ext uri="{FF2B5EF4-FFF2-40B4-BE49-F238E27FC236}">
              <a16:creationId xmlns:a16="http://schemas.microsoft.com/office/drawing/2014/main" id="{0C2984D3-0074-4FDF-A7B9-9D2811BA0CEE}"/>
            </a:ext>
          </a:extLst>
        </xdr:cNvPr>
        <xdr:cNvSpPr txBox="1"/>
      </xdr:nvSpPr>
      <xdr:spPr>
        <a:xfrm>
          <a:off x="20134795" y="6855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8252</xdr:rowOff>
    </xdr:from>
    <xdr:ext cx="599010" cy="259045"/>
    <xdr:sp macro="" textlink="">
      <xdr:nvSpPr>
        <xdr:cNvPr id="404" name="n_3aveValue【一般廃棄物処理施設】&#10;一人当たり有形固定資産（償却資産）額">
          <a:extLst>
            <a:ext uri="{FF2B5EF4-FFF2-40B4-BE49-F238E27FC236}">
              <a16:creationId xmlns:a16="http://schemas.microsoft.com/office/drawing/2014/main" id="{BB893537-9671-4CD2-9AC3-551BEDAD1FA1}"/>
            </a:ext>
          </a:extLst>
        </xdr:cNvPr>
        <xdr:cNvSpPr txBox="1"/>
      </xdr:nvSpPr>
      <xdr:spPr>
        <a:xfrm>
          <a:off x="19245795" y="6866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40</xdr:row>
      <xdr:rowOff>17390</xdr:rowOff>
    </xdr:from>
    <xdr:ext cx="599010" cy="259045"/>
    <xdr:sp macro="" textlink="">
      <xdr:nvSpPr>
        <xdr:cNvPr id="405" name="n_4aveValue【一般廃棄物処理施設】&#10;一人当たり有形固定資産（償却資産）額">
          <a:extLst>
            <a:ext uri="{FF2B5EF4-FFF2-40B4-BE49-F238E27FC236}">
              <a16:creationId xmlns:a16="http://schemas.microsoft.com/office/drawing/2014/main" id="{587EEBE7-3E0D-408D-B028-34F26335762A}"/>
            </a:ext>
          </a:extLst>
        </xdr:cNvPr>
        <xdr:cNvSpPr txBox="1"/>
      </xdr:nvSpPr>
      <xdr:spPr>
        <a:xfrm>
          <a:off x="18356795" y="6875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33</xdr:row>
      <xdr:rowOff>153158</xdr:rowOff>
    </xdr:from>
    <xdr:ext cx="599010" cy="259045"/>
    <xdr:sp macro="" textlink="">
      <xdr:nvSpPr>
        <xdr:cNvPr id="406" name="n_1mainValue【一般廃棄物処理施設】&#10;一人当たり有形固定資産（償却資産）額">
          <a:extLst>
            <a:ext uri="{FF2B5EF4-FFF2-40B4-BE49-F238E27FC236}">
              <a16:creationId xmlns:a16="http://schemas.microsoft.com/office/drawing/2014/main" id="{6FE415CA-6B9C-4351-A5A4-7125A3C4B0D5}"/>
            </a:ext>
          </a:extLst>
        </xdr:cNvPr>
        <xdr:cNvSpPr txBox="1"/>
      </xdr:nvSpPr>
      <xdr:spPr>
        <a:xfrm>
          <a:off x="21011095" y="5811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33</xdr:row>
      <xdr:rowOff>171402</xdr:rowOff>
    </xdr:from>
    <xdr:ext cx="599010" cy="259045"/>
    <xdr:sp macro="" textlink="">
      <xdr:nvSpPr>
        <xdr:cNvPr id="407" name="n_2mainValue【一般廃棄物処理施設】&#10;一人当たり有形固定資産（償却資産）額">
          <a:extLst>
            <a:ext uri="{FF2B5EF4-FFF2-40B4-BE49-F238E27FC236}">
              <a16:creationId xmlns:a16="http://schemas.microsoft.com/office/drawing/2014/main" id="{B8B02F5F-C7BB-4E7A-A694-67FCA83D3F18}"/>
            </a:ext>
          </a:extLst>
        </xdr:cNvPr>
        <xdr:cNvSpPr txBox="1"/>
      </xdr:nvSpPr>
      <xdr:spPr>
        <a:xfrm>
          <a:off x="20134795" y="5829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32</xdr:row>
      <xdr:rowOff>59649</xdr:rowOff>
    </xdr:from>
    <xdr:ext cx="599010" cy="259045"/>
    <xdr:sp macro="" textlink="">
      <xdr:nvSpPr>
        <xdr:cNvPr id="408" name="n_3mainValue【一般廃棄物処理施設】&#10;一人当たり有形固定資産（償却資産）額">
          <a:extLst>
            <a:ext uri="{FF2B5EF4-FFF2-40B4-BE49-F238E27FC236}">
              <a16:creationId xmlns:a16="http://schemas.microsoft.com/office/drawing/2014/main" id="{9E7588F6-E668-4EC7-8F99-7274EE1B1FDC}"/>
            </a:ext>
          </a:extLst>
        </xdr:cNvPr>
        <xdr:cNvSpPr txBox="1"/>
      </xdr:nvSpPr>
      <xdr:spPr>
        <a:xfrm>
          <a:off x="19245795" y="5546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32</xdr:row>
      <xdr:rowOff>91577</xdr:rowOff>
    </xdr:from>
    <xdr:ext cx="599010" cy="259045"/>
    <xdr:sp macro="" textlink="">
      <xdr:nvSpPr>
        <xdr:cNvPr id="409" name="n_4mainValue【一般廃棄物処理施設】&#10;一人当たり有形固定資産（償却資産）額">
          <a:extLst>
            <a:ext uri="{FF2B5EF4-FFF2-40B4-BE49-F238E27FC236}">
              <a16:creationId xmlns:a16="http://schemas.microsoft.com/office/drawing/2014/main" id="{8AB49B1F-FAA9-45C1-AF89-43B5977AE98F}"/>
            </a:ext>
          </a:extLst>
        </xdr:cNvPr>
        <xdr:cNvSpPr txBox="1"/>
      </xdr:nvSpPr>
      <xdr:spPr>
        <a:xfrm>
          <a:off x="18356795" y="5577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0" name="正方形/長方形 409">
          <a:extLst>
            <a:ext uri="{FF2B5EF4-FFF2-40B4-BE49-F238E27FC236}">
              <a16:creationId xmlns:a16="http://schemas.microsoft.com/office/drawing/2014/main" id="{0395C7E8-AE23-428D-AD14-C376C06D303B}"/>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1" name="正方形/長方形 410">
          <a:extLst>
            <a:ext uri="{FF2B5EF4-FFF2-40B4-BE49-F238E27FC236}">
              <a16:creationId xmlns:a16="http://schemas.microsoft.com/office/drawing/2014/main" id="{075F5B7F-31CB-401F-9DAC-239C806FCDBB}"/>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2" name="正方形/長方形 411">
          <a:extLst>
            <a:ext uri="{FF2B5EF4-FFF2-40B4-BE49-F238E27FC236}">
              <a16:creationId xmlns:a16="http://schemas.microsoft.com/office/drawing/2014/main" id="{CA91A922-4C46-4E30-A58B-AC40ABAD9086}"/>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3" name="正方形/長方形 412">
          <a:extLst>
            <a:ext uri="{FF2B5EF4-FFF2-40B4-BE49-F238E27FC236}">
              <a16:creationId xmlns:a16="http://schemas.microsoft.com/office/drawing/2014/main" id="{D75FA20C-C093-42E5-9301-BA5436AE9DAE}"/>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4" name="正方形/長方形 413">
          <a:extLst>
            <a:ext uri="{FF2B5EF4-FFF2-40B4-BE49-F238E27FC236}">
              <a16:creationId xmlns:a16="http://schemas.microsoft.com/office/drawing/2014/main" id="{CC4CED2E-CFC5-4362-B789-7E8A39DF158F}"/>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5" name="正方形/長方形 414">
          <a:extLst>
            <a:ext uri="{FF2B5EF4-FFF2-40B4-BE49-F238E27FC236}">
              <a16:creationId xmlns:a16="http://schemas.microsoft.com/office/drawing/2014/main" id="{984045DB-5889-4843-A1C1-84B00AF70C9A}"/>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6" name="正方形/長方形 415">
          <a:extLst>
            <a:ext uri="{FF2B5EF4-FFF2-40B4-BE49-F238E27FC236}">
              <a16:creationId xmlns:a16="http://schemas.microsoft.com/office/drawing/2014/main" id="{7E85AB0E-09D7-4397-B2F1-4004CBD8BE89}"/>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7" name="正方形/長方形 416">
          <a:extLst>
            <a:ext uri="{FF2B5EF4-FFF2-40B4-BE49-F238E27FC236}">
              <a16:creationId xmlns:a16="http://schemas.microsoft.com/office/drawing/2014/main" id="{6F3421D2-A869-40AB-92A1-A0A9F5C11FC5}"/>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8" name="テキスト ボックス 417">
          <a:extLst>
            <a:ext uri="{FF2B5EF4-FFF2-40B4-BE49-F238E27FC236}">
              <a16:creationId xmlns:a16="http://schemas.microsoft.com/office/drawing/2014/main" id="{5F33A206-141F-4A25-B057-ADDDC295D8C9}"/>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9" name="直線コネクタ 418">
          <a:extLst>
            <a:ext uri="{FF2B5EF4-FFF2-40B4-BE49-F238E27FC236}">
              <a16:creationId xmlns:a16="http://schemas.microsoft.com/office/drawing/2014/main" id="{A3FEBA4B-5B5D-4AC2-B70A-5862E8866EA7}"/>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0" name="テキスト ボックス 419">
          <a:extLst>
            <a:ext uri="{FF2B5EF4-FFF2-40B4-BE49-F238E27FC236}">
              <a16:creationId xmlns:a16="http://schemas.microsoft.com/office/drawing/2014/main" id="{569D339E-8AF8-4E96-8996-1C6A60D6468D}"/>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21" name="直線コネクタ 420">
          <a:extLst>
            <a:ext uri="{FF2B5EF4-FFF2-40B4-BE49-F238E27FC236}">
              <a16:creationId xmlns:a16="http://schemas.microsoft.com/office/drawing/2014/main" id="{EA25D768-D8E5-4AE5-9DF7-1925C6C325A9}"/>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22" name="テキスト ボックス 421">
          <a:extLst>
            <a:ext uri="{FF2B5EF4-FFF2-40B4-BE49-F238E27FC236}">
              <a16:creationId xmlns:a16="http://schemas.microsoft.com/office/drawing/2014/main" id="{051812B3-B4DD-494D-8DA7-F1EDFC684879}"/>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23" name="直線コネクタ 422">
          <a:extLst>
            <a:ext uri="{FF2B5EF4-FFF2-40B4-BE49-F238E27FC236}">
              <a16:creationId xmlns:a16="http://schemas.microsoft.com/office/drawing/2014/main" id="{11A15FB2-F42B-4CCD-BF7A-90AB064729E3}"/>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24" name="テキスト ボックス 423">
          <a:extLst>
            <a:ext uri="{FF2B5EF4-FFF2-40B4-BE49-F238E27FC236}">
              <a16:creationId xmlns:a16="http://schemas.microsoft.com/office/drawing/2014/main" id="{FC6E2294-ABF9-463C-AE28-FA20F2603105}"/>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5" name="直線コネクタ 424">
          <a:extLst>
            <a:ext uri="{FF2B5EF4-FFF2-40B4-BE49-F238E27FC236}">
              <a16:creationId xmlns:a16="http://schemas.microsoft.com/office/drawing/2014/main" id="{F5ADD1F9-FF44-4CD1-8AC7-20637099FE77}"/>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6" name="テキスト ボックス 425">
          <a:extLst>
            <a:ext uri="{FF2B5EF4-FFF2-40B4-BE49-F238E27FC236}">
              <a16:creationId xmlns:a16="http://schemas.microsoft.com/office/drawing/2014/main" id="{06B56DB0-8685-482D-BF63-F05097A9F224}"/>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27" name="直線コネクタ 426">
          <a:extLst>
            <a:ext uri="{FF2B5EF4-FFF2-40B4-BE49-F238E27FC236}">
              <a16:creationId xmlns:a16="http://schemas.microsoft.com/office/drawing/2014/main" id="{41205806-B315-4BA8-A279-1253100E346E}"/>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28" name="テキスト ボックス 427">
          <a:extLst>
            <a:ext uri="{FF2B5EF4-FFF2-40B4-BE49-F238E27FC236}">
              <a16:creationId xmlns:a16="http://schemas.microsoft.com/office/drawing/2014/main" id="{A71B4A56-823F-4A91-84F0-FADBA7DBE70A}"/>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29" name="直線コネクタ 428">
          <a:extLst>
            <a:ext uri="{FF2B5EF4-FFF2-40B4-BE49-F238E27FC236}">
              <a16:creationId xmlns:a16="http://schemas.microsoft.com/office/drawing/2014/main" id="{EDEE899C-CD13-4D3B-9FA7-551229931867}"/>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124477</xdr:rowOff>
    </xdr:from>
    <xdr:ext cx="338939" cy="259045"/>
    <xdr:sp macro="" textlink="">
      <xdr:nvSpPr>
        <xdr:cNvPr id="430" name="テキスト ボックス 429">
          <a:extLst>
            <a:ext uri="{FF2B5EF4-FFF2-40B4-BE49-F238E27FC236}">
              <a16:creationId xmlns:a16="http://schemas.microsoft.com/office/drawing/2014/main" id="{45320454-7A10-403D-A488-F35897571FB4}"/>
            </a:ext>
          </a:extLst>
        </xdr:cNvPr>
        <xdr:cNvSpPr txBox="1"/>
      </xdr:nvSpPr>
      <xdr:spPr>
        <a:xfrm>
          <a:off x="12107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1" name="直線コネクタ 430">
          <a:extLst>
            <a:ext uri="{FF2B5EF4-FFF2-40B4-BE49-F238E27FC236}">
              <a16:creationId xmlns:a16="http://schemas.microsoft.com/office/drawing/2014/main" id="{460BD02F-1CF4-4CF1-96DF-FE5A87B7178A}"/>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2" name="【保健センター・保健所】&#10;有形固定資産減価償却率グラフ枠">
          <a:extLst>
            <a:ext uri="{FF2B5EF4-FFF2-40B4-BE49-F238E27FC236}">
              <a16:creationId xmlns:a16="http://schemas.microsoft.com/office/drawing/2014/main" id="{248BA7D4-54FD-4F0D-96B1-B3C945DC1574}"/>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95250</xdr:rowOff>
    </xdr:from>
    <xdr:to>
      <xdr:col>85</xdr:col>
      <xdr:colOff>126364</xdr:colOff>
      <xdr:row>62</xdr:row>
      <xdr:rowOff>165100</xdr:rowOff>
    </xdr:to>
    <xdr:cxnSp macro="">
      <xdr:nvCxnSpPr>
        <xdr:cNvPr id="433" name="直線コネクタ 432">
          <a:extLst>
            <a:ext uri="{FF2B5EF4-FFF2-40B4-BE49-F238E27FC236}">
              <a16:creationId xmlns:a16="http://schemas.microsoft.com/office/drawing/2014/main" id="{A88D6DB7-B224-4AA8-A8B4-07823B847325}"/>
            </a:ext>
          </a:extLst>
        </xdr:cNvPr>
        <xdr:cNvCxnSpPr/>
      </xdr:nvCxnSpPr>
      <xdr:spPr>
        <a:xfrm flipV="1">
          <a:off x="16318864" y="952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168927</xdr:rowOff>
    </xdr:from>
    <xdr:ext cx="469744" cy="259045"/>
    <xdr:sp macro="" textlink="">
      <xdr:nvSpPr>
        <xdr:cNvPr id="434" name="【保健センター・保健所】&#10;有形固定資産減価償却率最小値テキスト">
          <a:extLst>
            <a:ext uri="{FF2B5EF4-FFF2-40B4-BE49-F238E27FC236}">
              <a16:creationId xmlns:a16="http://schemas.microsoft.com/office/drawing/2014/main" id="{EA9E835F-C388-4BBE-B2F2-E5F1F6466B65}"/>
            </a:ext>
          </a:extLst>
        </xdr:cNvPr>
        <xdr:cNvSpPr txBox="1"/>
      </xdr:nvSpPr>
      <xdr:spPr>
        <a:xfrm>
          <a:off x="16357600" y="1079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165100</xdr:rowOff>
    </xdr:from>
    <xdr:to>
      <xdr:col>86</xdr:col>
      <xdr:colOff>25400</xdr:colOff>
      <xdr:row>62</xdr:row>
      <xdr:rowOff>165100</xdr:rowOff>
    </xdr:to>
    <xdr:cxnSp macro="">
      <xdr:nvCxnSpPr>
        <xdr:cNvPr id="435" name="直線コネクタ 434">
          <a:extLst>
            <a:ext uri="{FF2B5EF4-FFF2-40B4-BE49-F238E27FC236}">
              <a16:creationId xmlns:a16="http://schemas.microsoft.com/office/drawing/2014/main" id="{F48CE579-DBE5-451F-AF66-D5F00E35611E}"/>
            </a:ext>
          </a:extLst>
        </xdr:cNvPr>
        <xdr:cNvCxnSpPr/>
      </xdr:nvCxnSpPr>
      <xdr:spPr>
        <a:xfrm>
          <a:off x="16230600" y="1079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41927</xdr:rowOff>
    </xdr:from>
    <xdr:ext cx="340478" cy="259045"/>
    <xdr:sp macro="" textlink="">
      <xdr:nvSpPr>
        <xdr:cNvPr id="436" name="【保健センター・保健所】&#10;有形固定資産減価償却率最大値テキスト">
          <a:extLst>
            <a:ext uri="{FF2B5EF4-FFF2-40B4-BE49-F238E27FC236}">
              <a16:creationId xmlns:a16="http://schemas.microsoft.com/office/drawing/2014/main" id="{B7CD2E85-2C2D-4948-B39C-BFBF4F2F78D0}"/>
            </a:ext>
          </a:extLst>
        </xdr:cNvPr>
        <xdr:cNvSpPr txBox="1"/>
      </xdr:nvSpPr>
      <xdr:spPr>
        <a:xfrm>
          <a:off x="16357600" y="930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95250</xdr:rowOff>
    </xdr:from>
    <xdr:to>
      <xdr:col>86</xdr:col>
      <xdr:colOff>25400</xdr:colOff>
      <xdr:row>55</xdr:row>
      <xdr:rowOff>95250</xdr:rowOff>
    </xdr:to>
    <xdr:cxnSp macro="">
      <xdr:nvCxnSpPr>
        <xdr:cNvPr id="437" name="直線コネクタ 436">
          <a:extLst>
            <a:ext uri="{FF2B5EF4-FFF2-40B4-BE49-F238E27FC236}">
              <a16:creationId xmlns:a16="http://schemas.microsoft.com/office/drawing/2014/main" id="{D8F73E9F-0958-4C7E-9780-FE00179440D3}"/>
            </a:ext>
          </a:extLst>
        </xdr:cNvPr>
        <xdr:cNvCxnSpPr/>
      </xdr:nvCxnSpPr>
      <xdr:spPr>
        <a:xfrm>
          <a:off x="16230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50817</xdr:rowOff>
    </xdr:from>
    <xdr:ext cx="405111" cy="259045"/>
    <xdr:sp macro="" textlink="">
      <xdr:nvSpPr>
        <xdr:cNvPr id="438" name="【保健センター・保健所】&#10;有形固定資産減価償却率平均値テキスト">
          <a:extLst>
            <a:ext uri="{FF2B5EF4-FFF2-40B4-BE49-F238E27FC236}">
              <a16:creationId xmlns:a16="http://schemas.microsoft.com/office/drawing/2014/main" id="{6239FF9F-2BE6-475D-980A-C91CC9CDDAF7}"/>
            </a:ext>
          </a:extLst>
        </xdr:cNvPr>
        <xdr:cNvSpPr txBox="1"/>
      </xdr:nvSpPr>
      <xdr:spPr>
        <a:xfrm>
          <a:off x="16357600" y="101663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72390</xdr:rowOff>
    </xdr:from>
    <xdr:to>
      <xdr:col>85</xdr:col>
      <xdr:colOff>177800</xdr:colOff>
      <xdr:row>60</xdr:row>
      <xdr:rowOff>2540</xdr:rowOff>
    </xdr:to>
    <xdr:sp macro="" textlink="">
      <xdr:nvSpPr>
        <xdr:cNvPr id="439" name="フローチャート: 判断 438">
          <a:extLst>
            <a:ext uri="{FF2B5EF4-FFF2-40B4-BE49-F238E27FC236}">
              <a16:creationId xmlns:a16="http://schemas.microsoft.com/office/drawing/2014/main" id="{33A6BA77-D469-48D4-ABF7-41082A5F2F17}"/>
            </a:ext>
          </a:extLst>
        </xdr:cNvPr>
        <xdr:cNvSpPr/>
      </xdr:nvSpPr>
      <xdr:spPr>
        <a:xfrm>
          <a:off x="16268700" y="1018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64770</xdr:rowOff>
    </xdr:from>
    <xdr:to>
      <xdr:col>81</xdr:col>
      <xdr:colOff>101600</xdr:colOff>
      <xdr:row>59</xdr:row>
      <xdr:rowOff>166370</xdr:rowOff>
    </xdr:to>
    <xdr:sp macro="" textlink="">
      <xdr:nvSpPr>
        <xdr:cNvPr id="440" name="フローチャート: 判断 439">
          <a:extLst>
            <a:ext uri="{FF2B5EF4-FFF2-40B4-BE49-F238E27FC236}">
              <a16:creationId xmlns:a16="http://schemas.microsoft.com/office/drawing/2014/main" id="{9E995D3D-83A9-4790-B0F9-596DAF8FF70E}"/>
            </a:ext>
          </a:extLst>
        </xdr:cNvPr>
        <xdr:cNvSpPr/>
      </xdr:nvSpPr>
      <xdr:spPr>
        <a:xfrm>
          <a:off x="15430500" y="1018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48260</xdr:rowOff>
    </xdr:from>
    <xdr:to>
      <xdr:col>76</xdr:col>
      <xdr:colOff>165100</xdr:colOff>
      <xdr:row>59</xdr:row>
      <xdr:rowOff>149860</xdr:rowOff>
    </xdr:to>
    <xdr:sp macro="" textlink="">
      <xdr:nvSpPr>
        <xdr:cNvPr id="441" name="フローチャート: 判断 440">
          <a:extLst>
            <a:ext uri="{FF2B5EF4-FFF2-40B4-BE49-F238E27FC236}">
              <a16:creationId xmlns:a16="http://schemas.microsoft.com/office/drawing/2014/main" id="{0945B130-04A9-4A19-943F-E91576967B6E}"/>
            </a:ext>
          </a:extLst>
        </xdr:cNvPr>
        <xdr:cNvSpPr/>
      </xdr:nvSpPr>
      <xdr:spPr>
        <a:xfrm>
          <a:off x="14541500" y="1016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39370</xdr:rowOff>
    </xdr:from>
    <xdr:to>
      <xdr:col>72</xdr:col>
      <xdr:colOff>38100</xdr:colOff>
      <xdr:row>59</xdr:row>
      <xdr:rowOff>140970</xdr:rowOff>
    </xdr:to>
    <xdr:sp macro="" textlink="">
      <xdr:nvSpPr>
        <xdr:cNvPr id="442" name="フローチャート: 判断 441">
          <a:extLst>
            <a:ext uri="{FF2B5EF4-FFF2-40B4-BE49-F238E27FC236}">
              <a16:creationId xmlns:a16="http://schemas.microsoft.com/office/drawing/2014/main" id="{3AE8A2E2-B3E3-452E-80E7-5E55DDA7C266}"/>
            </a:ext>
          </a:extLst>
        </xdr:cNvPr>
        <xdr:cNvSpPr/>
      </xdr:nvSpPr>
      <xdr:spPr>
        <a:xfrm>
          <a:off x="13652500" y="10154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8890</xdr:rowOff>
    </xdr:from>
    <xdr:to>
      <xdr:col>67</xdr:col>
      <xdr:colOff>101600</xdr:colOff>
      <xdr:row>59</xdr:row>
      <xdr:rowOff>110490</xdr:rowOff>
    </xdr:to>
    <xdr:sp macro="" textlink="">
      <xdr:nvSpPr>
        <xdr:cNvPr id="443" name="フローチャート: 判断 442">
          <a:extLst>
            <a:ext uri="{FF2B5EF4-FFF2-40B4-BE49-F238E27FC236}">
              <a16:creationId xmlns:a16="http://schemas.microsoft.com/office/drawing/2014/main" id="{93FF2FC2-ACBB-48BC-AB75-0A5F8DC7366C}"/>
            </a:ext>
          </a:extLst>
        </xdr:cNvPr>
        <xdr:cNvSpPr/>
      </xdr:nvSpPr>
      <xdr:spPr>
        <a:xfrm>
          <a:off x="12763500" y="10124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4" name="テキスト ボックス 443">
          <a:extLst>
            <a:ext uri="{FF2B5EF4-FFF2-40B4-BE49-F238E27FC236}">
              <a16:creationId xmlns:a16="http://schemas.microsoft.com/office/drawing/2014/main" id="{D052E774-7920-447B-B42F-FAFA01938363}"/>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5" name="テキスト ボックス 444">
          <a:extLst>
            <a:ext uri="{FF2B5EF4-FFF2-40B4-BE49-F238E27FC236}">
              <a16:creationId xmlns:a16="http://schemas.microsoft.com/office/drawing/2014/main" id="{BD185F4D-9EDD-4B14-8870-A1A327B6A1CB}"/>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6" name="テキスト ボックス 445">
          <a:extLst>
            <a:ext uri="{FF2B5EF4-FFF2-40B4-BE49-F238E27FC236}">
              <a16:creationId xmlns:a16="http://schemas.microsoft.com/office/drawing/2014/main" id="{69C54BE7-4A0B-41BC-939A-A6FD8CE2EDE7}"/>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7" name="テキスト ボックス 446">
          <a:extLst>
            <a:ext uri="{FF2B5EF4-FFF2-40B4-BE49-F238E27FC236}">
              <a16:creationId xmlns:a16="http://schemas.microsoft.com/office/drawing/2014/main" id="{3A49DAF2-B7E0-446E-9BD7-AF6E50A008FD}"/>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8" name="テキスト ボックス 447">
          <a:extLst>
            <a:ext uri="{FF2B5EF4-FFF2-40B4-BE49-F238E27FC236}">
              <a16:creationId xmlns:a16="http://schemas.microsoft.com/office/drawing/2014/main" id="{53642ED2-DC5F-4F86-894C-FD4F5C473B96}"/>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52070</xdr:rowOff>
    </xdr:from>
    <xdr:to>
      <xdr:col>85</xdr:col>
      <xdr:colOff>177800</xdr:colOff>
      <xdr:row>59</xdr:row>
      <xdr:rowOff>153670</xdr:rowOff>
    </xdr:to>
    <xdr:sp macro="" textlink="">
      <xdr:nvSpPr>
        <xdr:cNvPr id="449" name="楕円 448">
          <a:extLst>
            <a:ext uri="{FF2B5EF4-FFF2-40B4-BE49-F238E27FC236}">
              <a16:creationId xmlns:a16="http://schemas.microsoft.com/office/drawing/2014/main" id="{DEEEECC6-71F6-47DA-9138-45F7739B03B1}"/>
            </a:ext>
          </a:extLst>
        </xdr:cNvPr>
        <xdr:cNvSpPr/>
      </xdr:nvSpPr>
      <xdr:spPr>
        <a:xfrm>
          <a:off x="16268700" y="1016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74947</xdr:rowOff>
    </xdr:from>
    <xdr:ext cx="405111" cy="259045"/>
    <xdr:sp macro="" textlink="">
      <xdr:nvSpPr>
        <xdr:cNvPr id="450" name="【保健センター・保健所】&#10;有形固定資産減価償却率該当値テキスト">
          <a:extLst>
            <a:ext uri="{FF2B5EF4-FFF2-40B4-BE49-F238E27FC236}">
              <a16:creationId xmlns:a16="http://schemas.microsoft.com/office/drawing/2014/main" id="{ED9355DE-5E5E-4457-A6F6-8727093F709F}"/>
            </a:ext>
          </a:extLst>
        </xdr:cNvPr>
        <xdr:cNvSpPr txBox="1"/>
      </xdr:nvSpPr>
      <xdr:spPr>
        <a:xfrm>
          <a:off x="16357600" y="1001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57150</xdr:rowOff>
    </xdr:from>
    <xdr:to>
      <xdr:col>81</xdr:col>
      <xdr:colOff>101600</xdr:colOff>
      <xdr:row>59</xdr:row>
      <xdr:rowOff>158750</xdr:rowOff>
    </xdr:to>
    <xdr:sp macro="" textlink="">
      <xdr:nvSpPr>
        <xdr:cNvPr id="451" name="楕円 450">
          <a:extLst>
            <a:ext uri="{FF2B5EF4-FFF2-40B4-BE49-F238E27FC236}">
              <a16:creationId xmlns:a16="http://schemas.microsoft.com/office/drawing/2014/main" id="{FAB8D6EB-2C88-4AFD-8864-332F12FCA4FD}"/>
            </a:ext>
          </a:extLst>
        </xdr:cNvPr>
        <xdr:cNvSpPr/>
      </xdr:nvSpPr>
      <xdr:spPr>
        <a:xfrm>
          <a:off x="154305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102870</xdr:rowOff>
    </xdr:from>
    <xdr:to>
      <xdr:col>85</xdr:col>
      <xdr:colOff>127000</xdr:colOff>
      <xdr:row>59</xdr:row>
      <xdr:rowOff>107950</xdr:rowOff>
    </xdr:to>
    <xdr:cxnSp macro="">
      <xdr:nvCxnSpPr>
        <xdr:cNvPr id="452" name="直線コネクタ 451">
          <a:extLst>
            <a:ext uri="{FF2B5EF4-FFF2-40B4-BE49-F238E27FC236}">
              <a16:creationId xmlns:a16="http://schemas.microsoft.com/office/drawing/2014/main" id="{239D1B1A-6EED-4D10-90AD-AC865540F9FB}"/>
            </a:ext>
          </a:extLst>
        </xdr:cNvPr>
        <xdr:cNvCxnSpPr/>
      </xdr:nvCxnSpPr>
      <xdr:spPr>
        <a:xfrm flipV="1">
          <a:off x="15481300" y="10218420"/>
          <a:ext cx="8382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35560</xdr:rowOff>
    </xdr:from>
    <xdr:to>
      <xdr:col>76</xdr:col>
      <xdr:colOff>165100</xdr:colOff>
      <xdr:row>59</xdr:row>
      <xdr:rowOff>137160</xdr:rowOff>
    </xdr:to>
    <xdr:sp macro="" textlink="">
      <xdr:nvSpPr>
        <xdr:cNvPr id="453" name="楕円 452">
          <a:extLst>
            <a:ext uri="{FF2B5EF4-FFF2-40B4-BE49-F238E27FC236}">
              <a16:creationId xmlns:a16="http://schemas.microsoft.com/office/drawing/2014/main" id="{AB55BAD1-4FA6-4405-A893-F35FC54E439B}"/>
            </a:ext>
          </a:extLst>
        </xdr:cNvPr>
        <xdr:cNvSpPr/>
      </xdr:nvSpPr>
      <xdr:spPr>
        <a:xfrm>
          <a:off x="14541500" y="10151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86360</xdr:rowOff>
    </xdr:from>
    <xdr:to>
      <xdr:col>81</xdr:col>
      <xdr:colOff>50800</xdr:colOff>
      <xdr:row>59</xdr:row>
      <xdr:rowOff>107950</xdr:rowOff>
    </xdr:to>
    <xdr:cxnSp macro="">
      <xdr:nvCxnSpPr>
        <xdr:cNvPr id="454" name="直線コネクタ 453">
          <a:extLst>
            <a:ext uri="{FF2B5EF4-FFF2-40B4-BE49-F238E27FC236}">
              <a16:creationId xmlns:a16="http://schemas.microsoft.com/office/drawing/2014/main" id="{211F3AD8-21C6-41E3-8254-331D9073C2DC}"/>
            </a:ext>
          </a:extLst>
        </xdr:cNvPr>
        <xdr:cNvCxnSpPr/>
      </xdr:nvCxnSpPr>
      <xdr:spPr>
        <a:xfrm>
          <a:off x="14592300" y="10201910"/>
          <a:ext cx="889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50800</xdr:rowOff>
    </xdr:from>
    <xdr:to>
      <xdr:col>72</xdr:col>
      <xdr:colOff>38100</xdr:colOff>
      <xdr:row>59</xdr:row>
      <xdr:rowOff>152400</xdr:rowOff>
    </xdr:to>
    <xdr:sp macro="" textlink="">
      <xdr:nvSpPr>
        <xdr:cNvPr id="455" name="楕円 454">
          <a:extLst>
            <a:ext uri="{FF2B5EF4-FFF2-40B4-BE49-F238E27FC236}">
              <a16:creationId xmlns:a16="http://schemas.microsoft.com/office/drawing/2014/main" id="{08D2EEA4-A909-4069-96FC-A7530677EB5C}"/>
            </a:ext>
          </a:extLst>
        </xdr:cNvPr>
        <xdr:cNvSpPr/>
      </xdr:nvSpPr>
      <xdr:spPr>
        <a:xfrm>
          <a:off x="13652500" y="10166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86360</xdr:rowOff>
    </xdr:from>
    <xdr:to>
      <xdr:col>76</xdr:col>
      <xdr:colOff>114300</xdr:colOff>
      <xdr:row>59</xdr:row>
      <xdr:rowOff>101600</xdr:rowOff>
    </xdr:to>
    <xdr:cxnSp macro="">
      <xdr:nvCxnSpPr>
        <xdr:cNvPr id="456" name="直線コネクタ 455">
          <a:extLst>
            <a:ext uri="{FF2B5EF4-FFF2-40B4-BE49-F238E27FC236}">
              <a16:creationId xmlns:a16="http://schemas.microsoft.com/office/drawing/2014/main" id="{497FF436-D6DA-4C27-855C-340775082201}"/>
            </a:ext>
          </a:extLst>
        </xdr:cNvPr>
        <xdr:cNvCxnSpPr/>
      </xdr:nvCxnSpPr>
      <xdr:spPr>
        <a:xfrm flipV="1">
          <a:off x="13703300" y="1020191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33020</xdr:rowOff>
    </xdr:from>
    <xdr:to>
      <xdr:col>67</xdr:col>
      <xdr:colOff>101600</xdr:colOff>
      <xdr:row>59</xdr:row>
      <xdr:rowOff>134620</xdr:rowOff>
    </xdr:to>
    <xdr:sp macro="" textlink="">
      <xdr:nvSpPr>
        <xdr:cNvPr id="457" name="楕円 456">
          <a:extLst>
            <a:ext uri="{FF2B5EF4-FFF2-40B4-BE49-F238E27FC236}">
              <a16:creationId xmlns:a16="http://schemas.microsoft.com/office/drawing/2014/main" id="{C1031C1C-93E6-4BEE-B024-12624F08701D}"/>
            </a:ext>
          </a:extLst>
        </xdr:cNvPr>
        <xdr:cNvSpPr/>
      </xdr:nvSpPr>
      <xdr:spPr>
        <a:xfrm>
          <a:off x="12763500" y="1014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83820</xdr:rowOff>
    </xdr:from>
    <xdr:to>
      <xdr:col>71</xdr:col>
      <xdr:colOff>177800</xdr:colOff>
      <xdr:row>59</xdr:row>
      <xdr:rowOff>101600</xdr:rowOff>
    </xdr:to>
    <xdr:cxnSp macro="">
      <xdr:nvCxnSpPr>
        <xdr:cNvPr id="458" name="直線コネクタ 457">
          <a:extLst>
            <a:ext uri="{FF2B5EF4-FFF2-40B4-BE49-F238E27FC236}">
              <a16:creationId xmlns:a16="http://schemas.microsoft.com/office/drawing/2014/main" id="{4E3367C2-3595-4397-92D4-DA9EC73BC3B8}"/>
            </a:ext>
          </a:extLst>
        </xdr:cNvPr>
        <xdr:cNvCxnSpPr/>
      </xdr:nvCxnSpPr>
      <xdr:spPr>
        <a:xfrm>
          <a:off x="12814300" y="10199370"/>
          <a:ext cx="889000" cy="17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157497</xdr:rowOff>
    </xdr:from>
    <xdr:ext cx="405111" cy="259045"/>
    <xdr:sp macro="" textlink="">
      <xdr:nvSpPr>
        <xdr:cNvPr id="459" name="n_1aveValue【保健センター・保健所】&#10;有形固定資産減価償却率">
          <a:extLst>
            <a:ext uri="{FF2B5EF4-FFF2-40B4-BE49-F238E27FC236}">
              <a16:creationId xmlns:a16="http://schemas.microsoft.com/office/drawing/2014/main" id="{9DE3121D-5EBB-45C1-A9AC-A0E6B7F27103}"/>
            </a:ext>
          </a:extLst>
        </xdr:cNvPr>
        <xdr:cNvSpPr txBox="1"/>
      </xdr:nvSpPr>
      <xdr:spPr>
        <a:xfrm>
          <a:off x="15266044" y="10273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140987</xdr:rowOff>
    </xdr:from>
    <xdr:ext cx="405111" cy="259045"/>
    <xdr:sp macro="" textlink="">
      <xdr:nvSpPr>
        <xdr:cNvPr id="460" name="n_2aveValue【保健センター・保健所】&#10;有形固定資産減価償却率">
          <a:extLst>
            <a:ext uri="{FF2B5EF4-FFF2-40B4-BE49-F238E27FC236}">
              <a16:creationId xmlns:a16="http://schemas.microsoft.com/office/drawing/2014/main" id="{24D23F0F-F064-4FD5-A9B0-113F31C96E7F}"/>
            </a:ext>
          </a:extLst>
        </xdr:cNvPr>
        <xdr:cNvSpPr txBox="1"/>
      </xdr:nvSpPr>
      <xdr:spPr>
        <a:xfrm>
          <a:off x="14389744" y="10256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157497</xdr:rowOff>
    </xdr:from>
    <xdr:ext cx="405111" cy="259045"/>
    <xdr:sp macro="" textlink="">
      <xdr:nvSpPr>
        <xdr:cNvPr id="461" name="n_3aveValue【保健センター・保健所】&#10;有形固定資産減価償却率">
          <a:extLst>
            <a:ext uri="{FF2B5EF4-FFF2-40B4-BE49-F238E27FC236}">
              <a16:creationId xmlns:a16="http://schemas.microsoft.com/office/drawing/2014/main" id="{FA1C091A-F10D-4E9C-B3E0-15920FC9018C}"/>
            </a:ext>
          </a:extLst>
        </xdr:cNvPr>
        <xdr:cNvSpPr txBox="1"/>
      </xdr:nvSpPr>
      <xdr:spPr>
        <a:xfrm>
          <a:off x="13500744" y="9930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127017</xdr:rowOff>
    </xdr:from>
    <xdr:ext cx="405111" cy="259045"/>
    <xdr:sp macro="" textlink="">
      <xdr:nvSpPr>
        <xdr:cNvPr id="462" name="n_4aveValue【保健センター・保健所】&#10;有形固定資産減価償却率">
          <a:extLst>
            <a:ext uri="{FF2B5EF4-FFF2-40B4-BE49-F238E27FC236}">
              <a16:creationId xmlns:a16="http://schemas.microsoft.com/office/drawing/2014/main" id="{DE56273B-BAFC-45F7-A69B-A8852BA9335A}"/>
            </a:ext>
          </a:extLst>
        </xdr:cNvPr>
        <xdr:cNvSpPr txBox="1"/>
      </xdr:nvSpPr>
      <xdr:spPr>
        <a:xfrm>
          <a:off x="12611744" y="9899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3827</xdr:rowOff>
    </xdr:from>
    <xdr:ext cx="405111" cy="259045"/>
    <xdr:sp macro="" textlink="">
      <xdr:nvSpPr>
        <xdr:cNvPr id="463" name="n_1mainValue【保健センター・保健所】&#10;有形固定資産減価償却率">
          <a:extLst>
            <a:ext uri="{FF2B5EF4-FFF2-40B4-BE49-F238E27FC236}">
              <a16:creationId xmlns:a16="http://schemas.microsoft.com/office/drawing/2014/main" id="{9649E215-E862-4A32-B48A-8C64151F4297}"/>
            </a:ext>
          </a:extLst>
        </xdr:cNvPr>
        <xdr:cNvSpPr txBox="1"/>
      </xdr:nvSpPr>
      <xdr:spPr>
        <a:xfrm>
          <a:off x="15266044" y="9947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153687</xdr:rowOff>
    </xdr:from>
    <xdr:ext cx="405111" cy="259045"/>
    <xdr:sp macro="" textlink="">
      <xdr:nvSpPr>
        <xdr:cNvPr id="464" name="n_2mainValue【保健センター・保健所】&#10;有形固定資産減価償却率">
          <a:extLst>
            <a:ext uri="{FF2B5EF4-FFF2-40B4-BE49-F238E27FC236}">
              <a16:creationId xmlns:a16="http://schemas.microsoft.com/office/drawing/2014/main" id="{AB9784F0-3774-427A-9CC3-1802BF3A3030}"/>
            </a:ext>
          </a:extLst>
        </xdr:cNvPr>
        <xdr:cNvSpPr txBox="1"/>
      </xdr:nvSpPr>
      <xdr:spPr>
        <a:xfrm>
          <a:off x="14389744" y="9926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143527</xdr:rowOff>
    </xdr:from>
    <xdr:ext cx="405111" cy="259045"/>
    <xdr:sp macro="" textlink="">
      <xdr:nvSpPr>
        <xdr:cNvPr id="465" name="n_3mainValue【保健センター・保健所】&#10;有形固定資産減価償却率">
          <a:extLst>
            <a:ext uri="{FF2B5EF4-FFF2-40B4-BE49-F238E27FC236}">
              <a16:creationId xmlns:a16="http://schemas.microsoft.com/office/drawing/2014/main" id="{E244F605-9A65-4082-912A-74C7E56A9DFE}"/>
            </a:ext>
          </a:extLst>
        </xdr:cNvPr>
        <xdr:cNvSpPr txBox="1"/>
      </xdr:nvSpPr>
      <xdr:spPr>
        <a:xfrm>
          <a:off x="13500744" y="10259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125747</xdr:rowOff>
    </xdr:from>
    <xdr:ext cx="405111" cy="259045"/>
    <xdr:sp macro="" textlink="">
      <xdr:nvSpPr>
        <xdr:cNvPr id="466" name="n_4mainValue【保健センター・保健所】&#10;有形固定資産減価償却率">
          <a:extLst>
            <a:ext uri="{FF2B5EF4-FFF2-40B4-BE49-F238E27FC236}">
              <a16:creationId xmlns:a16="http://schemas.microsoft.com/office/drawing/2014/main" id="{F908151E-5FD2-4393-AD4A-41BC9D8DE6FC}"/>
            </a:ext>
          </a:extLst>
        </xdr:cNvPr>
        <xdr:cNvSpPr txBox="1"/>
      </xdr:nvSpPr>
      <xdr:spPr>
        <a:xfrm>
          <a:off x="12611744" y="10241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7" name="正方形/長方形 466">
          <a:extLst>
            <a:ext uri="{FF2B5EF4-FFF2-40B4-BE49-F238E27FC236}">
              <a16:creationId xmlns:a16="http://schemas.microsoft.com/office/drawing/2014/main" id="{1AF88C6B-21EB-482B-A2F9-5949C8A766B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8" name="正方形/長方形 467">
          <a:extLst>
            <a:ext uri="{FF2B5EF4-FFF2-40B4-BE49-F238E27FC236}">
              <a16:creationId xmlns:a16="http://schemas.microsoft.com/office/drawing/2014/main" id="{9112DE66-81D4-4F3B-B398-2B26B74520E4}"/>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9" name="正方形/長方形 468">
          <a:extLst>
            <a:ext uri="{FF2B5EF4-FFF2-40B4-BE49-F238E27FC236}">
              <a16:creationId xmlns:a16="http://schemas.microsoft.com/office/drawing/2014/main" id="{508D442A-9700-4388-8E52-18F3625748C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0" name="正方形/長方形 469">
          <a:extLst>
            <a:ext uri="{FF2B5EF4-FFF2-40B4-BE49-F238E27FC236}">
              <a16:creationId xmlns:a16="http://schemas.microsoft.com/office/drawing/2014/main" id="{21A5EDCC-D24C-4B80-B660-3E18CD3D4DCB}"/>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1" name="正方形/長方形 470">
          <a:extLst>
            <a:ext uri="{FF2B5EF4-FFF2-40B4-BE49-F238E27FC236}">
              <a16:creationId xmlns:a16="http://schemas.microsoft.com/office/drawing/2014/main" id="{EBF55F2C-F58A-4A96-91F8-42D0675A51F8}"/>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2" name="正方形/長方形 471">
          <a:extLst>
            <a:ext uri="{FF2B5EF4-FFF2-40B4-BE49-F238E27FC236}">
              <a16:creationId xmlns:a16="http://schemas.microsoft.com/office/drawing/2014/main" id="{E5E72981-CFD2-4B68-8867-B123C65DAB06}"/>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3" name="正方形/長方形 472">
          <a:extLst>
            <a:ext uri="{FF2B5EF4-FFF2-40B4-BE49-F238E27FC236}">
              <a16:creationId xmlns:a16="http://schemas.microsoft.com/office/drawing/2014/main" id="{99130287-0AF0-4960-B1DA-6F8FEE57BCD9}"/>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4" name="正方形/長方形 473">
          <a:extLst>
            <a:ext uri="{FF2B5EF4-FFF2-40B4-BE49-F238E27FC236}">
              <a16:creationId xmlns:a16="http://schemas.microsoft.com/office/drawing/2014/main" id="{84A0A9E3-CF97-499F-8385-0BFB67E15FF3}"/>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5" name="テキスト ボックス 474">
          <a:extLst>
            <a:ext uri="{FF2B5EF4-FFF2-40B4-BE49-F238E27FC236}">
              <a16:creationId xmlns:a16="http://schemas.microsoft.com/office/drawing/2014/main" id="{11EAFB07-8B4F-40E2-B278-E3DACD1A3464}"/>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6" name="直線コネクタ 475">
          <a:extLst>
            <a:ext uri="{FF2B5EF4-FFF2-40B4-BE49-F238E27FC236}">
              <a16:creationId xmlns:a16="http://schemas.microsoft.com/office/drawing/2014/main" id="{AAC0285D-4C65-48F2-A65E-47E226EE0516}"/>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77" name="直線コネクタ 476">
          <a:extLst>
            <a:ext uri="{FF2B5EF4-FFF2-40B4-BE49-F238E27FC236}">
              <a16:creationId xmlns:a16="http://schemas.microsoft.com/office/drawing/2014/main" id="{F329697A-4862-475C-946F-D1025A494E52}"/>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78" name="テキスト ボックス 477">
          <a:extLst>
            <a:ext uri="{FF2B5EF4-FFF2-40B4-BE49-F238E27FC236}">
              <a16:creationId xmlns:a16="http://schemas.microsoft.com/office/drawing/2014/main" id="{017C0D70-11BE-42AA-875E-FBB3A8EDDEAB}"/>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79" name="直線コネクタ 478">
          <a:extLst>
            <a:ext uri="{FF2B5EF4-FFF2-40B4-BE49-F238E27FC236}">
              <a16:creationId xmlns:a16="http://schemas.microsoft.com/office/drawing/2014/main" id="{10759352-5ED8-40BA-9423-4FA285B15A61}"/>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80" name="テキスト ボックス 479">
          <a:extLst>
            <a:ext uri="{FF2B5EF4-FFF2-40B4-BE49-F238E27FC236}">
              <a16:creationId xmlns:a16="http://schemas.microsoft.com/office/drawing/2014/main" id="{7AD48FB0-D5D6-48D7-822A-DE257C11B3D9}"/>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81" name="直線コネクタ 480">
          <a:extLst>
            <a:ext uri="{FF2B5EF4-FFF2-40B4-BE49-F238E27FC236}">
              <a16:creationId xmlns:a16="http://schemas.microsoft.com/office/drawing/2014/main" id="{11FDC367-87FE-478C-9A0C-7C06B1C2D4CA}"/>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82" name="テキスト ボックス 481">
          <a:extLst>
            <a:ext uri="{FF2B5EF4-FFF2-40B4-BE49-F238E27FC236}">
              <a16:creationId xmlns:a16="http://schemas.microsoft.com/office/drawing/2014/main" id="{4F858FE9-FF02-4D6E-B62A-85ED05D2F556}"/>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83" name="直線コネクタ 482">
          <a:extLst>
            <a:ext uri="{FF2B5EF4-FFF2-40B4-BE49-F238E27FC236}">
              <a16:creationId xmlns:a16="http://schemas.microsoft.com/office/drawing/2014/main" id="{7136E4F1-AA35-425F-9E89-CAC8C418561D}"/>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84" name="テキスト ボックス 483">
          <a:extLst>
            <a:ext uri="{FF2B5EF4-FFF2-40B4-BE49-F238E27FC236}">
              <a16:creationId xmlns:a16="http://schemas.microsoft.com/office/drawing/2014/main" id="{5123D90E-D74C-457F-BA51-EEB0CE69C5DF}"/>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85" name="直線コネクタ 484">
          <a:extLst>
            <a:ext uri="{FF2B5EF4-FFF2-40B4-BE49-F238E27FC236}">
              <a16:creationId xmlns:a16="http://schemas.microsoft.com/office/drawing/2014/main" id="{1EFAA620-BCD7-43D4-A211-4731B828C5BC}"/>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86" name="テキスト ボックス 485">
          <a:extLst>
            <a:ext uri="{FF2B5EF4-FFF2-40B4-BE49-F238E27FC236}">
              <a16:creationId xmlns:a16="http://schemas.microsoft.com/office/drawing/2014/main" id="{2B4E90D9-A97C-4F74-8945-8D161344B327}"/>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7" name="直線コネクタ 486">
          <a:extLst>
            <a:ext uri="{FF2B5EF4-FFF2-40B4-BE49-F238E27FC236}">
              <a16:creationId xmlns:a16="http://schemas.microsoft.com/office/drawing/2014/main" id="{A5E3EA7F-4B7F-48EF-8FAB-431290ADC15F}"/>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8" name="テキスト ボックス 487">
          <a:extLst>
            <a:ext uri="{FF2B5EF4-FFF2-40B4-BE49-F238E27FC236}">
              <a16:creationId xmlns:a16="http://schemas.microsoft.com/office/drawing/2014/main" id="{47E414DC-9621-4435-AD1E-DEF8BD6CE496}"/>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9" name="【保健センター・保健所】&#10;一人当たり面積グラフ枠">
          <a:extLst>
            <a:ext uri="{FF2B5EF4-FFF2-40B4-BE49-F238E27FC236}">
              <a16:creationId xmlns:a16="http://schemas.microsoft.com/office/drawing/2014/main" id="{338C91D3-3080-48DF-9C4A-9199D2B8FAB9}"/>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99060</xdr:rowOff>
    </xdr:from>
    <xdr:to>
      <xdr:col>116</xdr:col>
      <xdr:colOff>62864</xdr:colOff>
      <xdr:row>64</xdr:row>
      <xdr:rowOff>3810</xdr:rowOff>
    </xdr:to>
    <xdr:cxnSp macro="">
      <xdr:nvCxnSpPr>
        <xdr:cNvPr id="490" name="直線コネクタ 489">
          <a:extLst>
            <a:ext uri="{FF2B5EF4-FFF2-40B4-BE49-F238E27FC236}">
              <a16:creationId xmlns:a16="http://schemas.microsoft.com/office/drawing/2014/main" id="{8873B4C2-C4B6-4AE4-B4F4-88033D9B9846}"/>
            </a:ext>
          </a:extLst>
        </xdr:cNvPr>
        <xdr:cNvCxnSpPr/>
      </xdr:nvCxnSpPr>
      <xdr:spPr>
        <a:xfrm flipV="1">
          <a:off x="22160864" y="952881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7637</xdr:rowOff>
    </xdr:from>
    <xdr:ext cx="469744" cy="259045"/>
    <xdr:sp macro="" textlink="">
      <xdr:nvSpPr>
        <xdr:cNvPr id="491" name="【保健センター・保健所】&#10;一人当たり面積最小値テキスト">
          <a:extLst>
            <a:ext uri="{FF2B5EF4-FFF2-40B4-BE49-F238E27FC236}">
              <a16:creationId xmlns:a16="http://schemas.microsoft.com/office/drawing/2014/main" id="{B724B3A2-0F4F-488C-A4B5-0D623BB6CC09}"/>
            </a:ext>
          </a:extLst>
        </xdr:cNvPr>
        <xdr:cNvSpPr txBox="1"/>
      </xdr:nvSpPr>
      <xdr:spPr>
        <a:xfrm>
          <a:off x="22199600" y="10980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3810</xdr:rowOff>
    </xdr:from>
    <xdr:to>
      <xdr:col>116</xdr:col>
      <xdr:colOff>152400</xdr:colOff>
      <xdr:row>64</xdr:row>
      <xdr:rowOff>3810</xdr:rowOff>
    </xdr:to>
    <xdr:cxnSp macro="">
      <xdr:nvCxnSpPr>
        <xdr:cNvPr id="492" name="直線コネクタ 491">
          <a:extLst>
            <a:ext uri="{FF2B5EF4-FFF2-40B4-BE49-F238E27FC236}">
              <a16:creationId xmlns:a16="http://schemas.microsoft.com/office/drawing/2014/main" id="{104C0682-7EAE-4BF5-BE26-D68C9CD33E14}"/>
            </a:ext>
          </a:extLst>
        </xdr:cNvPr>
        <xdr:cNvCxnSpPr/>
      </xdr:nvCxnSpPr>
      <xdr:spPr>
        <a:xfrm>
          <a:off x="22072600" y="10976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45737</xdr:rowOff>
    </xdr:from>
    <xdr:ext cx="469744" cy="259045"/>
    <xdr:sp macro="" textlink="">
      <xdr:nvSpPr>
        <xdr:cNvPr id="493" name="【保健センター・保健所】&#10;一人当たり面積最大値テキスト">
          <a:extLst>
            <a:ext uri="{FF2B5EF4-FFF2-40B4-BE49-F238E27FC236}">
              <a16:creationId xmlns:a16="http://schemas.microsoft.com/office/drawing/2014/main" id="{4F8A37A9-0CDB-4F40-88C8-952CF79272A8}"/>
            </a:ext>
          </a:extLst>
        </xdr:cNvPr>
        <xdr:cNvSpPr txBox="1"/>
      </xdr:nvSpPr>
      <xdr:spPr>
        <a:xfrm>
          <a:off x="22199600" y="9304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99060</xdr:rowOff>
    </xdr:from>
    <xdr:to>
      <xdr:col>116</xdr:col>
      <xdr:colOff>152400</xdr:colOff>
      <xdr:row>55</xdr:row>
      <xdr:rowOff>99060</xdr:rowOff>
    </xdr:to>
    <xdr:cxnSp macro="">
      <xdr:nvCxnSpPr>
        <xdr:cNvPr id="494" name="直線コネクタ 493">
          <a:extLst>
            <a:ext uri="{FF2B5EF4-FFF2-40B4-BE49-F238E27FC236}">
              <a16:creationId xmlns:a16="http://schemas.microsoft.com/office/drawing/2014/main" id="{812642C5-4AA2-4EE5-9C3D-190E5D1CC09E}"/>
            </a:ext>
          </a:extLst>
        </xdr:cNvPr>
        <xdr:cNvCxnSpPr/>
      </xdr:nvCxnSpPr>
      <xdr:spPr>
        <a:xfrm>
          <a:off x="22072600" y="9528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102887</xdr:rowOff>
    </xdr:from>
    <xdr:ext cx="469744" cy="259045"/>
    <xdr:sp macro="" textlink="">
      <xdr:nvSpPr>
        <xdr:cNvPr id="495" name="【保健センター・保健所】&#10;一人当たり面積平均値テキスト">
          <a:extLst>
            <a:ext uri="{FF2B5EF4-FFF2-40B4-BE49-F238E27FC236}">
              <a16:creationId xmlns:a16="http://schemas.microsoft.com/office/drawing/2014/main" id="{41FA7705-4FCD-4B17-9DC1-6EB431494BCB}"/>
            </a:ext>
          </a:extLst>
        </xdr:cNvPr>
        <xdr:cNvSpPr txBox="1"/>
      </xdr:nvSpPr>
      <xdr:spPr>
        <a:xfrm>
          <a:off x="22199600" y="105613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124460</xdr:rowOff>
    </xdr:from>
    <xdr:to>
      <xdr:col>116</xdr:col>
      <xdr:colOff>114300</xdr:colOff>
      <xdr:row>62</xdr:row>
      <xdr:rowOff>54610</xdr:rowOff>
    </xdr:to>
    <xdr:sp macro="" textlink="">
      <xdr:nvSpPr>
        <xdr:cNvPr id="496" name="フローチャート: 判断 495">
          <a:extLst>
            <a:ext uri="{FF2B5EF4-FFF2-40B4-BE49-F238E27FC236}">
              <a16:creationId xmlns:a16="http://schemas.microsoft.com/office/drawing/2014/main" id="{14A4CA18-3774-40A8-8938-407801A4966C}"/>
            </a:ext>
          </a:extLst>
        </xdr:cNvPr>
        <xdr:cNvSpPr/>
      </xdr:nvSpPr>
      <xdr:spPr>
        <a:xfrm>
          <a:off x="22110700" y="1058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105410</xdr:rowOff>
    </xdr:from>
    <xdr:to>
      <xdr:col>112</xdr:col>
      <xdr:colOff>38100</xdr:colOff>
      <xdr:row>62</xdr:row>
      <xdr:rowOff>35560</xdr:rowOff>
    </xdr:to>
    <xdr:sp macro="" textlink="">
      <xdr:nvSpPr>
        <xdr:cNvPr id="497" name="フローチャート: 判断 496">
          <a:extLst>
            <a:ext uri="{FF2B5EF4-FFF2-40B4-BE49-F238E27FC236}">
              <a16:creationId xmlns:a16="http://schemas.microsoft.com/office/drawing/2014/main" id="{332E6BE4-5DEB-4491-9D5F-C538DD296496}"/>
            </a:ext>
          </a:extLst>
        </xdr:cNvPr>
        <xdr:cNvSpPr/>
      </xdr:nvSpPr>
      <xdr:spPr>
        <a:xfrm>
          <a:off x="21272500" y="10563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132080</xdr:rowOff>
    </xdr:from>
    <xdr:to>
      <xdr:col>107</xdr:col>
      <xdr:colOff>101600</xdr:colOff>
      <xdr:row>62</xdr:row>
      <xdr:rowOff>62230</xdr:rowOff>
    </xdr:to>
    <xdr:sp macro="" textlink="">
      <xdr:nvSpPr>
        <xdr:cNvPr id="498" name="フローチャート: 判断 497">
          <a:extLst>
            <a:ext uri="{FF2B5EF4-FFF2-40B4-BE49-F238E27FC236}">
              <a16:creationId xmlns:a16="http://schemas.microsoft.com/office/drawing/2014/main" id="{303EEAAB-27A3-4F83-B863-35A59765A8DF}"/>
            </a:ext>
          </a:extLst>
        </xdr:cNvPr>
        <xdr:cNvSpPr/>
      </xdr:nvSpPr>
      <xdr:spPr>
        <a:xfrm>
          <a:off x="20383500" y="1059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143510</xdr:rowOff>
    </xdr:from>
    <xdr:to>
      <xdr:col>102</xdr:col>
      <xdr:colOff>165100</xdr:colOff>
      <xdr:row>62</xdr:row>
      <xdr:rowOff>73660</xdr:rowOff>
    </xdr:to>
    <xdr:sp macro="" textlink="">
      <xdr:nvSpPr>
        <xdr:cNvPr id="499" name="フローチャート: 判断 498">
          <a:extLst>
            <a:ext uri="{FF2B5EF4-FFF2-40B4-BE49-F238E27FC236}">
              <a16:creationId xmlns:a16="http://schemas.microsoft.com/office/drawing/2014/main" id="{9F84585D-69A9-44A5-87EC-72A005908B43}"/>
            </a:ext>
          </a:extLst>
        </xdr:cNvPr>
        <xdr:cNvSpPr/>
      </xdr:nvSpPr>
      <xdr:spPr>
        <a:xfrm>
          <a:off x="19494500" y="1060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40640</xdr:rowOff>
    </xdr:from>
    <xdr:to>
      <xdr:col>98</xdr:col>
      <xdr:colOff>38100</xdr:colOff>
      <xdr:row>61</xdr:row>
      <xdr:rowOff>142240</xdr:rowOff>
    </xdr:to>
    <xdr:sp macro="" textlink="">
      <xdr:nvSpPr>
        <xdr:cNvPr id="500" name="フローチャート: 判断 499">
          <a:extLst>
            <a:ext uri="{FF2B5EF4-FFF2-40B4-BE49-F238E27FC236}">
              <a16:creationId xmlns:a16="http://schemas.microsoft.com/office/drawing/2014/main" id="{E68AF72A-C6D2-46CE-A2AE-3E128041AD76}"/>
            </a:ext>
          </a:extLst>
        </xdr:cNvPr>
        <xdr:cNvSpPr/>
      </xdr:nvSpPr>
      <xdr:spPr>
        <a:xfrm>
          <a:off x="18605500" y="1049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1" name="テキスト ボックス 500">
          <a:extLst>
            <a:ext uri="{FF2B5EF4-FFF2-40B4-BE49-F238E27FC236}">
              <a16:creationId xmlns:a16="http://schemas.microsoft.com/office/drawing/2014/main" id="{5734B427-D427-4BF5-A513-F655942DE214}"/>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2" name="テキスト ボックス 501">
          <a:extLst>
            <a:ext uri="{FF2B5EF4-FFF2-40B4-BE49-F238E27FC236}">
              <a16:creationId xmlns:a16="http://schemas.microsoft.com/office/drawing/2014/main" id="{1CF39B51-3B48-4D8F-A1E5-9F28B560AC8E}"/>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3" name="テキスト ボックス 502">
          <a:extLst>
            <a:ext uri="{FF2B5EF4-FFF2-40B4-BE49-F238E27FC236}">
              <a16:creationId xmlns:a16="http://schemas.microsoft.com/office/drawing/2014/main" id="{212674B0-1F0E-4627-A5F7-0D2FD4E1A91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4" name="テキスト ボックス 503">
          <a:extLst>
            <a:ext uri="{FF2B5EF4-FFF2-40B4-BE49-F238E27FC236}">
              <a16:creationId xmlns:a16="http://schemas.microsoft.com/office/drawing/2014/main" id="{D453D33D-9DCB-4EBD-BE1D-D0222FB3B703}"/>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5" name="テキスト ボックス 504">
          <a:extLst>
            <a:ext uri="{FF2B5EF4-FFF2-40B4-BE49-F238E27FC236}">
              <a16:creationId xmlns:a16="http://schemas.microsoft.com/office/drawing/2014/main" id="{68717B33-26F5-4899-BEB2-1808DB7CA598}"/>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86360</xdr:rowOff>
    </xdr:from>
    <xdr:to>
      <xdr:col>116</xdr:col>
      <xdr:colOff>114300</xdr:colOff>
      <xdr:row>56</xdr:row>
      <xdr:rowOff>16510</xdr:rowOff>
    </xdr:to>
    <xdr:sp macro="" textlink="">
      <xdr:nvSpPr>
        <xdr:cNvPr id="506" name="楕円 505">
          <a:extLst>
            <a:ext uri="{FF2B5EF4-FFF2-40B4-BE49-F238E27FC236}">
              <a16:creationId xmlns:a16="http://schemas.microsoft.com/office/drawing/2014/main" id="{A6BC648F-F0D8-4B78-AD01-9686252C0E79}"/>
            </a:ext>
          </a:extLst>
        </xdr:cNvPr>
        <xdr:cNvSpPr/>
      </xdr:nvSpPr>
      <xdr:spPr>
        <a:xfrm>
          <a:off x="22110700" y="9516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55</xdr:row>
      <xdr:rowOff>1287</xdr:rowOff>
    </xdr:from>
    <xdr:ext cx="469744" cy="259045"/>
    <xdr:sp macro="" textlink="">
      <xdr:nvSpPr>
        <xdr:cNvPr id="507" name="【保健センター・保健所】&#10;一人当たり面積該当値テキスト">
          <a:extLst>
            <a:ext uri="{FF2B5EF4-FFF2-40B4-BE49-F238E27FC236}">
              <a16:creationId xmlns:a16="http://schemas.microsoft.com/office/drawing/2014/main" id="{9E32641B-4AA1-4F34-9606-66C9CDC2392A}"/>
            </a:ext>
          </a:extLst>
        </xdr:cNvPr>
        <xdr:cNvSpPr txBox="1"/>
      </xdr:nvSpPr>
      <xdr:spPr>
        <a:xfrm>
          <a:off x="22199600" y="9431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78740</xdr:rowOff>
    </xdr:from>
    <xdr:to>
      <xdr:col>112</xdr:col>
      <xdr:colOff>38100</xdr:colOff>
      <xdr:row>56</xdr:row>
      <xdr:rowOff>8890</xdr:rowOff>
    </xdr:to>
    <xdr:sp macro="" textlink="">
      <xdr:nvSpPr>
        <xdr:cNvPr id="508" name="楕円 507">
          <a:extLst>
            <a:ext uri="{FF2B5EF4-FFF2-40B4-BE49-F238E27FC236}">
              <a16:creationId xmlns:a16="http://schemas.microsoft.com/office/drawing/2014/main" id="{9D2487B3-E141-4052-B6CE-65F52DD9E218}"/>
            </a:ext>
          </a:extLst>
        </xdr:cNvPr>
        <xdr:cNvSpPr/>
      </xdr:nvSpPr>
      <xdr:spPr>
        <a:xfrm>
          <a:off x="21272500" y="9508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55</xdr:row>
      <xdr:rowOff>129540</xdr:rowOff>
    </xdr:from>
    <xdr:to>
      <xdr:col>116</xdr:col>
      <xdr:colOff>63500</xdr:colOff>
      <xdr:row>55</xdr:row>
      <xdr:rowOff>137160</xdr:rowOff>
    </xdr:to>
    <xdr:cxnSp macro="">
      <xdr:nvCxnSpPr>
        <xdr:cNvPr id="509" name="直線コネクタ 508">
          <a:extLst>
            <a:ext uri="{FF2B5EF4-FFF2-40B4-BE49-F238E27FC236}">
              <a16:creationId xmlns:a16="http://schemas.microsoft.com/office/drawing/2014/main" id="{EFBEEA22-C30B-4E9F-8568-F1D557D2B005}"/>
            </a:ext>
          </a:extLst>
        </xdr:cNvPr>
        <xdr:cNvCxnSpPr/>
      </xdr:nvCxnSpPr>
      <xdr:spPr>
        <a:xfrm>
          <a:off x="21323300" y="955929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55</xdr:row>
      <xdr:rowOff>105410</xdr:rowOff>
    </xdr:from>
    <xdr:to>
      <xdr:col>107</xdr:col>
      <xdr:colOff>101600</xdr:colOff>
      <xdr:row>56</xdr:row>
      <xdr:rowOff>35560</xdr:rowOff>
    </xdr:to>
    <xdr:sp macro="" textlink="">
      <xdr:nvSpPr>
        <xdr:cNvPr id="510" name="楕円 509">
          <a:extLst>
            <a:ext uri="{FF2B5EF4-FFF2-40B4-BE49-F238E27FC236}">
              <a16:creationId xmlns:a16="http://schemas.microsoft.com/office/drawing/2014/main" id="{64B45E88-E282-4350-8CCA-2E71202933AF}"/>
            </a:ext>
          </a:extLst>
        </xdr:cNvPr>
        <xdr:cNvSpPr/>
      </xdr:nvSpPr>
      <xdr:spPr>
        <a:xfrm>
          <a:off x="20383500" y="9535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55</xdr:row>
      <xdr:rowOff>129540</xdr:rowOff>
    </xdr:from>
    <xdr:to>
      <xdr:col>111</xdr:col>
      <xdr:colOff>177800</xdr:colOff>
      <xdr:row>55</xdr:row>
      <xdr:rowOff>156210</xdr:rowOff>
    </xdr:to>
    <xdr:cxnSp macro="">
      <xdr:nvCxnSpPr>
        <xdr:cNvPr id="511" name="直線コネクタ 510">
          <a:extLst>
            <a:ext uri="{FF2B5EF4-FFF2-40B4-BE49-F238E27FC236}">
              <a16:creationId xmlns:a16="http://schemas.microsoft.com/office/drawing/2014/main" id="{5AC6E33E-CA61-4B41-8A38-198F973FF252}"/>
            </a:ext>
          </a:extLst>
        </xdr:cNvPr>
        <xdr:cNvCxnSpPr/>
      </xdr:nvCxnSpPr>
      <xdr:spPr>
        <a:xfrm flipV="1">
          <a:off x="20434300" y="955929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55</xdr:row>
      <xdr:rowOff>124460</xdr:rowOff>
    </xdr:from>
    <xdr:to>
      <xdr:col>102</xdr:col>
      <xdr:colOff>165100</xdr:colOff>
      <xdr:row>56</xdr:row>
      <xdr:rowOff>54610</xdr:rowOff>
    </xdr:to>
    <xdr:sp macro="" textlink="">
      <xdr:nvSpPr>
        <xdr:cNvPr id="512" name="楕円 511">
          <a:extLst>
            <a:ext uri="{FF2B5EF4-FFF2-40B4-BE49-F238E27FC236}">
              <a16:creationId xmlns:a16="http://schemas.microsoft.com/office/drawing/2014/main" id="{C8147B4E-FDB2-44DD-B344-88878E23BE30}"/>
            </a:ext>
          </a:extLst>
        </xdr:cNvPr>
        <xdr:cNvSpPr/>
      </xdr:nvSpPr>
      <xdr:spPr>
        <a:xfrm>
          <a:off x="19494500" y="9554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55</xdr:row>
      <xdr:rowOff>156210</xdr:rowOff>
    </xdr:from>
    <xdr:to>
      <xdr:col>107</xdr:col>
      <xdr:colOff>50800</xdr:colOff>
      <xdr:row>56</xdr:row>
      <xdr:rowOff>3810</xdr:rowOff>
    </xdr:to>
    <xdr:cxnSp macro="">
      <xdr:nvCxnSpPr>
        <xdr:cNvPr id="513" name="直線コネクタ 512">
          <a:extLst>
            <a:ext uri="{FF2B5EF4-FFF2-40B4-BE49-F238E27FC236}">
              <a16:creationId xmlns:a16="http://schemas.microsoft.com/office/drawing/2014/main" id="{028F3E80-CF5E-4240-BE1F-C1FAB183CF55}"/>
            </a:ext>
          </a:extLst>
        </xdr:cNvPr>
        <xdr:cNvCxnSpPr/>
      </xdr:nvCxnSpPr>
      <xdr:spPr>
        <a:xfrm flipV="1">
          <a:off x="19545300" y="958596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55</xdr:row>
      <xdr:rowOff>158750</xdr:rowOff>
    </xdr:from>
    <xdr:to>
      <xdr:col>98</xdr:col>
      <xdr:colOff>38100</xdr:colOff>
      <xdr:row>56</xdr:row>
      <xdr:rowOff>88900</xdr:rowOff>
    </xdr:to>
    <xdr:sp macro="" textlink="">
      <xdr:nvSpPr>
        <xdr:cNvPr id="514" name="楕円 513">
          <a:extLst>
            <a:ext uri="{FF2B5EF4-FFF2-40B4-BE49-F238E27FC236}">
              <a16:creationId xmlns:a16="http://schemas.microsoft.com/office/drawing/2014/main" id="{D90AE5DF-A2E7-41AE-A4A4-266025BFA88C}"/>
            </a:ext>
          </a:extLst>
        </xdr:cNvPr>
        <xdr:cNvSpPr/>
      </xdr:nvSpPr>
      <xdr:spPr>
        <a:xfrm>
          <a:off x="18605500" y="958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56</xdr:row>
      <xdr:rowOff>3810</xdr:rowOff>
    </xdr:from>
    <xdr:to>
      <xdr:col>102</xdr:col>
      <xdr:colOff>114300</xdr:colOff>
      <xdr:row>56</xdr:row>
      <xdr:rowOff>38100</xdr:rowOff>
    </xdr:to>
    <xdr:cxnSp macro="">
      <xdr:nvCxnSpPr>
        <xdr:cNvPr id="515" name="直線コネクタ 514">
          <a:extLst>
            <a:ext uri="{FF2B5EF4-FFF2-40B4-BE49-F238E27FC236}">
              <a16:creationId xmlns:a16="http://schemas.microsoft.com/office/drawing/2014/main" id="{16376FFA-C243-4E01-B780-2A6CA1BBF621}"/>
            </a:ext>
          </a:extLst>
        </xdr:cNvPr>
        <xdr:cNvCxnSpPr/>
      </xdr:nvCxnSpPr>
      <xdr:spPr>
        <a:xfrm flipV="1">
          <a:off x="18656300" y="960501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26687</xdr:rowOff>
    </xdr:from>
    <xdr:ext cx="469744" cy="259045"/>
    <xdr:sp macro="" textlink="">
      <xdr:nvSpPr>
        <xdr:cNvPr id="516" name="n_1aveValue【保健センター・保健所】&#10;一人当たり面積">
          <a:extLst>
            <a:ext uri="{FF2B5EF4-FFF2-40B4-BE49-F238E27FC236}">
              <a16:creationId xmlns:a16="http://schemas.microsoft.com/office/drawing/2014/main" id="{FC68A44B-791B-4FE1-8184-53D675FFBC22}"/>
            </a:ext>
          </a:extLst>
        </xdr:cNvPr>
        <xdr:cNvSpPr txBox="1"/>
      </xdr:nvSpPr>
      <xdr:spPr>
        <a:xfrm>
          <a:off x="21075727" y="10656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53357</xdr:rowOff>
    </xdr:from>
    <xdr:ext cx="469744" cy="259045"/>
    <xdr:sp macro="" textlink="">
      <xdr:nvSpPr>
        <xdr:cNvPr id="517" name="n_2aveValue【保健センター・保健所】&#10;一人当たり面積">
          <a:extLst>
            <a:ext uri="{FF2B5EF4-FFF2-40B4-BE49-F238E27FC236}">
              <a16:creationId xmlns:a16="http://schemas.microsoft.com/office/drawing/2014/main" id="{BF3979AB-F309-4522-978B-6C53B09974AD}"/>
            </a:ext>
          </a:extLst>
        </xdr:cNvPr>
        <xdr:cNvSpPr txBox="1"/>
      </xdr:nvSpPr>
      <xdr:spPr>
        <a:xfrm>
          <a:off x="20199427" y="1068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64787</xdr:rowOff>
    </xdr:from>
    <xdr:ext cx="469744" cy="259045"/>
    <xdr:sp macro="" textlink="">
      <xdr:nvSpPr>
        <xdr:cNvPr id="518" name="n_3aveValue【保健センター・保健所】&#10;一人当たり面積">
          <a:extLst>
            <a:ext uri="{FF2B5EF4-FFF2-40B4-BE49-F238E27FC236}">
              <a16:creationId xmlns:a16="http://schemas.microsoft.com/office/drawing/2014/main" id="{22C2332F-C223-4199-93E6-736D60FDC532}"/>
            </a:ext>
          </a:extLst>
        </xdr:cNvPr>
        <xdr:cNvSpPr txBox="1"/>
      </xdr:nvSpPr>
      <xdr:spPr>
        <a:xfrm>
          <a:off x="19310427" y="1069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133367</xdr:rowOff>
    </xdr:from>
    <xdr:ext cx="469744" cy="259045"/>
    <xdr:sp macro="" textlink="">
      <xdr:nvSpPr>
        <xdr:cNvPr id="519" name="n_4aveValue【保健センター・保健所】&#10;一人当たり面積">
          <a:extLst>
            <a:ext uri="{FF2B5EF4-FFF2-40B4-BE49-F238E27FC236}">
              <a16:creationId xmlns:a16="http://schemas.microsoft.com/office/drawing/2014/main" id="{978ED6EC-72E5-45D0-B616-F3D772B3BD6E}"/>
            </a:ext>
          </a:extLst>
        </xdr:cNvPr>
        <xdr:cNvSpPr txBox="1"/>
      </xdr:nvSpPr>
      <xdr:spPr>
        <a:xfrm>
          <a:off x="18421427" y="10591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54</xdr:row>
      <xdr:rowOff>25417</xdr:rowOff>
    </xdr:from>
    <xdr:ext cx="469744" cy="259045"/>
    <xdr:sp macro="" textlink="">
      <xdr:nvSpPr>
        <xdr:cNvPr id="520" name="n_1mainValue【保健センター・保健所】&#10;一人当たり面積">
          <a:extLst>
            <a:ext uri="{FF2B5EF4-FFF2-40B4-BE49-F238E27FC236}">
              <a16:creationId xmlns:a16="http://schemas.microsoft.com/office/drawing/2014/main" id="{E02B8CE7-700F-45E8-A721-FE74C41B85BB}"/>
            </a:ext>
          </a:extLst>
        </xdr:cNvPr>
        <xdr:cNvSpPr txBox="1"/>
      </xdr:nvSpPr>
      <xdr:spPr>
        <a:xfrm>
          <a:off x="21075727" y="9283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54</xdr:row>
      <xdr:rowOff>52087</xdr:rowOff>
    </xdr:from>
    <xdr:ext cx="469744" cy="259045"/>
    <xdr:sp macro="" textlink="">
      <xdr:nvSpPr>
        <xdr:cNvPr id="521" name="n_2mainValue【保健センター・保健所】&#10;一人当たり面積">
          <a:extLst>
            <a:ext uri="{FF2B5EF4-FFF2-40B4-BE49-F238E27FC236}">
              <a16:creationId xmlns:a16="http://schemas.microsoft.com/office/drawing/2014/main" id="{DDDAC7DE-002D-4711-917A-5891C1306703}"/>
            </a:ext>
          </a:extLst>
        </xdr:cNvPr>
        <xdr:cNvSpPr txBox="1"/>
      </xdr:nvSpPr>
      <xdr:spPr>
        <a:xfrm>
          <a:off x="20199427" y="9310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54</xdr:row>
      <xdr:rowOff>71137</xdr:rowOff>
    </xdr:from>
    <xdr:ext cx="469744" cy="259045"/>
    <xdr:sp macro="" textlink="">
      <xdr:nvSpPr>
        <xdr:cNvPr id="522" name="n_3mainValue【保健センター・保健所】&#10;一人当たり面積">
          <a:extLst>
            <a:ext uri="{FF2B5EF4-FFF2-40B4-BE49-F238E27FC236}">
              <a16:creationId xmlns:a16="http://schemas.microsoft.com/office/drawing/2014/main" id="{1A9971A0-E07D-46A3-ABB8-06F2B570AA70}"/>
            </a:ext>
          </a:extLst>
        </xdr:cNvPr>
        <xdr:cNvSpPr txBox="1"/>
      </xdr:nvSpPr>
      <xdr:spPr>
        <a:xfrm>
          <a:off x="19310427" y="9329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54</xdr:row>
      <xdr:rowOff>105427</xdr:rowOff>
    </xdr:from>
    <xdr:ext cx="469744" cy="259045"/>
    <xdr:sp macro="" textlink="">
      <xdr:nvSpPr>
        <xdr:cNvPr id="523" name="n_4mainValue【保健センター・保健所】&#10;一人当たり面積">
          <a:extLst>
            <a:ext uri="{FF2B5EF4-FFF2-40B4-BE49-F238E27FC236}">
              <a16:creationId xmlns:a16="http://schemas.microsoft.com/office/drawing/2014/main" id="{097674AF-525D-4F52-B820-71F1EBD8B4B0}"/>
            </a:ext>
          </a:extLst>
        </xdr:cNvPr>
        <xdr:cNvSpPr txBox="1"/>
      </xdr:nvSpPr>
      <xdr:spPr>
        <a:xfrm>
          <a:off x="18421427" y="936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4" name="正方形/長方形 523">
          <a:extLst>
            <a:ext uri="{FF2B5EF4-FFF2-40B4-BE49-F238E27FC236}">
              <a16:creationId xmlns:a16="http://schemas.microsoft.com/office/drawing/2014/main" id="{253219F9-916C-4219-B5E7-FFB43D4093C9}"/>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5" name="正方形/長方形 524">
          <a:extLst>
            <a:ext uri="{FF2B5EF4-FFF2-40B4-BE49-F238E27FC236}">
              <a16:creationId xmlns:a16="http://schemas.microsoft.com/office/drawing/2014/main" id="{5A45B274-854E-474B-AC03-8FC8B2857192}"/>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6" name="正方形/長方形 525">
          <a:extLst>
            <a:ext uri="{FF2B5EF4-FFF2-40B4-BE49-F238E27FC236}">
              <a16:creationId xmlns:a16="http://schemas.microsoft.com/office/drawing/2014/main" id="{0807D983-7B8D-41C1-94C0-5447F4A92F97}"/>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7" name="正方形/長方形 526">
          <a:extLst>
            <a:ext uri="{FF2B5EF4-FFF2-40B4-BE49-F238E27FC236}">
              <a16:creationId xmlns:a16="http://schemas.microsoft.com/office/drawing/2014/main" id="{B5A16FC5-29D5-484F-B383-0C4FC83B77A4}"/>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8" name="正方形/長方形 527">
          <a:extLst>
            <a:ext uri="{FF2B5EF4-FFF2-40B4-BE49-F238E27FC236}">
              <a16:creationId xmlns:a16="http://schemas.microsoft.com/office/drawing/2014/main" id="{35D91CE4-FF38-44DB-9308-D5187759A0C8}"/>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9" name="正方形/長方形 528">
          <a:extLst>
            <a:ext uri="{FF2B5EF4-FFF2-40B4-BE49-F238E27FC236}">
              <a16:creationId xmlns:a16="http://schemas.microsoft.com/office/drawing/2014/main" id="{4FE58532-312E-4542-9BA6-E456375AC726}"/>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0" name="正方形/長方形 529">
          <a:extLst>
            <a:ext uri="{FF2B5EF4-FFF2-40B4-BE49-F238E27FC236}">
              <a16:creationId xmlns:a16="http://schemas.microsoft.com/office/drawing/2014/main" id="{36A87DDE-4222-4F6C-B211-3824E4C52F67}"/>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1" name="正方形/長方形 530">
          <a:extLst>
            <a:ext uri="{FF2B5EF4-FFF2-40B4-BE49-F238E27FC236}">
              <a16:creationId xmlns:a16="http://schemas.microsoft.com/office/drawing/2014/main" id="{5D258D7F-5D4C-4289-9C11-9B626E83ABA2}"/>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2" name="テキスト ボックス 531">
          <a:extLst>
            <a:ext uri="{FF2B5EF4-FFF2-40B4-BE49-F238E27FC236}">
              <a16:creationId xmlns:a16="http://schemas.microsoft.com/office/drawing/2014/main" id="{E7AE1259-C2E6-458C-BD87-B3A28D3967F3}"/>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3" name="直線コネクタ 532">
          <a:extLst>
            <a:ext uri="{FF2B5EF4-FFF2-40B4-BE49-F238E27FC236}">
              <a16:creationId xmlns:a16="http://schemas.microsoft.com/office/drawing/2014/main" id="{39F58966-296B-43E5-A10F-B4694205DFBF}"/>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4" name="テキスト ボックス 533">
          <a:extLst>
            <a:ext uri="{FF2B5EF4-FFF2-40B4-BE49-F238E27FC236}">
              <a16:creationId xmlns:a16="http://schemas.microsoft.com/office/drawing/2014/main" id="{A17E10D4-3284-47B7-9651-FEE2E14BD9A6}"/>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35" name="直線コネクタ 534">
          <a:extLst>
            <a:ext uri="{FF2B5EF4-FFF2-40B4-BE49-F238E27FC236}">
              <a16:creationId xmlns:a16="http://schemas.microsoft.com/office/drawing/2014/main" id="{38FC2C0E-E704-41A6-AE45-2E9A286B60D2}"/>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36" name="テキスト ボックス 535">
          <a:extLst>
            <a:ext uri="{FF2B5EF4-FFF2-40B4-BE49-F238E27FC236}">
              <a16:creationId xmlns:a16="http://schemas.microsoft.com/office/drawing/2014/main" id="{8E558DE0-6D68-4FD9-9152-2ABF420983DC}"/>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37" name="直線コネクタ 536">
          <a:extLst>
            <a:ext uri="{FF2B5EF4-FFF2-40B4-BE49-F238E27FC236}">
              <a16:creationId xmlns:a16="http://schemas.microsoft.com/office/drawing/2014/main" id="{CB035360-6A4F-4E6B-8FC4-BFD81E30CC21}"/>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38" name="テキスト ボックス 537">
          <a:extLst>
            <a:ext uri="{FF2B5EF4-FFF2-40B4-BE49-F238E27FC236}">
              <a16:creationId xmlns:a16="http://schemas.microsoft.com/office/drawing/2014/main" id="{C7AA2DAD-B341-45AC-A30A-DD3F1A01E652}"/>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39" name="直線コネクタ 538">
          <a:extLst>
            <a:ext uri="{FF2B5EF4-FFF2-40B4-BE49-F238E27FC236}">
              <a16:creationId xmlns:a16="http://schemas.microsoft.com/office/drawing/2014/main" id="{23949D72-9036-46F6-9DFC-21F53F1325E6}"/>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40" name="テキスト ボックス 539">
          <a:extLst>
            <a:ext uri="{FF2B5EF4-FFF2-40B4-BE49-F238E27FC236}">
              <a16:creationId xmlns:a16="http://schemas.microsoft.com/office/drawing/2014/main" id="{AD15A345-36E3-4F0D-82AF-3E174FA3CB1F}"/>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41" name="直線コネクタ 540">
          <a:extLst>
            <a:ext uri="{FF2B5EF4-FFF2-40B4-BE49-F238E27FC236}">
              <a16:creationId xmlns:a16="http://schemas.microsoft.com/office/drawing/2014/main" id="{E8732205-F000-4E2D-8C66-6156A2430CD4}"/>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42" name="テキスト ボックス 541">
          <a:extLst>
            <a:ext uri="{FF2B5EF4-FFF2-40B4-BE49-F238E27FC236}">
              <a16:creationId xmlns:a16="http://schemas.microsoft.com/office/drawing/2014/main" id="{73990511-5896-4F40-9334-3DC5F3ED12BC}"/>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43" name="直線コネクタ 542">
          <a:extLst>
            <a:ext uri="{FF2B5EF4-FFF2-40B4-BE49-F238E27FC236}">
              <a16:creationId xmlns:a16="http://schemas.microsoft.com/office/drawing/2014/main" id="{E22FCE9A-D141-484C-B6E9-B2899F0A6BEE}"/>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44" name="テキスト ボックス 543">
          <a:extLst>
            <a:ext uri="{FF2B5EF4-FFF2-40B4-BE49-F238E27FC236}">
              <a16:creationId xmlns:a16="http://schemas.microsoft.com/office/drawing/2014/main" id="{46F82B8E-85A6-4CA4-896C-2281794ED75C}"/>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5" name="直線コネクタ 544">
          <a:extLst>
            <a:ext uri="{FF2B5EF4-FFF2-40B4-BE49-F238E27FC236}">
              <a16:creationId xmlns:a16="http://schemas.microsoft.com/office/drawing/2014/main" id="{56823A52-DA32-4703-A6EF-F8A4735E3C8B}"/>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46" name="テキスト ボックス 545">
          <a:extLst>
            <a:ext uri="{FF2B5EF4-FFF2-40B4-BE49-F238E27FC236}">
              <a16:creationId xmlns:a16="http://schemas.microsoft.com/office/drawing/2014/main" id="{4D2EFD97-E862-47EE-A7E8-4FCCF23B5BC3}"/>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47" name="【消防施設】&#10;有形固定資産減価償却率グラフ枠">
          <a:extLst>
            <a:ext uri="{FF2B5EF4-FFF2-40B4-BE49-F238E27FC236}">
              <a16:creationId xmlns:a16="http://schemas.microsoft.com/office/drawing/2014/main" id="{D6DC102E-606E-43D3-A8A5-E6844C32690C}"/>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49530</xdr:rowOff>
    </xdr:from>
    <xdr:to>
      <xdr:col>85</xdr:col>
      <xdr:colOff>126364</xdr:colOff>
      <xdr:row>86</xdr:row>
      <xdr:rowOff>17145</xdr:rowOff>
    </xdr:to>
    <xdr:cxnSp macro="">
      <xdr:nvCxnSpPr>
        <xdr:cNvPr id="548" name="直線コネクタ 547">
          <a:extLst>
            <a:ext uri="{FF2B5EF4-FFF2-40B4-BE49-F238E27FC236}">
              <a16:creationId xmlns:a16="http://schemas.microsoft.com/office/drawing/2014/main" id="{57BA0347-EA44-48F1-8D3D-66C1828185DD}"/>
            </a:ext>
          </a:extLst>
        </xdr:cNvPr>
        <xdr:cNvCxnSpPr/>
      </xdr:nvCxnSpPr>
      <xdr:spPr>
        <a:xfrm flipV="1">
          <a:off x="16318864" y="13422630"/>
          <a:ext cx="0" cy="1339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20972</xdr:rowOff>
    </xdr:from>
    <xdr:ext cx="405111" cy="259045"/>
    <xdr:sp macro="" textlink="">
      <xdr:nvSpPr>
        <xdr:cNvPr id="549" name="【消防施設】&#10;有形固定資産減価償却率最小値テキスト">
          <a:extLst>
            <a:ext uri="{FF2B5EF4-FFF2-40B4-BE49-F238E27FC236}">
              <a16:creationId xmlns:a16="http://schemas.microsoft.com/office/drawing/2014/main" id="{ED37079B-1636-49CE-9734-6FF340003F33}"/>
            </a:ext>
          </a:extLst>
        </xdr:cNvPr>
        <xdr:cNvSpPr txBox="1"/>
      </xdr:nvSpPr>
      <xdr:spPr>
        <a:xfrm>
          <a:off x="16357600" y="14765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17145</xdr:rowOff>
    </xdr:from>
    <xdr:to>
      <xdr:col>86</xdr:col>
      <xdr:colOff>25400</xdr:colOff>
      <xdr:row>86</xdr:row>
      <xdr:rowOff>17145</xdr:rowOff>
    </xdr:to>
    <xdr:cxnSp macro="">
      <xdr:nvCxnSpPr>
        <xdr:cNvPr id="550" name="直線コネクタ 549">
          <a:extLst>
            <a:ext uri="{FF2B5EF4-FFF2-40B4-BE49-F238E27FC236}">
              <a16:creationId xmlns:a16="http://schemas.microsoft.com/office/drawing/2014/main" id="{0C19BF96-BAE8-43C9-9311-173063263794}"/>
            </a:ext>
          </a:extLst>
        </xdr:cNvPr>
        <xdr:cNvCxnSpPr/>
      </xdr:nvCxnSpPr>
      <xdr:spPr>
        <a:xfrm>
          <a:off x="16230600" y="14761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167657</xdr:rowOff>
    </xdr:from>
    <xdr:ext cx="405111" cy="259045"/>
    <xdr:sp macro="" textlink="">
      <xdr:nvSpPr>
        <xdr:cNvPr id="551" name="【消防施設】&#10;有形固定資産減価償却率最大値テキスト">
          <a:extLst>
            <a:ext uri="{FF2B5EF4-FFF2-40B4-BE49-F238E27FC236}">
              <a16:creationId xmlns:a16="http://schemas.microsoft.com/office/drawing/2014/main" id="{78D7B59A-AE04-4FA0-BE03-079E15D518AA}"/>
            </a:ext>
          </a:extLst>
        </xdr:cNvPr>
        <xdr:cNvSpPr txBox="1"/>
      </xdr:nvSpPr>
      <xdr:spPr>
        <a:xfrm>
          <a:off x="16357600" y="13197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49530</xdr:rowOff>
    </xdr:from>
    <xdr:to>
      <xdr:col>86</xdr:col>
      <xdr:colOff>25400</xdr:colOff>
      <xdr:row>78</xdr:row>
      <xdr:rowOff>49530</xdr:rowOff>
    </xdr:to>
    <xdr:cxnSp macro="">
      <xdr:nvCxnSpPr>
        <xdr:cNvPr id="552" name="直線コネクタ 551">
          <a:extLst>
            <a:ext uri="{FF2B5EF4-FFF2-40B4-BE49-F238E27FC236}">
              <a16:creationId xmlns:a16="http://schemas.microsoft.com/office/drawing/2014/main" id="{86A41E57-BE25-4517-8318-B9F2AC2A085D}"/>
            </a:ext>
          </a:extLst>
        </xdr:cNvPr>
        <xdr:cNvCxnSpPr/>
      </xdr:nvCxnSpPr>
      <xdr:spPr>
        <a:xfrm>
          <a:off x="16230600" y="1342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154322</xdr:rowOff>
    </xdr:from>
    <xdr:ext cx="405111" cy="259045"/>
    <xdr:sp macro="" textlink="">
      <xdr:nvSpPr>
        <xdr:cNvPr id="553" name="【消防施設】&#10;有形固定資産減価償却率平均値テキスト">
          <a:extLst>
            <a:ext uri="{FF2B5EF4-FFF2-40B4-BE49-F238E27FC236}">
              <a16:creationId xmlns:a16="http://schemas.microsoft.com/office/drawing/2014/main" id="{033DC2B0-0654-4BAD-A207-5C7F19F80F3D}"/>
            </a:ext>
          </a:extLst>
        </xdr:cNvPr>
        <xdr:cNvSpPr txBox="1"/>
      </xdr:nvSpPr>
      <xdr:spPr>
        <a:xfrm>
          <a:off x="16357600" y="140417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4445</xdr:rowOff>
    </xdr:from>
    <xdr:to>
      <xdr:col>85</xdr:col>
      <xdr:colOff>177800</xdr:colOff>
      <xdr:row>82</xdr:row>
      <xdr:rowOff>106045</xdr:rowOff>
    </xdr:to>
    <xdr:sp macro="" textlink="">
      <xdr:nvSpPr>
        <xdr:cNvPr id="554" name="フローチャート: 判断 553">
          <a:extLst>
            <a:ext uri="{FF2B5EF4-FFF2-40B4-BE49-F238E27FC236}">
              <a16:creationId xmlns:a16="http://schemas.microsoft.com/office/drawing/2014/main" id="{DF9C901E-9586-4B3D-A383-8472310DF0B6}"/>
            </a:ext>
          </a:extLst>
        </xdr:cNvPr>
        <xdr:cNvSpPr/>
      </xdr:nvSpPr>
      <xdr:spPr>
        <a:xfrm>
          <a:off x="16268700" y="1406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133986</xdr:rowOff>
    </xdr:from>
    <xdr:to>
      <xdr:col>81</xdr:col>
      <xdr:colOff>101600</xdr:colOff>
      <xdr:row>82</xdr:row>
      <xdr:rowOff>64136</xdr:rowOff>
    </xdr:to>
    <xdr:sp macro="" textlink="">
      <xdr:nvSpPr>
        <xdr:cNvPr id="555" name="フローチャート: 判断 554">
          <a:extLst>
            <a:ext uri="{FF2B5EF4-FFF2-40B4-BE49-F238E27FC236}">
              <a16:creationId xmlns:a16="http://schemas.microsoft.com/office/drawing/2014/main" id="{1D772ECC-7B5D-4E47-9EF3-41C7593C461A}"/>
            </a:ext>
          </a:extLst>
        </xdr:cNvPr>
        <xdr:cNvSpPr/>
      </xdr:nvSpPr>
      <xdr:spPr>
        <a:xfrm>
          <a:off x="15430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133986</xdr:rowOff>
    </xdr:from>
    <xdr:to>
      <xdr:col>76</xdr:col>
      <xdr:colOff>165100</xdr:colOff>
      <xdr:row>82</xdr:row>
      <xdr:rowOff>64136</xdr:rowOff>
    </xdr:to>
    <xdr:sp macro="" textlink="">
      <xdr:nvSpPr>
        <xdr:cNvPr id="556" name="フローチャート: 判断 555">
          <a:extLst>
            <a:ext uri="{FF2B5EF4-FFF2-40B4-BE49-F238E27FC236}">
              <a16:creationId xmlns:a16="http://schemas.microsoft.com/office/drawing/2014/main" id="{2099B98B-323D-4E10-9303-E903F39C77CD}"/>
            </a:ext>
          </a:extLst>
        </xdr:cNvPr>
        <xdr:cNvSpPr/>
      </xdr:nvSpPr>
      <xdr:spPr>
        <a:xfrm>
          <a:off x="14541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57786</xdr:rowOff>
    </xdr:from>
    <xdr:to>
      <xdr:col>72</xdr:col>
      <xdr:colOff>38100</xdr:colOff>
      <xdr:row>81</xdr:row>
      <xdr:rowOff>159386</xdr:rowOff>
    </xdr:to>
    <xdr:sp macro="" textlink="">
      <xdr:nvSpPr>
        <xdr:cNvPr id="557" name="フローチャート: 判断 556">
          <a:extLst>
            <a:ext uri="{FF2B5EF4-FFF2-40B4-BE49-F238E27FC236}">
              <a16:creationId xmlns:a16="http://schemas.microsoft.com/office/drawing/2014/main" id="{F2499DE6-9D55-4902-A600-0B43016D7B79}"/>
            </a:ext>
          </a:extLst>
        </xdr:cNvPr>
        <xdr:cNvSpPr/>
      </xdr:nvSpPr>
      <xdr:spPr>
        <a:xfrm>
          <a:off x="13652500" y="1394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111125</xdr:rowOff>
    </xdr:from>
    <xdr:to>
      <xdr:col>67</xdr:col>
      <xdr:colOff>101600</xdr:colOff>
      <xdr:row>82</xdr:row>
      <xdr:rowOff>41275</xdr:rowOff>
    </xdr:to>
    <xdr:sp macro="" textlink="">
      <xdr:nvSpPr>
        <xdr:cNvPr id="558" name="フローチャート: 判断 557">
          <a:extLst>
            <a:ext uri="{FF2B5EF4-FFF2-40B4-BE49-F238E27FC236}">
              <a16:creationId xmlns:a16="http://schemas.microsoft.com/office/drawing/2014/main" id="{EE7B40A0-F8D5-44AB-A0DC-8238C5713283}"/>
            </a:ext>
          </a:extLst>
        </xdr:cNvPr>
        <xdr:cNvSpPr/>
      </xdr:nvSpPr>
      <xdr:spPr>
        <a:xfrm>
          <a:off x="12763500" y="1399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9" name="テキスト ボックス 558">
          <a:extLst>
            <a:ext uri="{FF2B5EF4-FFF2-40B4-BE49-F238E27FC236}">
              <a16:creationId xmlns:a16="http://schemas.microsoft.com/office/drawing/2014/main" id="{9E7ACE0D-4EE9-4CAB-A297-2B97C48D28F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0" name="テキスト ボックス 559">
          <a:extLst>
            <a:ext uri="{FF2B5EF4-FFF2-40B4-BE49-F238E27FC236}">
              <a16:creationId xmlns:a16="http://schemas.microsoft.com/office/drawing/2014/main" id="{115D8B3F-2527-4986-BC21-5BA10FAF082E}"/>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1" name="テキスト ボックス 560">
          <a:extLst>
            <a:ext uri="{FF2B5EF4-FFF2-40B4-BE49-F238E27FC236}">
              <a16:creationId xmlns:a16="http://schemas.microsoft.com/office/drawing/2014/main" id="{28DECC3F-FB0B-484E-BF94-EADA370A5348}"/>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2" name="テキスト ボックス 561">
          <a:extLst>
            <a:ext uri="{FF2B5EF4-FFF2-40B4-BE49-F238E27FC236}">
              <a16:creationId xmlns:a16="http://schemas.microsoft.com/office/drawing/2014/main" id="{987DF816-21E3-4376-8C79-87C8F355C7A7}"/>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3" name="テキスト ボックス 562">
          <a:extLst>
            <a:ext uri="{FF2B5EF4-FFF2-40B4-BE49-F238E27FC236}">
              <a16:creationId xmlns:a16="http://schemas.microsoft.com/office/drawing/2014/main" id="{554EE12B-0ABA-4767-BAE9-EFE3AE7769CD}"/>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156845</xdr:rowOff>
    </xdr:from>
    <xdr:to>
      <xdr:col>85</xdr:col>
      <xdr:colOff>177800</xdr:colOff>
      <xdr:row>80</xdr:row>
      <xdr:rowOff>86995</xdr:rowOff>
    </xdr:to>
    <xdr:sp macro="" textlink="">
      <xdr:nvSpPr>
        <xdr:cNvPr id="564" name="楕円 563">
          <a:extLst>
            <a:ext uri="{FF2B5EF4-FFF2-40B4-BE49-F238E27FC236}">
              <a16:creationId xmlns:a16="http://schemas.microsoft.com/office/drawing/2014/main" id="{253ABBC9-BED5-494D-987E-597BB4944524}"/>
            </a:ext>
          </a:extLst>
        </xdr:cNvPr>
        <xdr:cNvSpPr/>
      </xdr:nvSpPr>
      <xdr:spPr>
        <a:xfrm>
          <a:off x="16268700" y="13701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8272</xdr:rowOff>
    </xdr:from>
    <xdr:ext cx="405111" cy="259045"/>
    <xdr:sp macro="" textlink="">
      <xdr:nvSpPr>
        <xdr:cNvPr id="565" name="【消防施設】&#10;有形固定資産減価償却率該当値テキスト">
          <a:extLst>
            <a:ext uri="{FF2B5EF4-FFF2-40B4-BE49-F238E27FC236}">
              <a16:creationId xmlns:a16="http://schemas.microsoft.com/office/drawing/2014/main" id="{9DB1941F-A9B5-479E-B39C-7C4507429A33}"/>
            </a:ext>
          </a:extLst>
        </xdr:cNvPr>
        <xdr:cNvSpPr txBox="1"/>
      </xdr:nvSpPr>
      <xdr:spPr>
        <a:xfrm>
          <a:off x="16357600" y="13552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116839</xdr:rowOff>
    </xdr:from>
    <xdr:to>
      <xdr:col>81</xdr:col>
      <xdr:colOff>101600</xdr:colOff>
      <xdr:row>80</xdr:row>
      <xdr:rowOff>46989</xdr:rowOff>
    </xdr:to>
    <xdr:sp macro="" textlink="">
      <xdr:nvSpPr>
        <xdr:cNvPr id="566" name="楕円 565">
          <a:extLst>
            <a:ext uri="{FF2B5EF4-FFF2-40B4-BE49-F238E27FC236}">
              <a16:creationId xmlns:a16="http://schemas.microsoft.com/office/drawing/2014/main" id="{9AA4CF2B-2CB6-4D64-A4A4-22E95CC2BB67}"/>
            </a:ext>
          </a:extLst>
        </xdr:cNvPr>
        <xdr:cNvSpPr/>
      </xdr:nvSpPr>
      <xdr:spPr>
        <a:xfrm>
          <a:off x="15430500" y="13661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167639</xdr:rowOff>
    </xdr:from>
    <xdr:to>
      <xdr:col>85</xdr:col>
      <xdr:colOff>127000</xdr:colOff>
      <xdr:row>80</xdr:row>
      <xdr:rowOff>36195</xdr:rowOff>
    </xdr:to>
    <xdr:cxnSp macro="">
      <xdr:nvCxnSpPr>
        <xdr:cNvPr id="567" name="直線コネクタ 566">
          <a:extLst>
            <a:ext uri="{FF2B5EF4-FFF2-40B4-BE49-F238E27FC236}">
              <a16:creationId xmlns:a16="http://schemas.microsoft.com/office/drawing/2014/main" id="{555DC603-8B7C-46DB-B9EE-BB452687981D}"/>
            </a:ext>
          </a:extLst>
        </xdr:cNvPr>
        <xdr:cNvCxnSpPr/>
      </xdr:nvCxnSpPr>
      <xdr:spPr>
        <a:xfrm>
          <a:off x="15481300" y="13712189"/>
          <a:ext cx="8382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78739</xdr:rowOff>
    </xdr:from>
    <xdr:to>
      <xdr:col>76</xdr:col>
      <xdr:colOff>165100</xdr:colOff>
      <xdr:row>80</xdr:row>
      <xdr:rowOff>8889</xdr:rowOff>
    </xdr:to>
    <xdr:sp macro="" textlink="">
      <xdr:nvSpPr>
        <xdr:cNvPr id="568" name="楕円 567">
          <a:extLst>
            <a:ext uri="{FF2B5EF4-FFF2-40B4-BE49-F238E27FC236}">
              <a16:creationId xmlns:a16="http://schemas.microsoft.com/office/drawing/2014/main" id="{98713E3B-726D-4560-A7D8-B85874BA186C}"/>
            </a:ext>
          </a:extLst>
        </xdr:cNvPr>
        <xdr:cNvSpPr/>
      </xdr:nvSpPr>
      <xdr:spPr>
        <a:xfrm>
          <a:off x="14541500" y="13623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129539</xdr:rowOff>
    </xdr:from>
    <xdr:to>
      <xdr:col>81</xdr:col>
      <xdr:colOff>50800</xdr:colOff>
      <xdr:row>79</xdr:row>
      <xdr:rowOff>167639</xdr:rowOff>
    </xdr:to>
    <xdr:cxnSp macro="">
      <xdr:nvCxnSpPr>
        <xdr:cNvPr id="569" name="直線コネクタ 568">
          <a:extLst>
            <a:ext uri="{FF2B5EF4-FFF2-40B4-BE49-F238E27FC236}">
              <a16:creationId xmlns:a16="http://schemas.microsoft.com/office/drawing/2014/main" id="{FAB956AF-85E5-444B-B0CD-D7E9AC501A08}"/>
            </a:ext>
          </a:extLst>
        </xdr:cNvPr>
        <xdr:cNvCxnSpPr/>
      </xdr:nvCxnSpPr>
      <xdr:spPr>
        <a:xfrm>
          <a:off x="14592300" y="13674089"/>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17780</xdr:rowOff>
    </xdr:from>
    <xdr:to>
      <xdr:col>72</xdr:col>
      <xdr:colOff>38100</xdr:colOff>
      <xdr:row>79</xdr:row>
      <xdr:rowOff>119380</xdr:rowOff>
    </xdr:to>
    <xdr:sp macro="" textlink="">
      <xdr:nvSpPr>
        <xdr:cNvPr id="570" name="楕円 569">
          <a:extLst>
            <a:ext uri="{FF2B5EF4-FFF2-40B4-BE49-F238E27FC236}">
              <a16:creationId xmlns:a16="http://schemas.microsoft.com/office/drawing/2014/main" id="{1757A1B5-FF1F-4BCF-A3E7-4307409C9F22}"/>
            </a:ext>
          </a:extLst>
        </xdr:cNvPr>
        <xdr:cNvSpPr/>
      </xdr:nvSpPr>
      <xdr:spPr>
        <a:xfrm>
          <a:off x="13652500" y="13562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68580</xdr:rowOff>
    </xdr:from>
    <xdr:to>
      <xdr:col>76</xdr:col>
      <xdr:colOff>114300</xdr:colOff>
      <xdr:row>79</xdr:row>
      <xdr:rowOff>129539</xdr:rowOff>
    </xdr:to>
    <xdr:cxnSp macro="">
      <xdr:nvCxnSpPr>
        <xdr:cNvPr id="571" name="直線コネクタ 570">
          <a:extLst>
            <a:ext uri="{FF2B5EF4-FFF2-40B4-BE49-F238E27FC236}">
              <a16:creationId xmlns:a16="http://schemas.microsoft.com/office/drawing/2014/main" id="{DD64F60B-7B3B-4C48-BFA2-04DD9CC62F23}"/>
            </a:ext>
          </a:extLst>
        </xdr:cNvPr>
        <xdr:cNvCxnSpPr/>
      </xdr:nvCxnSpPr>
      <xdr:spPr>
        <a:xfrm>
          <a:off x="13703300" y="13613130"/>
          <a:ext cx="8890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164464</xdr:rowOff>
    </xdr:from>
    <xdr:to>
      <xdr:col>67</xdr:col>
      <xdr:colOff>101600</xdr:colOff>
      <xdr:row>80</xdr:row>
      <xdr:rowOff>94614</xdr:rowOff>
    </xdr:to>
    <xdr:sp macro="" textlink="">
      <xdr:nvSpPr>
        <xdr:cNvPr id="572" name="楕円 571">
          <a:extLst>
            <a:ext uri="{FF2B5EF4-FFF2-40B4-BE49-F238E27FC236}">
              <a16:creationId xmlns:a16="http://schemas.microsoft.com/office/drawing/2014/main" id="{AAAE90F2-1CA9-4FDD-B34A-492241C00421}"/>
            </a:ext>
          </a:extLst>
        </xdr:cNvPr>
        <xdr:cNvSpPr/>
      </xdr:nvSpPr>
      <xdr:spPr>
        <a:xfrm>
          <a:off x="12763500" y="13709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68580</xdr:rowOff>
    </xdr:from>
    <xdr:to>
      <xdr:col>71</xdr:col>
      <xdr:colOff>177800</xdr:colOff>
      <xdr:row>80</xdr:row>
      <xdr:rowOff>43814</xdr:rowOff>
    </xdr:to>
    <xdr:cxnSp macro="">
      <xdr:nvCxnSpPr>
        <xdr:cNvPr id="573" name="直線コネクタ 572">
          <a:extLst>
            <a:ext uri="{FF2B5EF4-FFF2-40B4-BE49-F238E27FC236}">
              <a16:creationId xmlns:a16="http://schemas.microsoft.com/office/drawing/2014/main" id="{695073A4-9BD3-428B-8F7D-45D56F22DAEF}"/>
            </a:ext>
          </a:extLst>
        </xdr:cNvPr>
        <xdr:cNvCxnSpPr/>
      </xdr:nvCxnSpPr>
      <xdr:spPr>
        <a:xfrm flipV="1">
          <a:off x="12814300" y="13613130"/>
          <a:ext cx="889000" cy="146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55263</xdr:rowOff>
    </xdr:from>
    <xdr:ext cx="405111" cy="259045"/>
    <xdr:sp macro="" textlink="">
      <xdr:nvSpPr>
        <xdr:cNvPr id="574" name="n_1aveValue【消防施設】&#10;有形固定資産減価償却率">
          <a:extLst>
            <a:ext uri="{FF2B5EF4-FFF2-40B4-BE49-F238E27FC236}">
              <a16:creationId xmlns:a16="http://schemas.microsoft.com/office/drawing/2014/main" id="{96D79F62-0D5C-4F53-AE84-B765396EEB4F}"/>
            </a:ext>
          </a:extLst>
        </xdr:cNvPr>
        <xdr:cNvSpPr txBox="1"/>
      </xdr:nvSpPr>
      <xdr:spPr>
        <a:xfrm>
          <a:off x="15266044" y="14114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55263</xdr:rowOff>
    </xdr:from>
    <xdr:ext cx="405111" cy="259045"/>
    <xdr:sp macro="" textlink="">
      <xdr:nvSpPr>
        <xdr:cNvPr id="575" name="n_2aveValue【消防施設】&#10;有形固定資産減価償却率">
          <a:extLst>
            <a:ext uri="{FF2B5EF4-FFF2-40B4-BE49-F238E27FC236}">
              <a16:creationId xmlns:a16="http://schemas.microsoft.com/office/drawing/2014/main" id="{BAC8BB61-D46B-4CC9-9F2D-8A2F10866E98}"/>
            </a:ext>
          </a:extLst>
        </xdr:cNvPr>
        <xdr:cNvSpPr txBox="1"/>
      </xdr:nvSpPr>
      <xdr:spPr>
        <a:xfrm>
          <a:off x="14389744" y="14114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150513</xdr:rowOff>
    </xdr:from>
    <xdr:ext cx="405111" cy="259045"/>
    <xdr:sp macro="" textlink="">
      <xdr:nvSpPr>
        <xdr:cNvPr id="576" name="n_3aveValue【消防施設】&#10;有形固定資産減価償却率">
          <a:extLst>
            <a:ext uri="{FF2B5EF4-FFF2-40B4-BE49-F238E27FC236}">
              <a16:creationId xmlns:a16="http://schemas.microsoft.com/office/drawing/2014/main" id="{7F0F1B8B-7674-46B4-A09C-DBCC7B09F5DE}"/>
            </a:ext>
          </a:extLst>
        </xdr:cNvPr>
        <xdr:cNvSpPr txBox="1"/>
      </xdr:nvSpPr>
      <xdr:spPr>
        <a:xfrm>
          <a:off x="13500744" y="14037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32402</xdr:rowOff>
    </xdr:from>
    <xdr:ext cx="405111" cy="259045"/>
    <xdr:sp macro="" textlink="">
      <xdr:nvSpPr>
        <xdr:cNvPr id="577" name="n_4aveValue【消防施設】&#10;有形固定資産減価償却率">
          <a:extLst>
            <a:ext uri="{FF2B5EF4-FFF2-40B4-BE49-F238E27FC236}">
              <a16:creationId xmlns:a16="http://schemas.microsoft.com/office/drawing/2014/main" id="{9E73C951-D8AA-4F3A-9139-CFB6D899ECC8}"/>
            </a:ext>
          </a:extLst>
        </xdr:cNvPr>
        <xdr:cNvSpPr txBox="1"/>
      </xdr:nvSpPr>
      <xdr:spPr>
        <a:xfrm>
          <a:off x="12611744" y="14091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63516</xdr:rowOff>
    </xdr:from>
    <xdr:ext cx="405111" cy="259045"/>
    <xdr:sp macro="" textlink="">
      <xdr:nvSpPr>
        <xdr:cNvPr id="578" name="n_1mainValue【消防施設】&#10;有形固定資産減価償却率">
          <a:extLst>
            <a:ext uri="{FF2B5EF4-FFF2-40B4-BE49-F238E27FC236}">
              <a16:creationId xmlns:a16="http://schemas.microsoft.com/office/drawing/2014/main" id="{1A27ED27-7317-4FC7-9E58-7CA847357E2E}"/>
            </a:ext>
          </a:extLst>
        </xdr:cNvPr>
        <xdr:cNvSpPr txBox="1"/>
      </xdr:nvSpPr>
      <xdr:spPr>
        <a:xfrm>
          <a:off x="15266044" y="13436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25416</xdr:rowOff>
    </xdr:from>
    <xdr:ext cx="405111" cy="259045"/>
    <xdr:sp macro="" textlink="">
      <xdr:nvSpPr>
        <xdr:cNvPr id="579" name="n_2mainValue【消防施設】&#10;有形固定資産減価償却率">
          <a:extLst>
            <a:ext uri="{FF2B5EF4-FFF2-40B4-BE49-F238E27FC236}">
              <a16:creationId xmlns:a16="http://schemas.microsoft.com/office/drawing/2014/main" id="{62667940-0AD9-41E1-8832-8F992D263C99}"/>
            </a:ext>
          </a:extLst>
        </xdr:cNvPr>
        <xdr:cNvSpPr txBox="1"/>
      </xdr:nvSpPr>
      <xdr:spPr>
        <a:xfrm>
          <a:off x="14389744" y="13398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135907</xdr:rowOff>
    </xdr:from>
    <xdr:ext cx="405111" cy="259045"/>
    <xdr:sp macro="" textlink="">
      <xdr:nvSpPr>
        <xdr:cNvPr id="580" name="n_3mainValue【消防施設】&#10;有形固定資産減価償却率">
          <a:extLst>
            <a:ext uri="{FF2B5EF4-FFF2-40B4-BE49-F238E27FC236}">
              <a16:creationId xmlns:a16="http://schemas.microsoft.com/office/drawing/2014/main" id="{5E03F543-7E90-40A1-9DF2-4DC7C4083DEB}"/>
            </a:ext>
          </a:extLst>
        </xdr:cNvPr>
        <xdr:cNvSpPr txBox="1"/>
      </xdr:nvSpPr>
      <xdr:spPr>
        <a:xfrm>
          <a:off x="13500744" y="1333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111141</xdr:rowOff>
    </xdr:from>
    <xdr:ext cx="405111" cy="259045"/>
    <xdr:sp macro="" textlink="">
      <xdr:nvSpPr>
        <xdr:cNvPr id="581" name="n_4mainValue【消防施設】&#10;有形固定資産減価償却率">
          <a:extLst>
            <a:ext uri="{FF2B5EF4-FFF2-40B4-BE49-F238E27FC236}">
              <a16:creationId xmlns:a16="http://schemas.microsoft.com/office/drawing/2014/main" id="{EA9DE20E-D550-4C84-8074-5C98E61B1AE3}"/>
            </a:ext>
          </a:extLst>
        </xdr:cNvPr>
        <xdr:cNvSpPr txBox="1"/>
      </xdr:nvSpPr>
      <xdr:spPr>
        <a:xfrm>
          <a:off x="12611744" y="1348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2" name="正方形/長方形 581">
          <a:extLst>
            <a:ext uri="{FF2B5EF4-FFF2-40B4-BE49-F238E27FC236}">
              <a16:creationId xmlns:a16="http://schemas.microsoft.com/office/drawing/2014/main" id="{B919927A-0740-491B-85B0-09BC81455903}"/>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3" name="正方形/長方形 582">
          <a:extLst>
            <a:ext uri="{FF2B5EF4-FFF2-40B4-BE49-F238E27FC236}">
              <a16:creationId xmlns:a16="http://schemas.microsoft.com/office/drawing/2014/main" id="{6AF3BB02-42BE-4859-AEBD-361718E5F08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4" name="正方形/長方形 583">
          <a:extLst>
            <a:ext uri="{FF2B5EF4-FFF2-40B4-BE49-F238E27FC236}">
              <a16:creationId xmlns:a16="http://schemas.microsoft.com/office/drawing/2014/main" id="{2633DCED-3AFB-488A-814A-756249570A62}"/>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5" name="正方形/長方形 584">
          <a:extLst>
            <a:ext uri="{FF2B5EF4-FFF2-40B4-BE49-F238E27FC236}">
              <a16:creationId xmlns:a16="http://schemas.microsoft.com/office/drawing/2014/main" id="{FD81488E-A6B7-4F8E-B4C9-9FB3AB449E28}"/>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6" name="正方形/長方形 585">
          <a:extLst>
            <a:ext uri="{FF2B5EF4-FFF2-40B4-BE49-F238E27FC236}">
              <a16:creationId xmlns:a16="http://schemas.microsoft.com/office/drawing/2014/main" id="{11557115-4797-4AE1-B2B2-E057F388572E}"/>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7" name="正方形/長方形 586">
          <a:extLst>
            <a:ext uri="{FF2B5EF4-FFF2-40B4-BE49-F238E27FC236}">
              <a16:creationId xmlns:a16="http://schemas.microsoft.com/office/drawing/2014/main" id="{CFFD191C-E669-496A-A185-73DE1C4B7264}"/>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8" name="正方形/長方形 587">
          <a:extLst>
            <a:ext uri="{FF2B5EF4-FFF2-40B4-BE49-F238E27FC236}">
              <a16:creationId xmlns:a16="http://schemas.microsoft.com/office/drawing/2014/main" id="{CFDBDA37-96C1-4C11-8EF1-0207CD01BF42}"/>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9" name="正方形/長方形 588">
          <a:extLst>
            <a:ext uri="{FF2B5EF4-FFF2-40B4-BE49-F238E27FC236}">
              <a16:creationId xmlns:a16="http://schemas.microsoft.com/office/drawing/2014/main" id="{FF29EA98-9D2B-42A2-AD69-22FE9B57A857}"/>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0" name="テキスト ボックス 589">
          <a:extLst>
            <a:ext uri="{FF2B5EF4-FFF2-40B4-BE49-F238E27FC236}">
              <a16:creationId xmlns:a16="http://schemas.microsoft.com/office/drawing/2014/main" id="{5B2A609B-91A9-4E1B-9D0B-FAD5835EEC69}"/>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1" name="直線コネクタ 590">
          <a:extLst>
            <a:ext uri="{FF2B5EF4-FFF2-40B4-BE49-F238E27FC236}">
              <a16:creationId xmlns:a16="http://schemas.microsoft.com/office/drawing/2014/main" id="{CF468BFC-4188-4A22-97DB-A55936229E38}"/>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92" name="直線コネクタ 591">
          <a:extLst>
            <a:ext uri="{FF2B5EF4-FFF2-40B4-BE49-F238E27FC236}">
              <a16:creationId xmlns:a16="http://schemas.microsoft.com/office/drawing/2014/main" id="{6E597FA8-9AE8-4877-9F7E-DC92BF92EA53}"/>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93" name="テキスト ボックス 592">
          <a:extLst>
            <a:ext uri="{FF2B5EF4-FFF2-40B4-BE49-F238E27FC236}">
              <a16:creationId xmlns:a16="http://schemas.microsoft.com/office/drawing/2014/main" id="{5290853A-26DE-4373-AA16-7DCC5F2B56DF}"/>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94" name="直線コネクタ 593">
          <a:extLst>
            <a:ext uri="{FF2B5EF4-FFF2-40B4-BE49-F238E27FC236}">
              <a16:creationId xmlns:a16="http://schemas.microsoft.com/office/drawing/2014/main" id="{7944BF08-1B64-44D4-8500-B3D3871AF4F1}"/>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95" name="テキスト ボックス 594">
          <a:extLst>
            <a:ext uri="{FF2B5EF4-FFF2-40B4-BE49-F238E27FC236}">
              <a16:creationId xmlns:a16="http://schemas.microsoft.com/office/drawing/2014/main" id="{853B3A72-244F-49D9-A9DC-AC6C9BD1B3F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96" name="直線コネクタ 595">
          <a:extLst>
            <a:ext uri="{FF2B5EF4-FFF2-40B4-BE49-F238E27FC236}">
              <a16:creationId xmlns:a16="http://schemas.microsoft.com/office/drawing/2014/main" id="{F388284D-84E7-4A01-8589-0AA3752E24A7}"/>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97" name="テキスト ボックス 596">
          <a:extLst>
            <a:ext uri="{FF2B5EF4-FFF2-40B4-BE49-F238E27FC236}">
              <a16:creationId xmlns:a16="http://schemas.microsoft.com/office/drawing/2014/main" id="{078918A6-3E0A-4358-B233-A6BBEC56255B}"/>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98" name="直線コネクタ 597">
          <a:extLst>
            <a:ext uri="{FF2B5EF4-FFF2-40B4-BE49-F238E27FC236}">
              <a16:creationId xmlns:a16="http://schemas.microsoft.com/office/drawing/2014/main" id="{A74F91EA-2E57-49F8-B2D2-F1E4030038E2}"/>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99" name="テキスト ボックス 598">
          <a:extLst>
            <a:ext uri="{FF2B5EF4-FFF2-40B4-BE49-F238E27FC236}">
              <a16:creationId xmlns:a16="http://schemas.microsoft.com/office/drawing/2014/main" id="{6496C7CE-8F65-4CB6-B187-3C6598FCF631}"/>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00" name="直線コネクタ 599">
          <a:extLst>
            <a:ext uri="{FF2B5EF4-FFF2-40B4-BE49-F238E27FC236}">
              <a16:creationId xmlns:a16="http://schemas.microsoft.com/office/drawing/2014/main" id="{DEF574F3-A290-4F16-B7C8-0023BB7ACD9E}"/>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01" name="テキスト ボックス 600">
          <a:extLst>
            <a:ext uri="{FF2B5EF4-FFF2-40B4-BE49-F238E27FC236}">
              <a16:creationId xmlns:a16="http://schemas.microsoft.com/office/drawing/2014/main" id="{DE9036CF-2139-4054-A2E8-E9E5D4218E91}"/>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2" name="直線コネクタ 601">
          <a:extLst>
            <a:ext uri="{FF2B5EF4-FFF2-40B4-BE49-F238E27FC236}">
              <a16:creationId xmlns:a16="http://schemas.microsoft.com/office/drawing/2014/main" id="{748E75C8-194E-4AC9-ACBB-5C4D17D4F584}"/>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3" name="テキスト ボックス 602">
          <a:extLst>
            <a:ext uri="{FF2B5EF4-FFF2-40B4-BE49-F238E27FC236}">
              <a16:creationId xmlns:a16="http://schemas.microsoft.com/office/drawing/2014/main" id="{BBF044F5-9CB2-4BB1-B759-704C70D40F75}"/>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4" name="【消防施設】&#10;一人当たり面積グラフ枠">
          <a:extLst>
            <a:ext uri="{FF2B5EF4-FFF2-40B4-BE49-F238E27FC236}">
              <a16:creationId xmlns:a16="http://schemas.microsoft.com/office/drawing/2014/main" id="{A5E261F5-8B0A-4F69-829B-F2390FBA5FE2}"/>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85725</xdr:rowOff>
    </xdr:from>
    <xdr:to>
      <xdr:col>116</xdr:col>
      <xdr:colOff>62864</xdr:colOff>
      <xdr:row>86</xdr:row>
      <xdr:rowOff>76200</xdr:rowOff>
    </xdr:to>
    <xdr:cxnSp macro="">
      <xdr:nvCxnSpPr>
        <xdr:cNvPr id="605" name="直線コネクタ 604">
          <a:extLst>
            <a:ext uri="{FF2B5EF4-FFF2-40B4-BE49-F238E27FC236}">
              <a16:creationId xmlns:a16="http://schemas.microsoft.com/office/drawing/2014/main" id="{E7735A75-A58B-4138-8290-C7E761E36442}"/>
            </a:ext>
          </a:extLst>
        </xdr:cNvPr>
        <xdr:cNvCxnSpPr/>
      </xdr:nvCxnSpPr>
      <xdr:spPr>
        <a:xfrm flipV="1">
          <a:off x="22160864" y="13287375"/>
          <a:ext cx="0" cy="1533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606" name="【消防施設】&#10;一人当たり面積最小値テキスト">
          <a:extLst>
            <a:ext uri="{FF2B5EF4-FFF2-40B4-BE49-F238E27FC236}">
              <a16:creationId xmlns:a16="http://schemas.microsoft.com/office/drawing/2014/main" id="{44534BB4-FED9-48AD-928C-89FAFCCBAFCF}"/>
            </a:ext>
          </a:extLst>
        </xdr:cNvPr>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607" name="直線コネクタ 606">
          <a:extLst>
            <a:ext uri="{FF2B5EF4-FFF2-40B4-BE49-F238E27FC236}">
              <a16:creationId xmlns:a16="http://schemas.microsoft.com/office/drawing/2014/main" id="{7C1A0855-7FD9-431F-9C8F-913A47BABBC2}"/>
            </a:ext>
          </a:extLst>
        </xdr:cNvPr>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32402</xdr:rowOff>
    </xdr:from>
    <xdr:ext cx="469744" cy="259045"/>
    <xdr:sp macro="" textlink="">
      <xdr:nvSpPr>
        <xdr:cNvPr id="608" name="【消防施設】&#10;一人当たり面積最大値テキスト">
          <a:extLst>
            <a:ext uri="{FF2B5EF4-FFF2-40B4-BE49-F238E27FC236}">
              <a16:creationId xmlns:a16="http://schemas.microsoft.com/office/drawing/2014/main" id="{40EE7958-33C9-488B-B36B-988DB6B1D7AE}"/>
            </a:ext>
          </a:extLst>
        </xdr:cNvPr>
        <xdr:cNvSpPr txBox="1"/>
      </xdr:nvSpPr>
      <xdr:spPr>
        <a:xfrm>
          <a:off x="22199600" y="13062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85725</xdr:rowOff>
    </xdr:from>
    <xdr:to>
      <xdr:col>116</xdr:col>
      <xdr:colOff>152400</xdr:colOff>
      <xdr:row>77</xdr:row>
      <xdr:rowOff>85725</xdr:rowOff>
    </xdr:to>
    <xdr:cxnSp macro="">
      <xdr:nvCxnSpPr>
        <xdr:cNvPr id="609" name="直線コネクタ 608">
          <a:extLst>
            <a:ext uri="{FF2B5EF4-FFF2-40B4-BE49-F238E27FC236}">
              <a16:creationId xmlns:a16="http://schemas.microsoft.com/office/drawing/2014/main" id="{FD4733B4-70AC-40AF-BE87-60776F1B013B}"/>
            </a:ext>
          </a:extLst>
        </xdr:cNvPr>
        <xdr:cNvCxnSpPr/>
      </xdr:nvCxnSpPr>
      <xdr:spPr>
        <a:xfrm>
          <a:off x="22072600" y="13287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93363</xdr:rowOff>
    </xdr:from>
    <xdr:ext cx="469744" cy="259045"/>
    <xdr:sp macro="" textlink="">
      <xdr:nvSpPr>
        <xdr:cNvPr id="610" name="【消防施設】&#10;一人当たり面積平均値テキスト">
          <a:extLst>
            <a:ext uri="{FF2B5EF4-FFF2-40B4-BE49-F238E27FC236}">
              <a16:creationId xmlns:a16="http://schemas.microsoft.com/office/drawing/2014/main" id="{6A1E89ED-ADA4-4958-852A-48185071D265}"/>
            </a:ext>
          </a:extLst>
        </xdr:cNvPr>
        <xdr:cNvSpPr txBox="1"/>
      </xdr:nvSpPr>
      <xdr:spPr>
        <a:xfrm>
          <a:off x="22199600" y="144951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114936</xdr:rowOff>
    </xdr:from>
    <xdr:to>
      <xdr:col>116</xdr:col>
      <xdr:colOff>114300</xdr:colOff>
      <xdr:row>85</xdr:row>
      <xdr:rowOff>45086</xdr:rowOff>
    </xdr:to>
    <xdr:sp macro="" textlink="">
      <xdr:nvSpPr>
        <xdr:cNvPr id="611" name="フローチャート: 判断 610">
          <a:extLst>
            <a:ext uri="{FF2B5EF4-FFF2-40B4-BE49-F238E27FC236}">
              <a16:creationId xmlns:a16="http://schemas.microsoft.com/office/drawing/2014/main" id="{71862ED9-DAAC-410E-B5B0-CE582383ED11}"/>
            </a:ext>
          </a:extLst>
        </xdr:cNvPr>
        <xdr:cNvSpPr/>
      </xdr:nvSpPr>
      <xdr:spPr>
        <a:xfrm>
          <a:off x="22110700" y="14516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126364</xdr:rowOff>
    </xdr:from>
    <xdr:to>
      <xdr:col>112</xdr:col>
      <xdr:colOff>38100</xdr:colOff>
      <xdr:row>85</xdr:row>
      <xdr:rowOff>56514</xdr:rowOff>
    </xdr:to>
    <xdr:sp macro="" textlink="">
      <xdr:nvSpPr>
        <xdr:cNvPr id="612" name="フローチャート: 判断 611">
          <a:extLst>
            <a:ext uri="{FF2B5EF4-FFF2-40B4-BE49-F238E27FC236}">
              <a16:creationId xmlns:a16="http://schemas.microsoft.com/office/drawing/2014/main" id="{AE0C98C5-FF41-43B6-B52E-9F629B52FA92}"/>
            </a:ext>
          </a:extLst>
        </xdr:cNvPr>
        <xdr:cNvSpPr/>
      </xdr:nvSpPr>
      <xdr:spPr>
        <a:xfrm>
          <a:off x="21272500" y="14528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135889</xdr:rowOff>
    </xdr:from>
    <xdr:to>
      <xdr:col>107</xdr:col>
      <xdr:colOff>101600</xdr:colOff>
      <xdr:row>85</xdr:row>
      <xdr:rowOff>66039</xdr:rowOff>
    </xdr:to>
    <xdr:sp macro="" textlink="">
      <xdr:nvSpPr>
        <xdr:cNvPr id="613" name="フローチャート: 判断 612">
          <a:extLst>
            <a:ext uri="{FF2B5EF4-FFF2-40B4-BE49-F238E27FC236}">
              <a16:creationId xmlns:a16="http://schemas.microsoft.com/office/drawing/2014/main" id="{C001DC09-DC36-4C7C-9EE4-31E926CDB9AB}"/>
            </a:ext>
          </a:extLst>
        </xdr:cNvPr>
        <xdr:cNvSpPr/>
      </xdr:nvSpPr>
      <xdr:spPr>
        <a:xfrm>
          <a:off x="20383500" y="1453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109220</xdr:rowOff>
    </xdr:from>
    <xdr:to>
      <xdr:col>102</xdr:col>
      <xdr:colOff>165100</xdr:colOff>
      <xdr:row>85</xdr:row>
      <xdr:rowOff>39370</xdr:rowOff>
    </xdr:to>
    <xdr:sp macro="" textlink="">
      <xdr:nvSpPr>
        <xdr:cNvPr id="614" name="フローチャート: 判断 613">
          <a:extLst>
            <a:ext uri="{FF2B5EF4-FFF2-40B4-BE49-F238E27FC236}">
              <a16:creationId xmlns:a16="http://schemas.microsoft.com/office/drawing/2014/main" id="{8627C641-27AA-418F-A9FB-919C67B5722C}"/>
            </a:ext>
          </a:extLst>
        </xdr:cNvPr>
        <xdr:cNvSpPr/>
      </xdr:nvSpPr>
      <xdr:spPr>
        <a:xfrm>
          <a:off x="19494500" y="1451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2539</xdr:rowOff>
    </xdr:from>
    <xdr:to>
      <xdr:col>98</xdr:col>
      <xdr:colOff>38100</xdr:colOff>
      <xdr:row>85</xdr:row>
      <xdr:rowOff>104139</xdr:rowOff>
    </xdr:to>
    <xdr:sp macro="" textlink="">
      <xdr:nvSpPr>
        <xdr:cNvPr id="615" name="フローチャート: 判断 614">
          <a:extLst>
            <a:ext uri="{FF2B5EF4-FFF2-40B4-BE49-F238E27FC236}">
              <a16:creationId xmlns:a16="http://schemas.microsoft.com/office/drawing/2014/main" id="{02FA2A70-C5C4-4E82-8A55-A59C9B2901B5}"/>
            </a:ext>
          </a:extLst>
        </xdr:cNvPr>
        <xdr:cNvSpPr/>
      </xdr:nvSpPr>
      <xdr:spPr>
        <a:xfrm>
          <a:off x="18605500" y="14575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6" name="テキスト ボックス 615">
          <a:extLst>
            <a:ext uri="{FF2B5EF4-FFF2-40B4-BE49-F238E27FC236}">
              <a16:creationId xmlns:a16="http://schemas.microsoft.com/office/drawing/2014/main" id="{775B537A-8C77-415A-AF10-B0F812E5CD8F}"/>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7" name="テキスト ボックス 616">
          <a:extLst>
            <a:ext uri="{FF2B5EF4-FFF2-40B4-BE49-F238E27FC236}">
              <a16:creationId xmlns:a16="http://schemas.microsoft.com/office/drawing/2014/main" id="{AE274ADA-38C3-4CD6-B6A8-BD6CFB304EB3}"/>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8" name="テキスト ボックス 617">
          <a:extLst>
            <a:ext uri="{FF2B5EF4-FFF2-40B4-BE49-F238E27FC236}">
              <a16:creationId xmlns:a16="http://schemas.microsoft.com/office/drawing/2014/main" id="{F92550E6-BB72-475A-A6A7-8D6C5187D3DD}"/>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19" name="テキスト ボックス 618">
          <a:extLst>
            <a:ext uri="{FF2B5EF4-FFF2-40B4-BE49-F238E27FC236}">
              <a16:creationId xmlns:a16="http://schemas.microsoft.com/office/drawing/2014/main" id="{9C03620E-BF8F-4937-93D4-3663FED032C3}"/>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0" name="テキスト ボックス 619">
          <a:extLst>
            <a:ext uri="{FF2B5EF4-FFF2-40B4-BE49-F238E27FC236}">
              <a16:creationId xmlns:a16="http://schemas.microsoft.com/office/drawing/2014/main" id="{04D92763-2050-485D-B09D-3056098D3ED2}"/>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19686</xdr:rowOff>
    </xdr:from>
    <xdr:to>
      <xdr:col>116</xdr:col>
      <xdr:colOff>114300</xdr:colOff>
      <xdr:row>81</xdr:row>
      <xdr:rowOff>121286</xdr:rowOff>
    </xdr:to>
    <xdr:sp macro="" textlink="">
      <xdr:nvSpPr>
        <xdr:cNvPr id="621" name="楕円 620">
          <a:extLst>
            <a:ext uri="{FF2B5EF4-FFF2-40B4-BE49-F238E27FC236}">
              <a16:creationId xmlns:a16="http://schemas.microsoft.com/office/drawing/2014/main" id="{52803261-1CF3-4A6B-B184-1BE433E99ABC}"/>
            </a:ext>
          </a:extLst>
        </xdr:cNvPr>
        <xdr:cNvSpPr/>
      </xdr:nvSpPr>
      <xdr:spPr>
        <a:xfrm>
          <a:off x="22110700" y="13907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80</xdr:row>
      <xdr:rowOff>42563</xdr:rowOff>
    </xdr:from>
    <xdr:ext cx="469744" cy="259045"/>
    <xdr:sp macro="" textlink="">
      <xdr:nvSpPr>
        <xdr:cNvPr id="622" name="【消防施設】&#10;一人当たり面積該当値テキスト">
          <a:extLst>
            <a:ext uri="{FF2B5EF4-FFF2-40B4-BE49-F238E27FC236}">
              <a16:creationId xmlns:a16="http://schemas.microsoft.com/office/drawing/2014/main" id="{A618B0DC-7797-4831-AF98-65136ED2AAD5}"/>
            </a:ext>
          </a:extLst>
        </xdr:cNvPr>
        <xdr:cNvSpPr txBox="1"/>
      </xdr:nvSpPr>
      <xdr:spPr>
        <a:xfrm>
          <a:off x="22199600" y="13758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81</xdr:row>
      <xdr:rowOff>15875</xdr:rowOff>
    </xdr:from>
    <xdr:to>
      <xdr:col>112</xdr:col>
      <xdr:colOff>38100</xdr:colOff>
      <xdr:row>81</xdr:row>
      <xdr:rowOff>117475</xdr:rowOff>
    </xdr:to>
    <xdr:sp macro="" textlink="">
      <xdr:nvSpPr>
        <xdr:cNvPr id="623" name="楕円 622">
          <a:extLst>
            <a:ext uri="{FF2B5EF4-FFF2-40B4-BE49-F238E27FC236}">
              <a16:creationId xmlns:a16="http://schemas.microsoft.com/office/drawing/2014/main" id="{6EB86645-11AD-434F-AB6D-E8A0692E4A76}"/>
            </a:ext>
          </a:extLst>
        </xdr:cNvPr>
        <xdr:cNvSpPr/>
      </xdr:nvSpPr>
      <xdr:spPr>
        <a:xfrm>
          <a:off x="21272500" y="13903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81</xdr:row>
      <xdr:rowOff>66675</xdr:rowOff>
    </xdr:from>
    <xdr:to>
      <xdr:col>116</xdr:col>
      <xdr:colOff>63500</xdr:colOff>
      <xdr:row>81</xdr:row>
      <xdr:rowOff>70486</xdr:rowOff>
    </xdr:to>
    <xdr:cxnSp macro="">
      <xdr:nvCxnSpPr>
        <xdr:cNvPr id="624" name="直線コネクタ 623">
          <a:extLst>
            <a:ext uri="{FF2B5EF4-FFF2-40B4-BE49-F238E27FC236}">
              <a16:creationId xmlns:a16="http://schemas.microsoft.com/office/drawing/2014/main" id="{341ADDBA-D957-440B-B0D3-E0DD97BE78BB}"/>
            </a:ext>
          </a:extLst>
        </xdr:cNvPr>
        <xdr:cNvCxnSpPr/>
      </xdr:nvCxnSpPr>
      <xdr:spPr>
        <a:xfrm>
          <a:off x="21323300" y="13954125"/>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81</xdr:row>
      <xdr:rowOff>31114</xdr:rowOff>
    </xdr:from>
    <xdr:to>
      <xdr:col>107</xdr:col>
      <xdr:colOff>101600</xdr:colOff>
      <xdr:row>81</xdr:row>
      <xdr:rowOff>132714</xdr:rowOff>
    </xdr:to>
    <xdr:sp macro="" textlink="">
      <xdr:nvSpPr>
        <xdr:cNvPr id="625" name="楕円 624">
          <a:extLst>
            <a:ext uri="{FF2B5EF4-FFF2-40B4-BE49-F238E27FC236}">
              <a16:creationId xmlns:a16="http://schemas.microsoft.com/office/drawing/2014/main" id="{A33E61E2-40FF-4757-ABD0-9638DA509FE4}"/>
            </a:ext>
          </a:extLst>
        </xdr:cNvPr>
        <xdr:cNvSpPr/>
      </xdr:nvSpPr>
      <xdr:spPr>
        <a:xfrm>
          <a:off x="20383500" y="13918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81</xdr:row>
      <xdr:rowOff>66675</xdr:rowOff>
    </xdr:from>
    <xdr:to>
      <xdr:col>111</xdr:col>
      <xdr:colOff>177800</xdr:colOff>
      <xdr:row>81</xdr:row>
      <xdr:rowOff>81914</xdr:rowOff>
    </xdr:to>
    <xdr:cxnSp macro="">
      <xdr:nvCxnSpPr>
        <xdr:cNvPr id="626" name="直線コネクタ 625">
          <a:extLst>
            <a:ext uri="{FF2B5EF4-FFF2-40B4-BE49-F238E27FC236}">
              <a16:creationId xmlns:a16="http://schemas.microsoft.com/office/drawing/2014/main" id="{06BE04E2-CBE0-4158-8DD6-EDF54D682C2C}"/>
            </a:ext>
          </a:extLst>
        </xdr:cNvPr>
        <xdr:cNvCxnSpPr/>
      </xdr:nvCxnSpPr>
      <xdr:spPr>
        <a:xfrm flipV="1">
          <a:off x="20434300" y="13954125"/>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34925</xdr:rowOff>
    </xdr:from>
    <xdr:to>
      <xdr:col>102</xdr:col>
      <xdr:colOff>165100</xdr:colOff>
      <xdr:row>83</xdr:row>
      <xdr:rowOff>136525</xdr:rowOff>
    </xdr:to>
    <xdr:sp macro="" textlink="">
      <xdr:nvSpPr>
        <xdr:cNvPr id="627" name="楕円 626">
          <a:extLst>
            <a:ext uri="{FF2B5EF4-FFF2-40B4-BE49-F238E27FC236}">
              <a16:creationId xmlns:a16="http://schemas.microsoft.com/office/drawing/2014/main" id="{E6474236-068F-4247-BD8E-183738EEB7CF}"/>
            </a:ext>
          </a:extLst>
        </xdr:cNvPr>
        <xdr:cNvSpPr/>
      </xdr:nvSpPr>
      <xdr:spPr>
        <a:xfrm>
          <a:off x="19494500" y="1426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81</xdr:row>
      <xdr:rowOff>81914</xdr:rowOff>
    </xdr:from>
    <xdr:to>
      <xdr:col>107</xdr:col>
      <xdr:colOff>50800</xdr:colOff>
      <xdr:row>83</xdr:row>
      <xdr:rowOff>85725</xdr:rowOff>
    </xdr:to>
    <xdr:cxnSp macro="">
      <xdr:nvCxnSpPr>
        <xdr:cNvPr id="628" name="直線コネクタ 627">
          <a:extLst>
            <a:ext uri="{FF2B5EF4-FFF2-40B4-BE49-F238E27FC236}">
              <a16:creationId xmlns:a16="http://schemas.microsoft.com/office/drawing/2014/main" id="{D68C0935-DA1E-40F1-A16B-AF9592D10424}"/>
            </a:ext>
          </a:extLst>
        </xdr:cNvPr>
        <xdr:cNvCxnSpPr/>
      </xdr:nvCxnSpPr>
      <xdr:spPr>
        <a:xfrm flipV="1">
          <a:off x="19545300" y="13969364"/>
          <a:ext cx="889000" cy="346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170180</xdr:rowOff>
    </xdr:from>
    <xdr:to>
      <xdr:col>98</xdr:col>
      <xdr:colOff>38100</xdr:colOff>
      <xdr:row>83</xdr:row>
      <xdr:rowOff>100330</xdr:rowOff>
    </xdr:to>
    <xdr:sp macro="" textlink="">
      <xdr:nvSpPr>
        <xdr:cNvPr id="629" name="楕円 628">
          <a:extLst>
            <a:ext uri="{FF2B5EF4-FFF2-40B4-BE49-F238E27FC236}">
              <a16:creationId xmlns:a16="http://schemas.microsoft.com/office/drawing/2014/main" id="{CF564BC6-52A3-4E56-BE29-E6B63E30EB9C}"/>
            </a:ext>
          </a:extLst>
        </xdr:cNvPr>
        <xdr:cNvSpPr/>
      </xdr:nvSpPr>
      <xdr:spPr>
        <a:xfrm>
          <a:off x="18605500" y="1422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49530</xdr:rowOff>
    </xdr:from>
    <xdr:to>
      <xdr:col>102</xdr:col>
      <xdr:colOff>114300</xdr:colOff>
      <xdr:row>83</xdr:row>
      <xdr:rowOff>85725</xdr:rowOff>
    </xdr:to>
    <xdr:cxnSp macro="">
      <xdr:nvCxnSpPr>
        <xdr:cNvPr id="630" name="直線コネクタ 629">
          <a:extLst>
            <a:ext uri="{FF2B5EF4-FFF2-40B4-BE49-F238E27FC236}">
              <a16:creationId xmlns:a16="http://schemas.microsoft.com/office/drawing/2014/main" id="{ED6C9EFF-7CB5-40E2-B5AB-38EACE7BB8BB}"/>
            </a:ext>
          </a:extLst>
        </xdr:cNvPr>
        <xdr:cNvCxnSpPr/>
      </xdr:nvCxnSpPr>
      <xdr:spPr>
        <a:xfrm>
          <a:off x="18656300" y="1427988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47641</xdr:rowOff>
    </xdr:from>
    <xdr:ext cx="469744" cy="259045"/>
    <xdr:sp macro="" textlink="">
      <xdr:nvSpPr>
        <xdr:cNvPr id="631" name="n_1aveValue【消防施設】&#10;一人当たり面積">
          <a:extLst>
            <a:ext uri="{FF2B5EF4-FFF2-40B4-BE49-F238E27FC236}">
              <a16:creationId xmlns:a16="http://schemas.microsoft.com/office/drawing/2014/main" id="{7C901992-EE51-4D4B-8CA0-7DE22FE240E7}"/>
            </a:ext>
          </a:extLst>
        </xdr:cNvPr>
        <xdr:cNvSpPr txBox="1"/>
      </xdr:nvSpPr>
      <xdr:spPr>
        <a:xfrm>
          <a:off x="21075727" y="14620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57166</xdr:rowOff>
    </xdr:from>
    <xdr:ext cx="469744" cy="259045"/>
    <xdr:sp macro="" textlink="">
      <xdr:nvSpPr>
        <xdr:cNvPr id="632" name="n_2aveValue【消防施設】&#10;一人当たり面積">
          <a:extLst>
            <a:ext uri="{FF2B5EF4-FFF2-40B4-BE49-F238E27FC236}">
              <a16:creationId xmlns:a16="http://schemas.microsoft.com/office/drawing/2014/main" id="{BE8C2F98-BE26-43E9-86B1-F0D912021D75}"/>
            </a:ext>
          </a:extLst>
        </xdr:cNvPr>
        <xdr:cNvSpPr txBox="1"/>
      </xdr:nvSpPr>
      <xdr:spPr>
        <a:xfrm>
          <a:off x="20199427" y="14630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30497</xdr:rowOff>
    </xdr:from>
    <xdr:ext cx="469744" cy="259045"/>
    <xdr:sp macro="" textlink="">
      <xdr:nvSpPr>
        <xdr:cNvPr id="633" name="n_3aveValue【消防施設】&#10;一人当たり面積">
          <a:extLst>
            <a:ext uri="{FF2B5EF4-FFF2-40B4-BE49-F238E27FC236}">
              <a16:creationId xmlns:a16="http://schemas.microsoft.com/office/drawing/2014/main" id="{48A5058C-E2BB-4A3A-81AE-DAEE918EC487}"/>
            </a:ext>
          </a:extLst>
        </xdr:cNvPr>
        <xdr:cNvSpPr txBox="1"/>
      </xdr:nvSpPr>
      <xdr:spPr>
        <a:xfrm>
          <a:off x="19310427" y="1460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95266</xdr:rowOff>
    </xdr:from>
    <xdr:ext cx="469744" cy="259045"/>
    <xdr:sp macro="" textlink="">
      <xdr:nvSpPr>
        <xdr:cNvPr id="634" name="n_4aveValue【消防施設】&#10;一人当たり面積">
          <a:extLst>
            <a:ext uri="{FF2B5EF4-FFF2-40B4-BE49-F238E27FC236}">
              <a16:creationId xmlns:a16="http://schemas.microsoft.com/office/drawing/2014/main" id="{E419F312-375D-4AF9-BCB2-55E6C67CE62C}"/>
            </a:ext>
          </a:extLst>
        </xdr:cNvPr>
        <xdr:cNvSpPr txBox="1"/>
      </xdr:nvSpPr>
      <xdr:spPr>
        <a:xfrm>
          <a:off x="18421427" y="14668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79</xdr:row>
      <xdr:rowOff>134002</xdr:rowOff>
    </xdr:from>
    <xdr:ext cx="469744" cy="259045"/>
    <xdr:sp macro="" textlink="">
      <xdr:nvSpPr>
        <xdr:cNvPr id="635" name="n_1mainValue【消防施設】&#10;一人当たり面積">
          <a:extLst>
            <a:ext uri="{FF2B5EF4-FFF2-40B4-BE49-F238E27FC236}">
              <a16:creationId xmlns:a16="http://schemas.microsoft.com/office/drawing/2014/main" id="{CFDF6747-83C2-4CAA-9CC9-2B41B005CDAD}"/>
            </a:ext>
          </a:extLst>
        </xdr:cNvPr>
        <xdr:cNvSpPr txBox="1"/>
      </xdr:nvSpPr>
      <xdr:spPr>
        <a:xfrm>
          <a:off x="21075727" y="13678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79</xdr:row>
      <xdr:rowOff>149241</xdr:rowOff>
    </xdr:from>
    <xdr:ext cx="469744" cy="259045"/>
    <xdr:sp macro="" textlink="">
      <xdr:nvSpPr>
        <xdr:cNvPr id="636" name="n_2mainValue【消防施設】&#10;一人当たり面積">
          <a:extLst>
            <a:ext uri="{FF2B5EF4-FFF2-40B4-BE49-F238E27FC236}">
              <a16:creationId xmlns:a16="http://schemas.microsoft.com/office/drawing/2014/main" id="{D88AB5A0-79F8-4403-9324-DCB04959B45C}"/>
            </a:ext>
          </a:extLst>
        </xdr:cNvPr>
        <xdr:cNvSpPr txBox="1"/>
      </xdr:nvSpPr>
      <xdr:spPr>
        <a:xfrm>
          <a:off x="20199427" y="13693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153052</xdr:rowOff>
    </xdr:from>
    <xdr:ext cx="469744" cy="259045"/>
    <xdr:sp macro="" textlink="">
      <xdr:nvSpPr>
        <xdr:cNvPr id="637" name="n_3mainValue【消防施設】&#10;一人当たり面積">
          <a:extLst>
            <a:ext uri="{FF2B5EF4-FFF2-40B4-BE49-F238E27FC236}">
              <a16:creationId xmlns:a16="http://schemas.microsoft.com/office/drawing/2014/main" id="{BC52A62E-1635-440E-98CE-649CD67BE18D}"/>
            </a:ext>
          </a:extLst>
        </xdr:cNvPr>
        <xdr:cNvSpPr txBox="1"/>
      </xdr:nvSpPr>
      <xdr:spPr>
        <a:xfrm>
          <a:off x="19310427" y="14040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116857</xdr:rowOff>
    </xdr:from>
    <xdr:ext cx="469744" cy="259045"/>
    <xdr:sp macro="" textlink="">
      <xdr:nvSpPr>
        <xdr:cNvPr id="638" name="n_4mainValue【消防施設】&#10;一人当たり面積">
          <a:extLst>
            <a:ext uri="{FF2B5EF4-FFF2-40B4-BE49-F238E27FC236}">
              <a16:creationId xmlns:a16="http://schemas.microsoft.com/office/drawing/2014/main" id="{56E2CE1F-5F61-49CC-8711-4330CA06FF8A}"/>
            </a:ext>
          </a:extLst>
        </xdr:cNvPr>
        <xdr:cNvSpPr txBox="1"/>
      </xdr:nvSpPr>
      <xdr:spPr>
        <a:xfrm>
          <a:off x="18421427" y="1400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39" name="正方形/長方形 638">
          <a:extLst>
            <a:ext uri="{FF2B5EF4-FFF2-40B4-BE49-F238E27FC236}">
              <a16:creationId xmlns:a16="http://schemas.microsoft.com/office/drawing/2014/main" id="{DE7BD6CD-463D-4F7B-AA2D-86ED5ED4193E}"/>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0" name="正方形/長方形 639">
          <a:extLst>
            <a:ext uri="{FF2B5EF4-FFF2-40B4-BE49-F238E27FC236}">
              <a16:creationId xmlns:a16="http://schemas.microsoft.com/office/drawing/2014/main" id="{0C5B8286-C046-4ED3-A5B2-1B42BC22EEE1}"/>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1" name="正方形/長方形 640">
          <a:extLst>
            <a:ext uri="{FF2B5EF4-FFF2-40B4-BE49-F238E27FC236}">
              <a16:creationId xmlns:a16="http://schemas.microsoft.com/office/drawing/2014/main" id="{D5742C92-CEBA-4CC5-A18F-8779FCC73758}"/>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2" name="正方形/長方形 641">
          <a:extLst>
            <a:ext uri="{FF2B5EF4-FFF2-40B4-BE49-F238E27FC236}">
              <a16:creationId xmlns:a16="http://schemas.microsoft.com/office/drawing/2014/main" id="{358EB409-5A25-4704-BA8D-A7CB0D91E7F4}"/>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3" name="正方形/長方形 642">
          <a:extLst>
            <a:ext uri="{FF2B5EF4-FFF2-40B4-BE49-F238E27FC236}">
              <a16:creationId xmlns:a16="http://schemas.microsoft.com/office/drawing/2014/main" id="{EA18CBD9-B6F0-4DF4-B9A8-7A8BBE2096C1}"/>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4" name="正方形/長方形 643">
          <a:extLst>
            <a:ext uri="{FF2B5EF4-FFF2-40B4-BE49-F238E27FC236}">
              <a16:creationId xmlns:a16="http://schemas.microsoft.com/office/drawing/2014/main" id="{D690955B-3E34-4D2C-ADF2-228E8DC98157}"/>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5" name="正方形/長方形 644">
          <a:extLst>
            <a:ext uri="{FF2B5EF4-FFF2-40B4-BE49-F238E27FC236}">
              <a16:creationId xmlns:a16="http://schemas.microsoft.com/office/drawing/2014/main" id="{9817221A-0551-4544-AB49-C36F7E364603}"/>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6" name="正方形/長方形 645">
          <a:extLst>
            <a:ext uri="{FF2B5EF4-FFF2-40B4-BE49-F238E27FC236}">
              <a16:creationId xmlns:a16="http://schemas.microsoft.com/office/drawing/2014/main" id="{E1B91649-34C4-4654-8B97-10F4BDCE4A4F}"/>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7" name="テキスト ボックス 646">
          <a:extLst>
            <a:ext uri="{FF2B5EF4-FFF2-40B4-BE49-F238E27FC236}">
              <a16:creationId xmlns:a16="http://schemas.microsoft.com/office/drawing/2014/main" id="{9EC4E947-6562-4D30-AA32-CE56983B55AF}"/>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8" name="直線コネクタ 647">
          <a:extLst>
            <a:ext uri="{FF2B5EF4-FFF2-40B4-BE49-F238E27FC236}">
              <a16:creationId xmlns:a16="http://schemas.microsoft.com/office/drawing/2014/main" id="{47152AC8-9CE9-4A39-BD42-F4CDF21BF6FB}"/>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9" name="テキスト ボックス 648">
          <a:extLst>
            <a:ext uri="{FF2B5EF4-FFF2-40B4-BE49-F238E27FC236}">
              <a16:creationId xmlns:a16="http://schemas.microsoft.com/office/drawing/2014/main" id="{C09179F4-4032-48E6-B16D-9AEBF6BD66D5}"/>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0" name="直線コネクタ 649">
          <a:extLst>
            <a:ext uri="{FF2B5EF4-FFF2-40B4-BE49-F238E27FC236}">
              <a16:creationId xmlns:a16="http://schemas.microsoft.com/office/drawing/2014/main" id="{A5D2AEFC-1AFB-45C8-8730-5CC24AC66759}"/>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1" name="テキスト ボックス 650">
          <a:extLst>
            <a:ext uri="{FF2B5EF4-FFF2-40B4-BE49-F238E27FC236}">
              <a16:creationId xmlns:a16="http://schemas.microsoft.com/office/drawing/2014/main" id="{98F7A2F2-E3F2-4533-A199-8ECDA364C773}"/>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2" name="直線コネクタ 651">
          <a:extLst>
            <a:ext uri="{FF2B5EF4-FFF2-40B4-BE49-F238E27FC236}">
              <a16:creationId xmlns:a16="http://schemas.microsoft.com/office/drawing/2014/main" id="{54B7ACDD-0A93-4942-97CF-2E6E696B4EE4}"/>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3" name="テキスト ボックス 652">
          <a:extLst>
            <a:ext uri="{FF2B5EF4-FFF2-40B4-BE49-F238E27FC236}">
              <a16:creationId xmlns:a16="http://schemas.microsoft.com/office/drawing/2014/main" id="{9438E3B6-9619-48C6-B51F-292BAB6A325D}"/>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4" name="直線コネクタ 653">
          <a:extLst>
            <a:ext uri="{FF2B5EF4-FFF2-40B4-BE49-F238E27FC236}">
              <a16:creationId xmlns:a16="http://schemas.microsoft.com/office/drawing/2014/main" id="{8CB0A6F6-C6DD-4670-9184-38B51568E757}"/>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5" name="テキスト ボックス 654">
          <a:extLst>
            <a:ext uri="{FF2B5EF4-FFF2-40B4-BE49-F238E27FC236}">
              <a16:creationId xmlns:a16="http://schemas.microsoft.com/office/drawing/2014/main" id="{F3DF49E7-0111-4EFE-B527-1263D97C4607}"/>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6" name="直線コネクタ 655">
          <a:extLst>
            <a:ext uri="{FF2B5EF4-FFF2-40B4-BE49-F238E27FC236}">
              <a16:creationId xmlns:a16="http://schemas.microsoft.com/office/drawing/2014/main" id="{A301DDF9-B89F-4E97-8D11-97EFB74F8804}"/>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7" name="テキスト ボックス 656">
          <a:extLst>
            <a:ext uri="{FF2B5EF4-FFF2-40B4-BE49-F238E27FC236}">
              <a16:creationId xmlns:a16="http://schemas.microsoft.com/office/drawing/2014/main" id="{351E3D9A-D45F-4BBB-9003-1633CAEF118D}"/>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8" name="直線コネクタ 657">
          <a:extLst>
            <a:ext uri="{FF2B5EF4-FFF2-40B4-BE49-F238E27FC236}">
              <a16:creationId xmlns:a16="http://schemas.microsoft.com/office/drawing/2014/main" id="{B226C9A3-0C71-4487-8C11-A0AF693472B7}"/>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59" name="テキスト ボックス 658">
          <a:extLst>
            <a:ext uri="{FF2B5EF4-FFF2-40B4-BE49-F238E27FC236}">
              <a16:creationId xmlns:a16="http://schemas.microsoft.com/office/drawing/2014/main" id="{8531A5BF-B40D-4AA8-A18E-25086B9153FC}"/>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0" name="直線コネクタ 659">
          <a:extLst>
            <a:ext uri="{FF2B5EF4-FFF2-40B4-BE49-F238E27FC236}">
              <a16:creationId xmlns:a16="http://schemas.microsoft.com/office/drawing/2014/main" id="{27ABE706-9C02-46D7-9CD1-ADBB74110DA4}"/>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1" name="テキスト ボックス 660">
          <a:extLst>
            <a:ext uri="{FF2B5EF4-FFF2-40B4-BE49-F238E27FC236}">
              <a16:creationId xmlns:a16="http://schemas.microsoft.com/office/drawing/2014/main" id="{D34825AF-E915-41F7-A4D8-884C38FE1B6C}"/>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2" name="直線コネクタ 661">
          <a:extLst>
            <a:ext uri="{FF2B5EF4-FFF2-40B4-BE49-F238E27FC236}">
              <a16:creationId xmlns:a16="http://schemas.microsoft.com/office/drawing/2014/main" id="{639179A3-B031-40F0-8F92-2E121247BEA5}"/>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3" name="【庁舎】&#10;有形固定資産減価償却率グラフ枠">
          <a:extLst>
            <a:ext uri="{FF2B5EF4-FFF2-40B4-BE49-F238E27FC236}">
              <a16:creationId xmlns:a16="http://schemas.microsoft.com/office/drawing/2014/main" id="{DFBA2B6B-5812-4CCB-B235-B2EF9FA60C29}"/>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20682</xdr:rowOff>
    </xdr:from>
    <xdr:to>
      <xdr:col>85</xdr:col>
      <xdr:colOff>126364</xdr:colOff>
      <xdr:row>109</xdr:row>
      <xdr:rowOff>1088</xdr:rowOff>
    </xdr:to>
    <xdr:cxnSp macro="">
      <xdr:nvCxnSpPr>
        <xdr:cNvPr id="664" name="直線コネクタ 663">
          <a:extLst>
            <a:ext uri="{FF2B5EF4-FFF2-40B4-BE49-F238E27FC236}">
              <a16:creationId xmlns:a16="http://schemas.microsoft.com/office/drawing/2014/main" id="{41FEFCD7-B195-4E2F-B72A-58017E1F1A48}"/>
            </a:ext>
          </a:extLst>
        </xdr:cNvPr>
        <xdr:cNvCxnSpPr/>
      </xdr:nvCxnSpPr>
      <xdr:spPr>
        <a:xfrm flipV="1">
          <a:off x="16318864" y="17165682"/>
          <a:ext cx="0" cy="1523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4915</xdr:rowOff>
    </xdr:from>
    <xdr:ext cx="405111" cy="259045"/>
    <xdr:sp macro="" textlink="">
      <xdr:nvSpPr>
        <xdr:cNvPr id="665" name="【庁舎】&#10;有形固定資産減価償却率最小値テキスト">
          <a:extLst>
            <a:ext uri="{FF2B5EF4-FFF2-40B4-BE49-F238E27FC236}">
              <a16:creationId xmlns:a16="http://schemas.microsoft.com/office/drawing/2014/main" id="{FAF48C60-DE04-409C-AEB3-B387479D9B9D}"/>
            </a:ext>
          </a:extLst>
        </xdr:cNvPr>
        <xdr:cNvSpPr txBox="1"/>
      </xdr:nvSpPr>
      <xdr:spPr>
        <a:xfrm>
          <a:off x="16357600" y="18692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1088</xdr:rowOff>
    </xdr:from>
    <xdr:to>
      <xdr:col>86</xdr:col>
      <xdr:colOff>25400</xdr:colOff>
      <xdr:row>109</xdr:row>
      <xdr:rowOff>1088</xdr:rowOff>
    </xdr:to>
    <xdr:cxnSp macro="">
      <xdr:nvCxnSpPr>
        <xdr:cNvPr id="666" name="直線コネクタ 665">
          <a:extLst>
            <a:ext uri="{FF2B5EF4-FFF2-40B4-BE49-F238E27FC236}">
              <a16:creationId xmlns:a16="http://schemas.microsoft.com/office/drawing/2014/main" id="{2C9A9770-2D46-480C-AC22-14A1D4DC3F28}"/>
            </a:ext>
          </a:extLst>
        </xdr:cNvPr>
        <xdr:cNvCxnSpPr/>
      </xdr:nvCxnSpPr>
      <xdr:spPr>
        <a:xfrm>
          <a:off x="16230600" y="18689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138809</xdr:rowOff>
    </xdr:from>
    <xdr:ext cx="340478" cy="259045"/>
    <xdr:sp macro="" textlink="">
      <xdr:nvSpPr>
        <xdr:cNvPr id="667" name="【庁舎】&#10;有形固定資産減価償却率最大値テキスト">
          <a:extLst>
            <a:ext uri="{FF2B5EF4-FFF2-40B4-BE49-F238E27FC236}">
              <a16:creationId xmlns:a16="http://schemas.microsoft.com/office/drawing/2014/main" id="{6D5899CE-686D-42A1-99E2-C67A670D1647}"/>
            </a:ext>
          </a:extLst>
        </xdr:cNvPr>
        <xdr:cNvSpPr txBox="1"/>
      </xdr:nvSpPr>
      <xdr:spPr>
        <a:xfrm>
          <a:off x="16357600" y="1694090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20682</xdr:rowOff>
    </xdr:from>
    <xdr:to>
      <xdr:col>86</xdr:col>
      <xdr:colOff>25400</xdr:colOff>
      <xdr:row>100</xdr:row>
      <xdr:rowOff>20682</xdr:rowOff>
    </xdr:to>
    <xdr:cxnSp macro="">
      <xdr:nvCxnSpPr>
        <xdr:cNvPr id="668" name="直線コネクタ 667">
          <a:extLst>
            <a:ext uri="{FF2B5EF4-FFF2-40B4-BE49-F238E27FC236}">
              <a16:creationId xmlns:a16="http://schemas.microsoft.com/office/drawing/2014/main" id="{BEA59023-6350-4612-A4AC-47CB4D6D5517}"/>
            </a:ext>
          </a:extLst>
        </xdr:cNvPr>
        <xdr:cNvCxnSpPr/>
      </xdr:nvCxnSpPr>
      <xdr:spPr>
        <a:xfrm>
          <a:off x="16230600" y="17165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95629</xdr:rowOff>
    </xdr:from>
    <xdr:ext cx="405111" cy="259045"/>
    <xdr:sp macro="" textlink="">
      <xdr:nvSpPr>
        <xdr:cNvPr id="669" name="【庁舎】&#10;有形固定資産減価償却率平均値テキスト">
          <a:extLst>
            <a:ext uri="{FF2B5EF4-FFF2-40B4-BE49-F238E27FC236}">
              <a16:creationId xmlns:a16="http://schemas.microsoft.com/office/drawing/2014/main" id="{472609DE-6A19-4926-A3DA-600E59D30D07}"/>
            </a:ext>
          </a:extLst>
        </xdr:cNvPr>
        <xdr:cNvSpPr txBox="1"/>
      </xdr:nvSpPr>
      <xdr:spPr>
        <a:xfrm>
          <a:off x="16357600" y="177549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72752</xdr:rowOff>
    </xdr:from>
    <xdr:to>
      <xdr:col>85</xdr:col>
      <xdr:colOff>177800</xdr:colOff>
      <xdr:row>105</xdr:row>
      <xdr:rowOff>2902</xdr:rowOff>
    </xdr:to>
    <xdr:sp macro="" textlink="">
      <xdr:nvSpPr>
        <xdr:cNvPr id="670" name="フローチャート: 判断 669">
          <a:extLst>
            <a:ext uri="{FF2B5EF4-FFF2-40B4-BE49-F238E27FC236}">
              <a16:creationId xmlns:a16="http://schemas.microsoft.com/office/drawing/2014/main" id="{B6ABDA8D-39F1-44BC-BA05-2B4FB0A83B88}"/>
            </a:ext>
          </a:extLst>
        </xdr:cNvPr>
        <xdr:cNvSpPr/>
      </xdr:nvSpPr>
      <xdr:spPr>
        <a:xfrm>
          <a:off x="16268700" y="1790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71120</xdr:rowOff>
    </xdr:from>
    <xdr:to>
      <xdr:col>81</xdr:col>
      <xdr:colOff>101600</xdr:colOff>
      <xdr:row>105</xdr:row>
      <xdr:rowOff>1270</xdr:rowOff>
    </xdr:to>
    <xdr:sp macro="" textlink="">
      <xdr:nvSpPr>
        <xdr:cNvPr id="671" name="フローチャート: 判断 670">
          <a:extLst>
            <a:ext uri="{FF2B5EF4-FFF2-40B4-BE49-F238E27FC236}">
              <a16:creationId xmlns:a16="http://schemas.microsoft.com/office/drawing/2014/main" id="{4380FA6D-E2D1-4820-8061-90D4B19D323E}"/>
            </a:ext>
          </a:extLst>
        </xdr:cNvPr>
        <xdr:cNvSpPr/>
      </xdr:nvSpPr>
      <xdr:spPr>
        <a:xfrm>
          <a:off x="154305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66221</xdr:rowOff>
    </xdr:from>
    <xdr:to>
      <xdr:col>76</xdr:col>
      <xdr:colOff>165100</xdr:colOff>
      <xdr:row>104</xdr:row>
      <xdr:rowOff>167821</xdr:rowOff>
    </xdr:to>
    <xdr:sp macro="" textlink="">
      <xdr:nvSpPr>
        <xdr:cNvPr id="672" name="フローチャート: 判断 671">
          <a:extLst>
            <a:ext uri="{FF2B5EF4-FFF2-40B4-BE49-F238E27FC236}">
              <a16:creationId xmlns:a16="http://schemas.microsoft.com/office/drawing/2014/main" id="{6BD39D82-3CC3-41BF-930C-4DECCEA11816}"/>
            </a:ext>
          </a:extLst>
        </xdr:cNvPr>
        <xdr:cNvSpPr/>
      </xdr:nvSpPr>
      <xdr:spPr>
        <a:xfrm>
          <a:off x="14541500" y="1789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98879</xdr:rowOff>
    </xdr:from>
    <xdr:to>
      <xdr:col>72</xdr:col>
      <xdr:colOff>38100</xdr:colOff>
      <xdr:row>105</xdr:row>
      <xdr:rowOff>29029</xdr:rowOff>
    </xdr:to>
    <xdr:sp macro="" textlink="">
      <xdr:nvSpPr>
        <xdr:cNvPr id="673" name="フローチャート: 判断 672">
          <a:extLst>
            <a:ext uri="{FF2B5EF4-FFF2-40B4-BE49-F238E27FC236}">
              <a16:creationId xmlns:a16="http://schemas.microsoft.com/office/drawing/2014/main" id="{CB34456B-046A-412A-8724-A09E3121F128}"/>
            </a:ext>
          </a:extLst>
        </xdr:cNvPr>
        <xdr:cNvSpPr/>
      </xdr:nvSpPr>
      <xdr:spPr>
        <a:xfrm>
          <a:off x="13652500" y="179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84182</xdr:rowOff>
    </xdr:from>
    <xdr:to>
      <xdr:col>67</xdr:col>
      <xdr:colOff>101600</xdr:colOff>
      <xdr:row>105</xdr:row>
      <xdr:rowOff>14332</xdr:rowOff>
    </xdr:to>
    <xdr:sp macro="" textlink="">
      <xdr:nvSpPr>
        <xdr:cNvPr id="674" name="フローチャート: 判断 673">
          <a:extLst>
            <a:ext uri="{FF2B5EF4-FFF2-40B4-BE49-F238E27FC236}">
              <a16:creationId xmlns:a16="http://schemas.microsoft.com/office/drawing/2014/main" id="{8D0D2334-6605-470A-A687-0509142423BC}"/>
            </a:ext>
          </a:extLst>
        </xdr:cNvPr>
        <xdr:cNvSpPr/>
      </xdr:nvSpPr>
      <xdr:spPr>
        <a:xfrm>
          <a:off x="12763500" y="1791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5" name="テキスト ボックス 674">
          <a:extLst>
            <a:ext uri="{FF2B5EF4-FFF2-40B4-BE49-F238E27FC236}">
              <a16:creationId xmlns:a16="http://schemas.microsoft.com/office/drawing/2014/main" id="{C03C6FA3-AFC9-4E57-B3B9-A6EBB67809DB}"/>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6" name="テキスト ボックス 675">
          <a:extLst>
            <a:ext uri="{FF2B5EF4-FFF2-40B4-BE49-F238E27FC236}">
              <a16:creationId xmlns:a16="http://schemas.microsoft.com/office/drawing/2014/main" id="{218F78D6-18FE-4A8D-97AD-CA9E25520A8D}"/>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2EE27685-1A12-41C2-A7C9-DDBF76F0A5FA}"/>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2F65B32C-3BF7-4F62-8548-C37B06B7EF02}"/>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DC794CB4-04BE-4B8F-ABC8-16D2C629FC67}"/>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74386</xdr:rowOff>
    </xdr:from>
    <xdr:to>
      <xdr:col>85</xdr:col>
      <xdr:colOff>177800</xdr:colOff>
      <xdr:row>105</xdr:row>
      <xdr:rowOff>4536</xdr:rowOff>
    </xdr:to>
    <xdr:sp macro="" textlink="">
      <xdr:nvSpPr>
        <xdr:cNvPr id="680" name="楕円 679">
          <a:extLst>
            <a:ext uri="{FF2B5EF4-FFF2-40B4-BE49-F238E27FC236}">
              <a16:creationId xmlns:a16="http://schemas.microsoft.com/office/drawing/2014/main" id="{DA8B66CF-5AF1-4CF0-88F8-803CB9D7670E}"/>
            </a:ext>
          </a:extLst>
        </xdr:cNvPr>
        <xdr:cNvSpPr/>
      </xdr:nvSpPr>
      <xdr:spPr>
        <a:xfrm>
          <a:off x="16268700" y="17905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52813</xdr:rowOff>
    </xdr:from>
    <xdr:ext cx="405111" cy="259045"/>
    <xdr:sp macro="" textlink="">
      <xdr:nvSpPr>
        <xdr:cNvPr id="681" name="【庁舎】&#10;有形固定資産減価償却率該当値テキスト">
          <a:extLst>
            <a:ext uri="{FF2B5EF4-FFF2-40B4-BE49-F238E27FC236}">
              <a16:creationId xmlns:a16="http://schemas.microsoft.com/office/drawing/2014/main" id="{82F3FC07-5C27-47D4-AECD-5D177AB971F8}"/>
            </a:ext>
          </a:extLst>
        </xdr:cNvPr>
        <xdr:cNvSpPr txBox="1"/>
      </xdr:nvSpPr>
      <xdr:spPr>
        <a:xfrm>
          <a:off x="16357600" y="17883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53158</xdr:rowOff>
    </xdr:from>
    <xdr:to>
      <xdr:col>81</xdr:col>
      <xdr:colOff>101600</xdr:colOff>
      <xdr:row>104</xdr:row>
      <xdr:rowOff>154758</xdr:rowOff>
    </xdr:to>
    <xdr:sp macro="" textlink="">
      <xdr:nvSpPr>
        <xdr:cNvPr id="682" name="楕円 681">
          <a:extLst>
            <a:ext uri="{FF2B5EF4-FFF2-40B4-BE49-F238E27FC236}">
              <a16:creationId xmlns:a16="http://schemas.microsoft.com/office/drawing/2014/main" id="{0C62E478-2932-446C-B394-14436591873D}"/>
            </a:ext>
          </a:extLst>
        </xdr:cNvPr>
        <xdr:cNvSpPr/>
      </xdr:nvSpPr>
      <xdr:spPr>
        <a:xfrm>
          <a:off x="15430500" y="17883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103958</xdr:rowOff>
    </xdr:from>
    <xdr:to>
      <xdr:col>85</xdr:col>
      <xdr:colOff>127000</xdr:colOff>
      <xdr:row>104</xdr:row>
      <xdr:rowOff>125186</xdr:rowOff>
    </xdr:to>
    <xdr:cxnSp macro="">
      <xdr:nvCxnSpPr>
        <xdr:cNvPr id="683" name="直線コネクタ 682">
          <a:extLst>
            <a:ext uri="{FF2B5EF4-FFF2-40B4-BE49-F238E27FC236}">
              <a16:creationId xmlns:a16="http://schemas.microsoft.com/office/drawing/2014/main" id="{8C51EDB7-CD2E-4BA6-8CD5-C30DBBA73C2E}"/>
            </a:ext>
          </a:extLst>
        </xdr:cNvPr>
        <xdr:cNvCxnSpPr/>
      </xdr:nvCxnSpPr>
      <xdr:spPr>
        <a:xfrm>
          <a:off x="15481300" y="17934758"/>
          <a:ext cx="8382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31931</xdr:rowOff>
    </xdr:from>
    <xdr:to>
      <xdr:col>76</xdr:col>
      <xdr:colOff>165100</xdr:colOff>
      <xdr:row>104</xdr:row>
      <xdr:rowOff>133531</xdr:rowOff>
    </xdr:to>
    <xdr:sp macro="" textlink="">
      <xdr:nvSpPr>
        <xdr:cNvPr id="684" name="楕円 683">
          <a:extLst>
            <a:ext uri="{FF2B5EF4-FFF2-40B4-BE49-F238E27FC236}">
              <a16:creationId xmlns:a16="http://schemas.microsoft.com/office/drawing/2014/main" id="{A78140C2-E0A2-4505-8578-4DBEEB015CAE}"/>
            </a:ext>
          </a:extLst>
        </xdr:cNvPr>
        <xdr:cNvSpPr/>
      </xdr:nvSpPr>
      <xdr:spPr>
        <a:xfrm>
          <a:off x="14541500" y="1786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82731</xdr:rowOff>
    </xdr:from>
    <xdr:to>
      <xdr:col>81</xdr:col>
      <xdr:colOff>50800</xdr:colOff>
      <xdr:row>104</xdr:row>
      <xdr:rowOff>103958</xdr:rowOff>
    </xdr:to>
    <xdr:cxnSp macro="">
      <xdr:nvCxnSpPr>
        <xdr:cNvPr id="685" name="直線コネクタ 684">
          <a:extLst>
            <a:ext uri="{FF2B5EF4-FFF2-40B4-BE49-F238E27FC236}">
              <a16:creationId xmlns:a16="http://schemas.microsoft.com/office/drawing/2014/main" id="{D470BBAD-CB71-45B1-8B7E-6F4ECCC85850}"/>
            </a:ext>
          </a:extLst>
        </xdr:cNvPr>
        <xdr:cNvCxnSpPr/>
      </xdr:nvCxnSpPr>
      <xdr:spPr>
        <a:xfrm>
          <a:off x="14592300" y="17913531"/>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170724</xdr:rowOff>
    </xdr:from>
    <xdr:to>
      <xdr:col>72</xdr:col>
      <xdr:colOff>38100</xdr:colOff>
      <xdr:row>104</xdr:row>
      <xdr:rowOff>100874</xdr:rowOff>
    </xdr:to>
    <xdr:sp macro="" textlink="">
      <xdr:nvSpPr>
        <xdr:cNvPr id="686" name="楕円 685">
          <a:extLst>
            <a:ext uri="{FF2B5EF4-FFF2-40B4-BE49-F238E27FC236}">
              <a16:creationId xmlns:a16="http://schemas.microsoft.com/office/drawing/2014/main" id="{71B5BE49-7CF5-4030-9F84-41C31E198F55}"/>
            </a:ext>
          </a:extLst>
        </xdr:cNvPr>
        <xdr:cNvSpPr/>
      </xdr:nvSpPr>
      <xdr:spPr>
        <a:xfrm>
          <a:off x="13652500" y="17830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50074</xdr:rowOff>
    </xdr:from>
    <xdr:to>
      <xdr:col>76</xdr:col>
      <xdr:colOff>114300</xdr:colOff>
      <xdr:row>104</xdr:row>
      <xdr:rowOff>82731</xdr:rowOff>
    </xdr:to>
    <xdr:cxnSp macro="">
      <xdr:nvCxnSpPr>
        <xdr:cNvPr id="687" name="直線コネクタ 686">
          <a:extLst>
            <a:ext uri="{FF2B5EF4-FFF2-40B4-BE49-F238E27FC236}">
              <a16:creationId xmlns:a16="http://schemas.microsoft.com/office/drawing/2014/main" id="{E03BB429-5999-421B-8B5E-5DE85AD7C77A}"/>
            </a:ext>
          </a:extLst>
        </xdr:cNvPr>
        <xdr:cNvCxnSpPr/>
      </xdr:nvCxnSpPr>
      <xdr:spPr>
        <a:xfrm>
          <a:off x="13703300" y="1788087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25400</xdr:rowOff>
    </xdr:from>
    <xdr:to>
      <xdr:col>67</xdr:col>
      <xdr:colOff>101600</xdr:colOff>
      <xdr:row>104</xdr:row>
      <xdr:rowOff>127000</xdr:rowOff>
    </xdr:to>
    <xdr:sp macro="" textlink="">
      <xdr:nvSpPr>
        <xdr:cNvPr id="688" name="楕円 687">
          <a:extLst>
            <a:ext uri="{FF2B5EF4-FFF2-40B4-BE49-F238E27FC236}">
              <a16:creationId xmlns:a16="http://schemas.microsoft.com/office/drawing/2014/main" id="{F5DA8CFF-4C86-4A63-BE89-DA2699D00E0E}"/>
            </a:ext>
          </a:extLst>
        </xdr:cNvPr>
        <xdr:cNvSpPr/>
      </xdr:nvSpPr>
      <xdr:spPr>
        <a:xfrm>
          <a:off x="12763500" y="1785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50074</xdr:rowOff>
    </xdr:from>
    <xdr:to>
      <xdr:col>71</xdr:col>
      <xdr:colOff>177800</xdr:colOff>
      <xdr:row>104</xdr:row>
      <xdr:rowOff>76200</xdr:rowOff>
    </xdr:to>
    <xdr:cxnSp macro="">
      <xdr:nvCxnSpPr>
        <xdr:cNvPr id="689" name="直線コネクタ 688">
          <a:extLst>
            <a:ext uri="{FF2B5EF4-FFF2-40B4-BE49-F238E27FC236}">
              <a16:creationId xmlns:a16="http://schemas.microsoft.com/office/drawing/2014/main" id="{F72BC2AE-0ECF-46D5-8788-3B1425294B01}"/>
            </a:ext>
          </a:extLst>
        </xdr:cNvPr>
        <xdr:cNvCxnSpPr/>
      </xdr:nvCxnSpPr>
      <xdr:spPr>
        <a:xfrm flipV="1">
          <a:off x="12814300" y="17880874"/>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163847</xdr:rowOff>
    </xdr:from>
    <xdr:ext cx="405111" cy="259045"/>
    <xdr:sp macro="" textlink="">
      <xdr:nvSpPr>
        <xdr:cNvPr id="690" name="n_1aveValue【庁舎】&#10;有形固定資産減価償却率">
          <a:extLst>
            <a:ext uri="{FF2B5EF4-FFF2-40B4-BE49-F238E27FC236}">
              <a16:creationId xmlns:a16="http://schemas.microsoft.com/office/drawing/2014/main" id="{EA597B37-E64C-4D0A-ACCD-BA100BE86D43}"/>
            </a:ext>
          </a:extLst>
        </xdr:cNvPr>
        <xdr:cNvSpPr txBox="1"/>
      </xdr:nvSpPr>
      <xdr:spPr>
        <a:xfrm>
          <a:off x="15266044" y="1799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158948</xdr:rowOff>
    </xdr:from>
    <xdr:ext cx="405111" cy="259045"/>
    <xdr:sp macro="" textlink="">
      <xdr:nvSpPr>
        <xdr:cNvPr id="691" name="n_2aveValue【庁舎】&#10;有形固定資産減価償却率">
          <a:extLst>
            <a:ext uri="{FF2B5EF4-FFF2-40B4-BE49-F238E27FC236}">
              <a16:creationId xmlns:a16="http://schemas.microsoft.com/office/drawing/2014/main" id="{69087739-B344-44E6-B65A-98E35A02148F}"/>
            </a:ext>
          </a:extLst>
        </xdr:cNvPr>
        <xdr:cNvSpPr txBox="1"/>
      </xdr:nvSpPr>
      <xdr:spPr>
        <a:xfrm>
          <a:off x="14389744" y="179897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20156</xdr:rowOff>
    </xdr:from>
    <xdr:ext cx="405111" cy="259045"/>
    <xdr:sp macro="" textlink="">
      <xdr:nvSpPr>
        <xdr:cNvPr id="692" name="n_3aveValue【庁舎】&#10;有形固定資産減価償却率">
          <a:extLst>
            <a:ext uri="{FF2B5EF4-FFF2-40B4-BE49-F238E27FC236}">
              <a16:creationId xmlns:a16="http://schemas.microsoft.com/office/drawing/2014/main" id="{E942672D-6DF6-4DFB-8F34-634D3B95F94B}"/>
            </a:ext>
          </a:extLst>
        </xdr:cNvPr>
        <xdr:cNvSpPr txBox="1"/>
      </xdr:nvSpPr>
      <xdr:spPr>
        <a:xfrm>
          <a:off x="13500744" y="180224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5459</xdr:rowOff>
    </xdr:from>
    <xdr:ext cx="405111" cy="259045"/>
    <xdr:sp macro="" textlink="">
      <xdr:nvSpPr>
        <xdr:cNvPr id="693" name="n_4aveValue【庁舎】&#10;有形固定資産減価償却率">
          <a:extLst>
            <a:ext uri="{FF2B5EF4-FFF2-40B4-BE49-F238E27FC236}">
              <a16:creationId xmlns:a16="http://schemas.microsoft.com/office/drawing/2014/main" id="{4A28D01C-A70F-41A5-A6D0-67939C3CA96E}"/>
            </a:ext>
          </a:extLst>
        </xdr:cNvPr>
        <xdr:cNvSpPr txBox="1"/>
      </xdr:nvSpPr>
      <xdr:spPr>
        <a:xfrm>
          <a:off x="12611744" y="18007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171285</xdr:rowOff>
    </xdr:from>
    <xdr:ext cx="405111" cy="259045"/>
    <xdr:sp macro="" textlink="">
      <xdr:nvSpPr>
        <xdr:cNvPr id="694" name="n_1mainValue【庁舎】&#10;有形固定資産減価償却率">
          <a:extLst>
            <a:ext uri="{FF2B5EF4-FFF2-40B4-BE49-F238E27FC236}">
              <a16:creationId xmlns:a16="http://schemas.microsoft.com/office/drawing/2014/main" id="{5AF02EEB-D9D9-496A-869D-EE1A2F146939}"/>
            </a:ext>
          </a:extLst>
        </xdr:cNvPr>
        <xdr:cNvSpPr txBox="1"/>
      </xdr:nvSpPr>
      <xdr:spPr>
        <a:xfrm>
          <a:off x="15266044" y="17659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150058</xdr:rowOff>
    </xdr:from>
    <xdr:ext cx="405111" cy="259045"/>
    <xdr:sp macro="" textlink="">
      <xdr:nvSpPr>
        <xdr:cNvPr id="695" name="n_2mainValue【庁舎】&#10;有形固定資産減価償却率">
          <a:extLst>
            <a:ext uri="{FF2B5EF4-FFF2-40B4-BE49-F238E27FC236}">
              <a16:creationId xmlns:a16="http://schemas.microsoft.com/office/drawing/2014/main" id="{34559809-5F28-480D-9802-76BFAD1569D8}"/>
            </a:ext>
          </a:extLst>
        </xdr:cNvPr>
        <xdr:cNvSpPr txBox="1"/>
      </xdr:nvSpPr>
      <xdr:spPr>
        <a:xfrm>
          <a:off x="14389744" y="1763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117401</xdr:rowOff>
    </xdr:from>
    <xdr:ext cx="405111" cy="259045"/>
    <xdr:sp macro="" textlink="">
      <xdr:nvSpPr>
        <xdr:cNvPr id="696" name="n_3mainValue【庁舎】&#10;有形固定資産減価償却率">
          <a:extLst>
            <a:ext uri="{FF2B5EF4-FFF2-40B4-BE49-F238E27FC236}">
              <a16:creationId xmlns:a16="http://schemas.microsoft.com/office/drawing/2014/main" id="{3E31AF97-2EE9-4E19-B621-55F6E6A2EC60}"/>
            </a:ext>
          </a:extLst>
        </xdr:cNvPr>
        <xdr:cNvSpPr txBox="1"/>
      </xdr:nvSpPr>
      <xdr:spPr>
        <a:xfrm>
          <a:off x="13500744" y="17605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143527</xdr:rowOff>
    </xdr:from>
    <xdr:ext cx="405111" cy="259045"/>
    <xdr:sp macro="" textlink="">
      <xdr:nvSpPr>
        <xdr:cNvPr id="697" name="n_4mainValue【庁舎】&#10;有形固定資産減価償却率">
          <a:extLst>
            <a:ext uri="{FF2B5EF4-FFF2-40B4-BE49-F238E27FC236}">
              <a16:creationId xmlns:a16="http://schemas.microsoft.com/office/drawing/2014/main" id="{7B4C1A4A-D07B-4BE5-9436-636D464B993D}"/>
            </a:ext>
          </a:extLst>
        </xdr:cNvPr>
        <xdr:cNvSpPr txBox="1"/>
      </xdr:nvSpPr>
      <xdr:spPr>
        <a:xfrm>
          <a:off x="12611744" y="1763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8" name="正方形/長方形 697">
          <a:extLst>
            <a:ext uri="{FF2B5EF4-FFF2-40B4-BE49-F238E27FC236}">
              <a16:creationId xmlns:a16="http://schemas.microsoft.com/office/drawing/2014/main" id="{B5E16F69-C637-4691-BF7F-3946812375B1}"/>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9" name="正方形/長方形 698">
          <a:extLst>
            <a:ext uri="{FF2B5EF4-FFF2-40B4-BE49-F238E27FC236}">
              <a16:creationId xmlns:a16="http://schemas.microsoft.com/office/drawing/2014/main" id="{C128CA45-C6F7-4EC5-8450-28F754970A73}"/>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0" name="正方形/長方形 699">
          <a:extLst>
            <a:ext uri="{FF2B5EF4-FFF2-40B4-BE49-F238E27FC236}">
              <a16:creationId xmlns:a16="http://schemas.microsoft.com/office/drawing/2014/main" id="{9B4CA58F-A89C-4771-8FC7-717E560C2736}"/>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1" name="正方形/長方形 700">
          <a:extLst>
            <a:ext uri="{FF2B5EF4-FFF2-40B4-BE49-F238E27FC236}">
              <a16:creationId xmlns:a16="http://schemas.microsoft.com/office/drawing/2014/main" id="{6897DD7F-C376-4256-8E3E-61A5E47C3704}"/>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2" name="正方形/長方形 701">
          <a:extLst>
            <a:ext uri="{FF2B5EF4-FFF2-40B4-BE49-F238E27FC236}">
              <a16:creationId xmlns:a16="http://schemas.microsoft.com/office/drawing/2014/main" id="{EE971C6E-E27B-469C-BEA1-D3CA21EC7463}"/>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3" name="正方形/長方形 702">
          <a:extLst>
            <a:ext uri="{FF2B5EF4-FFF2-40B4-BE49-F238E27FC236}">
              <a16:creationId xmlns:a16="http://schemas.microsoft.com/office/drawing/2014/main" id="{EBA4488B-B0F9-4C49-AD44-5C317E1B6844}"/>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4" name="正方形/長方形 703">
          <a:extLst>
            <a:ext uri="{FF2B5EF4-FFF2-40B4-BE49-F238E27FC236}">
              <a16:creationId xmlns:a16="http://schemas.microsoft.com/office/drawing/2014/main" id="{6B07F0AC-1CEA-4749-8CD1-93DE97A27791}"/>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5" name="正方形/長方形 704">
          <a:extLst>
            <a:ext uri="{FF2B5EF4-FFF2-40B4-BE49-F238E27FC236}">
              <a16:creationId xmlns:a16="http://schemas.microsoft.com/office/drawing/2014/main" id="{DC1E9A54-0B79-44DC-892C-DA95C4E80163}"/>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6" name="テキスト ボックス 705">
          <a:extLst>
            <a:ext uri="{FF2B5EF4-FFF2-40B4-BE49-F238E27FC236}">
              <a16:creationId xmlns:a16="http://schemas.microsoft.com/office/drawing/2014/main" id="{9D05A95E-98C9-4C1B-A5E8-1056A43F4FCA}"/>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7" name="直線コネクタ 706">
          <a:extLst>
            <a:ext uri="{FF2B5EF4-FFF2-40B4-BE49-F238E27FC236}">
              <a16:creationId xmlns:a16="http://schemas.microsoft.com/office/drawing/2014/main" id="{60A33941-E4CA-4A8A-89D8-E71AD13BB5A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08" name="直線コネクタ 707">
          <a:extLst>
            <a:ext uri="{FF2B5EF4-FFF2-40B4-BE49-F238E27FC236}">
              <a16:creationId xmlns:a16="http://schemas.microsoft.com/office/drawing/2014/main" id="{18A25562-BB97-48C5-BA60-66C438A6147B}"/>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09" name="テキスト ボックス 708">
          <a:extLst>
            <a:ext uri="{FF2B5EF4-FFF2-40B4-BE49-F238E27FC236}">
              <a16:creationId xmlns:a16="http://schemas.microsoft.com/office/drawing/2014/main" id="{A699F97E-4D5D-46EA-BEB7-4C4F57AEB914}"/>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10" name="直線コネクタ 709">
          <a:extLst>
            <a:ext uri="{FF2B5EF4-FFF2-40B4-BE49-F238E27FC236}">
              <a16:creationId xmlns:a16="http://schemas.microsoft.com/office/drawing/2014/main" id="{35BCF183-EAED-49A3-8926-321914DE4D42}"/>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1" name="テキスト ボックス 710">
          <a:extLst>
            <a:ext uri="{FF2B5EF4-FFF2-40B4-BE49-F238E27FC236}">
              <a16:creationId xmlns:a16="http://schemas.microsoft.com/office/drawing/2014/main" id="{C0776193-6E22-4547-A6B2-646069983AA7}"/>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2" name="直線コネクタ 711">
          <a:extLst>
            <a:ext uri="{FF2B5EF4-FFF2-40B4-BE49-F238E27FC236}">
              <a16:creationId xmlns:a16="http://schemas.microsoft.com/office/drawing/2014/main" id="{89481F0A-0C74-46AD-AD46-270EB513E60E}"/>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3" name="テキスト ボックス 712">
          <a:extLst>
            <a:ext uri="{FF2B5EF4-FFF2-40B4-BE49-F238E27FC236}">
              <a16:creationId xmlns:a16="http://schemas.microsoft.com/office/drawing/2014/main" id="{A3A2D7F1-3362-4B98-853D-0C2136899F89}"/>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4" name="直線コネクタ 713">
          <a:extLst>
            <a:ext uri="{FF2B5EF4-FFF2-40B4-BE49-F238E27FC236}">
              <a16:creationId xmlns:a16="http://schemas.microsoft.com/office/drawing/2014/main" id="{E79D48C2-F41F-44BE-B763-9739F11E71F1}"/>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5" name="テキスト ボックス 714">
          <a:extLst>
            <a:ext uri="{FF2B5EF4-FFF2-40B4-BE49-F238E27FC236}">
              <a16:creationId xmlns:a16="http://schemas.microsoft.com/office/drawing/2014/main" id="{B2F0FE23-EF32-4CD9-80EE-7A69A3CAFDA2}"/>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6" name="直線コネクタ 715">
          <a:extLst>
            <a:ext uri="{FF2B5EF4-FFF2-40B4-BE49-F238E27FC236}">
              <a16:creationId xmlns:a16="http://schemas.microsoft.com/office/drawing/2014/main" id="{CDCF7BAC-CF93-4B23-8330-E902A58B631B}"/>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17" name="テキスト ボックス 716">
          <a:extLst>
            <a:ext uri="{FF2B5EF4-FFF2-40B4-BE49-F238E27FC236}">
              <a16:creationId xmlns:a16="http://schemas.microsoft.com/office/drawing/2014/main" id="{FA9EADFB-6CB8-4DA5-94E9-229A32DF7A9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18" name="直線コネクタ 717">
          <a:extLst>
            <a:ext uri="{FF2B5EF4-FFF2-40B4-BE49-F238E27FC236}">
              <a16:creationId xmlns:a16="http://schemas.microsoft.com/office/drawing/2014/main" id="{69695118-7E2F-42D0-8655-8387365F8A71}"/>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19" name="テキスト ボックス 718">
          <a:extLst>
            <a:ext uri="{FF2B5EF4-FFF2-40B4-BE49-F238E27FC236}">
              <a16:creationId xmlns:a16="http://schemas.microsoft.com/office/drawing/2014/main" id="{057BC7F6-8ADA-4917-A929-1AECB3D6AD2E}"/>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0" name="直線コネクタ 719">
          <a:extLst>
            <a:ext uri="{FF2B5EF4-FFF2-40B4-BE49-F238E27FC236}">
              <a16:creationId xmlns:a16="http://schemas.microsoft.com/office/drawing/2014/main" id="{5B971CE0-5BA5-41E4-ABF9-BA18BAAEAE5B}"/>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1" name="テキスト ボックス 720">
          <a:extLst>
            <a:ext uri="{FF2B5EF4-FFF2-40B4-BE49-F238E27FC236}">
              <a16:creationId xmlns:a16="http://schemas.microsoft.com/office/drawing/2014/main" id="{7BB76C93-B52E-4C39-A5E6-1E6EBEE2EC91}"/>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2" name="【庁舎】&#10;一人当たり面積グラフ枠">
          <a:extLst>
            <a:ext uri="{FF2B5EF4-FFF2-40B4-BE49-F238E27FC236}">
              <a16:creationId xmlns:a16="http://schemas.microsoft.com/office/drawing/2014/main" id="{13503CE3-FDE8-4E6F-8F5C-C90570A67B61}"/>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86542</xdr:rowOff>
    </xdr:from>
    <xdr:to>
      <xdr:col>116</xdr:col>
      <xdr:colOff>62864</xdr:colOff>
      <xdr:row>108</xdr:row>
      <xdr:rowOff>44631</xdr:rowOff>
    </xdr:to>
    <xdr:cxnSp macro="">
      <xdr:nvCxnSpPr>
        <xdr:cNvPr id="723" name="直線コネクタ 722">
          <a:extLst>
            <a:ext uri="{FF2B5EF4-FFF2-40B4-BE49-F238E27FC236}">
              <a16:creationId xmlns:a16="http://schemas.microsoft.com/office/drawing/2014/main" id="{1BCCD991-34EF-489B-8EC7-2EDC13728121}"/>
            </a:ext>
          </a:extLst>
        </xdr:cNvPr>
        <xdr:cNvCxnSpPr/>
      </xdr:nvCxnSpPr>
      <xdr:spPr>
        <a:xfrm flipV="1">
          <a:off x="22160864" y="17060092"/>
          <a:ext cx="0" cy="1501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48458</xdr:rowOff>
    </xdr:from>
    <xdr:ext cx="469744" cy="259045"/>
    <xdr:sp macro="" textlink="">
      <xdr:nvSpPr>
        <xdr:cNvPr id="724" name="【庁舎】&#10;一人当たり面積最小値テキスト">
          <a:extLst>
            <a:ext uri="{FF2B5EF4-FFF2-40B4-BE49-F238E27FC236}">
              <a16:creationId xmlns:a16="http://schemas.microsoft.com/office/drawing/2014/main" id="{B126FED6-984E-49AD-9694-0BCCE0311A37}"/>
            </a:ext>
          </a:extLst>
        </xdr:cNvPr>
        <xdr:cNvSpPr txBox="1"/>
      </xdr:nvSpPr>
      <xdr:spPr>
        <a:xfrm>
          <a:off x="22199600" y="18565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44631</xdr:rowOff>
    </xdr:from>
    <xdr:to>
      <xdr:col>116</xdr:col>
      <xdr:colOff>152400</xdr:colOff>
      <xdr:row>108</xdr:row>
      <xdr:rowOff>44631</xdr:rowOff>
    </xdr:to>
    <xdr:cxnSp macro="">
      <xdr:nvCxnSpPr>
        <xdr:cNvPr id="725" name="直線コネクタ 724">
          <a:extLst>
            <a:ext uri="{FF2B5EF4-FFF2-40B4-BE49-F238E27FC236}">
              <a16:creationId xmlns:a16="http://schemas.microsoft.com/office/drawing/2014/main" id="{B0BD0F98-4346-453E-B776-FE5BD2715BF8}"/>
            </a:ext>
          </a:extLst>
        </xdr:cNvPr>
        <xdr:cNvCxnSpPr/>
      </xdr:nvCxnSpPr>
      <xdr:spPr>
        <a:xfrm>
          <a:off x="22072600" y="18561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33219</xdr:rowOff>
    </xdr:from>
    <xdr:ext cx="469744" cy="259045"/>
    <xdr:sp macro="" textlink="">
      <xdr:nvSpPr>
        <xdr:cNvPr id="726" name="【庁舎】&#10;一人当たり面積最大値テキスト">
          <a:extLst>
            <a:ext uri="{FF2B5EF4-FFF2-40B4-BE49-F238E27FC236}">
              <a16:creationId xmlns:a16="http://schemas.microsoft.com/office/drawing/2014/main" id="{3CD8D345-4CB8-4469-8C4D-A72689BD9C15}"/>
            </a:ext>
          </a:extLst>
        </xdr:cNvPr>
        <xdr:cNvSpPr txBox="1"/>
      </xdr:nvSpPr>
      <xdr:spPr>
        <a:xfrm>
          <a:off x="22199600" y="16835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86542</xdr:rowOff>
    </xdr:from>
    <xdr:to>
      <xdr:col>116</xdr:col>
      <xdr:colOff>152400</xdr:colOff>
      <xdr:row>99</xdr:row>
      <xdr:rowOff>86542</xdr:rowOff>
    </xdr:to>
    <xdr:cxnSp macro="">
      <xdr:nvCxnSpPr>
        <xdr:cNvPr id="727" name="直線コネクタ 726">
          <a:extLst>
            <a:ext uri="{FF2B5EF4-FFF2-40B4-BE49-F238E27FC236}">
              <a16:creationId xmlns:a16="http://schemas.microsoft.com/office/drawing/2014/main" id="{EA0B36DA-5397-47AA-85EA-56C9BEDA8E56}"/>
            </a:ext>
          </a:extLst>
        </xdr:cNvPr>
        <xdr:cNvCxnSpPr/>
      </xdr:nvCxnSpPr>
      <xdr:spPr>
        <a:xfrm>
          <a:off x="22072600" y="17060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163303</xdr:rowOff>
    </xdr:from>
    <xdr:ext cx="469744" cy="259045"/>
    <xdr:sp macro="" textlink="">
      <xdr:nvSpPr>
        <xdr:cNvPr id="728" name="【庁舎】&#10;一人当たり面積平均値テキスト">
          <a:extLst>
            <a:ext uri="{FF2B5EF4-FFF2-40B4-BE49-F238E27FC236}">
              <a16:creationId xmlns:a16="http://schemas.microsoft.com/office/drawing/2014/main" id="{15D945B4-EB8E-447C-BB4A-9F4DE6AD5FF5}"/>
            </a:ext>
          </a:extLst>
        </xdr:cNvPr>
        <xdr:cNvSpPr txBox="1"/>
      </xdr:nvSpPr>
      <xdr:spPr>
        <a:xfrm>
          <a:off x="22199600" y="181655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13426</xdr:rowOff>
    </xdr:from>
    <xdr:to>
      <xdr:col>116</xdr:col>
      <xdr:colOff>114300</xdr:colOff>
      <xdr:row>106</xdr:row>
      <xdr:rowOff>115026</xdr:rowOff>
    </xdr:to>
    <xdr:sp macro="" textlink="">
      <xdr:nvSpPr>
        <xdr:cNvPr id="729" name="フローチャート: 判断 728">
          <a:extLst>
            <a:ext uri="{FF2B5EF4-FFF2-40B4-BE49-F238E27FC236}">
              <a16:creationId xmlns:a16="http://schemas.microsoft.com/office/drawing/2014/main" id="{25EBFAF9-7474-4A6E-A3B0-9BB6BFAEECDE}"/>
            </a:ext>
          </a:extLst>
        </xdr:cNvPr>
        <xdr:cNvSpPr/>
      </xdr:nvSpPr>
      <xdr:spPr>
        <a:xfrm>
          <a:off x="22110700" y="18187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16692</xdr:rowOff>
    </xdr:from>
    <xdr:to>
      <xdr:col>112</xdr:col>
      <xdr:colOff>38100</xdr:colOff>
      <xdr:row>106</xdr:row>
      <xdr:rowOff>118292</xdr:rowOff>
    </xdr:to>
    <xdr:sp macro="" textlink="">
      <xdr:nvSpPr>
        <xdr:cNvPr id="730" name="フローチャート: 判断 729">
          <a:extLst>
            <a:ext uri="{FF2B5EF4-FFF2-40B4-BE49-F238E27FC236}">
              <a16:creationId xmlns:a16="http://schemas.microsoft.com/office/drawing/2014/main" id="{39395014-3B1A-4B20-8280-C97A4BBD8C56}"/>
            </a:ext>
          </a:extLst>
        </xdr:cNvPr>
        <xdr:cNvSpPr/>
      </xdr:nvSpPr>
      <xdr:spPr>
        <a:xfrm>
          <a:off x="21272500" y="1819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30843</xdr:rowOff>
    </xdr:from>
    <xdr:to>
      <xdr:col>107</xdr:col>
      <xdr:colOff>101600</xdr:colOff>
      <xdr:row>106</xdr:row>
      <xdr:rowOff>132443</xdr:rowOff>
    </xdr:to>
    <xdr:sp macro="" textlink="">
      <xdr:nvSpPr>
        <xdr:cNvPr id="731" name="フローチャート: 判断 730">
          <a:extLst>
            <a:ext uri="{FF2B5EF4-FFF2-40B4-BE49-F238E27FC236}">
              <a16:creationId xmlns:a16="http://schemas.microsoft.com/office/drawing/2014/main" id="{F14DD26F-61CA-4327-903A-0FBC4A67ACE7}"/>
            </a:ext>
          </a:extLst>
        </xdr:cNvPr>
        <xdr:cNvSpPr/>
      </xdr:nvSpPr>
      <xdr:spPr>
        <a:xfrm>
          <a:off x="20383500" y="1820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166370</xdr:rowOff>
    </xdr:from>
    <xdr:to>
      <xdr:col>102</xdr:col>
      <xdr:colOff>165100</xdr:colOff>
      <xdr:row>106</xdr:row>
      <xdr:rowOff>96520</xdr:rowOff>
    </xdr:to>
    <xdr:sp macro="" textlink="">
      <xdr:nvSpPr>
        <xdr:cNvPr id="732" name="フローチャート: 判断 731">
          <a:extLst>
            <a:ext uri="{FF2B5EF4-FFF2-40B4-BE49-F238E27FC236}">
              <a16:creationId xmlns:a16="http://schemas.microsoft.com/office/drawing/2014/main" id="{44ED0744-D268-4E31-9E9D-0F6F7218FD53}"/>
            </a:ext>
          </a:extLst>
        </xdr:cNvPr>
        <xdr:cNvSpPr/>
      </xdr:nvSpPr>
      <xdr:spPr>
        <a:xfrm>
          <a:off x="19494500" y="1816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154395</xdr:rowOff>
    </xdr:from>
    <xdr:to>
      <xdr:col>98</xdr:col>
      <xdr:colOff>38100</xdr:colOff>
      <xdr:row>106</xdr:row>
      <xdr:rowOff>84545</xdr:rowOff>
    </xdr:to>
    <xdr:sp macro="" textlink="">
      <xdr:nvSpPr>
        <xdr:cNvPr id="733" name="フローチャート: 判断 732">
          <a:extLst>
            <a:ext uri="{FF2B5EF4-FFF2-40B4-BE49-F238E27FC236}">
              <a16:creationId xmlns:a16="http://schemas.microsoft.com/office/drawing/2014/main" id="{4C1807E4-2C84-4370-BCC1-BC305C872FF5}"/>
            </a:ext>
          </a:extLst>
        </xdr:cNvPr>
        <xdr:cNvSpPr/>
      </xdr:nvSpPr>
      <xdr:spPr>
        <a:xfrm>
          <a:off x="18605500" y="1815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87B85B8E-2D5B-4C64-BF7C-7D4BE4183C16}"/>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E8E94D15-9529-4B95-BF37-016D577EA84F}"/>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id="{77C757A7-8EFD-4D3F-B7D4-2D7C67FA8AB6}"/>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id="{0A96317F-958B-4834-A2A8-1BBF600A6A79}"/>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8" name="テキスト ボックス 737">
          <a:extLst>
            <a:ext uri="{FF2B5EF4-FFF2-40B4-BE49-F238E27FC236}">
              <a16:creationId xmlns:a16="http://schemas.microsoft.com/office/drawing/2014/main" id="{72A28F68-523A-4D21-8295-1580114CE26E}"/>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168548</xdr:rowOff>
    </xdr:from>
    <xdr:to>
      <xdr:col>116</xdr:col>
      <xdr:colOff>114300</xdr:colOff>
      <xdr:row>106</xdr:row>
      <xdr:rowOff>98698</xdr:rowOff>
    </xdr:to>
    <xdr:sp macro="" textlink="">
      <xdr:nvSpPr>
        <xdr:cNvPr id="739" name="楕円 738">
          <a:extLst>
            <a:ext uri="{FF2B5EF4-FFF2-40B4-BE49-F238E27FC236}">
              <a16:creationId xmlns:a16="http://schemas.microsoft.com/office/drawing/2014/main" id="{F95DBE81-9075-4936-B647-AABBBF10FA44}"/>
            </a:ext>
          </a:extLst>
        </xdr:cNvPr>
        <xdr:cNvSpPr/>
      </xdr:nvSpPr>
      <xdr:spPr>
        <a:xfrm>
          <a:off x="22110700" y="18170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19975</xdr:rowOff>
    </xdr:from>
    <xdr:ext cx="469744" cy="259045"/>
    <xdr:sp macro="" textlink="">
      <xdr:nvSpPr>
        <xdr:cNvPr id="740" name="【庁舎】&#10;一人当たり面積該当値テキスト">
          <a:extLst>
            <a:ext uri="{FF2B5EF4-FFF2-40B4-BE49-F238E27FC236}">
              <a16:creationId xmlns:a16="http://schemas.microsoft.com/office/drawing/2014/main" id="{F1553734-ED67-40FE-AA3E-A4671D4C8E79}"/>
            </a:ext>
          </a:extLst>
        </xdr:cNvPr>
        <xdr:cNvSpPr txBox="1"/>
      </xdr:nvSpPr>
      <xdr:spPr>
        <a:xfrm>
          <a:off x="22199600" y="18022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166370</xdr:rowOff>
    </xdr:from>
    <xdr:to>
      <xdr:col>112</xdr:col>
      <xdr:colOff>38100</xdr:colOff>
      <xdr:row>106</xdr:row>
      <xdr:rowOff>96520</xdr:rowOff>
    </xdr:to>
    <xdr:sp macro="" textlink="">
      <xdr:nvSpPr>
        <xdr:cNvPr id="741" name="楕円 740">
          <a:extLst>
            <a:ext uri="{FF2B5EF4-FFF2-40B4-BE49-F238E27FC236}">
              <a16:creationId xmlns:a16="http://schemas.microsoft.com/office/drawing/2014/main" id="{72A4228C-27FD-4CE9-A8F0-95C723FA2EFA}"/>
            </a:ext>
          </a:extLst>
        </xdr:cNvPr>
        <xdr:cNvSpPr/>
      </xdr:nvSpPr>
      <xdr:spPr>
        <a:xfrm>
          <a:off x="21272500" y="1816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45720</xdr:rowOff>
    </xdr:from>
    <xdr:to>
      <xdr:col>116</xdr:col>
      <xdr:colOff>63500</xdr:colOff>
      <xdr:row>106</xdr:row>
      <xdr:rowOff>47898</xdr:rowOff>
    </xdr:to>
    <xdr:cxnSp macro="">
      <xdr:nvCxnSpPr>
        <xdr:cNvPr id="742" name="直線コネクタ 741">
          <a:extLst>
            <a:ext uri="{FF2B5EF4-FFF2-40B4-BE49-F238E27FC236}">
              <a16:creationId xmlns:a16="http://schemas.microsoft.com/office/drawing/2014/main" id="{37896177-A17C-4F19-B161-C40A0B00105D}"/>
            </a:ext>
          </a:extLst>
        </xdr:cNvPr>
        <xdr:cNvCxnSpPr/>
      </xdr:nvCxnSpPr>
      <xdr:spPr>
        <a:xfrm>
          <a:off x="21323300" y="18219420"/>
          <a:ext cx="838200" cy="2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3629</xdr:rowOff>
    </xdr:from>
    <xdr:to>
      <xdr:col>107</xdr:col>
      <xdr:colOff>101600</xdr:colOff>
      <xdr:row>106</xdr:row>
      <xdr:rowOff>105229</xdr:rowOff>
    </xdr:to>
    <xdr:sp macro="" textlink="">
      <xdr:nvSpPr>
        <xdr:cNvPr id="743" name="楕円 742">
          <a:extLst>
            <a:ext uri="{FF2B5EF4-FFF2-40B4-BE49-F238E27FC236}">
              <a16:creationId xmlns:a16="http://schemas.microsoft.com/office/drawing/2014/main" id="{5C9D1164-1EB9-40C5-9D30-774D42798165}"/>
            </a:ext>
          </a:extLst>
        </xdr:cNvPr>
        <xdr:cNvSpPr/>
      </xdr:nvSpPr>
      <xdr:spPr>
        <a:xfrm>
          <a:off x="20383500" y="18177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45720</xdr:rowOff>
    </xdr:from>
    <xdr:to>
      <xdr:col>111</xdr:col>
      <xdr:colOff>177800</xdr:colOff>
      <xdr:row>106</xdr:row>
      <xdr:rowOff>54429</xdr:rowOff>
    </xdr:to>
    <xdr:cxnSp macro="">
      <xdr:nvCxnSpPr>
        <xdr:cNvPr id="744" name="直線コネクタ 743">
          <a:extLst>
            <a:ext uri="{FF2B5EF4-FFF2-40B4-BE49-F238E27FC236}">
              <a16:creationId xmlns:a16="http://schemas.microsoft.com/office/drawing/2014/main" id="{F17DFA17-8E30-40A5-9094-C6AE2134B1D0}"/>
            </a:ext>
          </a:extLst>
        </xdr:cNvPr>
        <xdr:cNvCxnSpPr/>
      </xdr:nvCxnSpPr>
      <xdr:spPr>
        <a:xfrm flipV="1">
          <a:off x="20434300" y="18219420"/>
          <a:ext cx="889000" cy="8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10161</xdr:rowOff>
    </xdr:from>
    <xdr:to>
      <xdr:col>102</xdr:col>
      <xdr:colOff>165100</xdr:colOff>
      <xdr:row>106</xdr:row>
      <xdr:rowOff>111761</xdr:rowOff>
    </xdr:to>
    <xdr:sp macro="" textlink="">
      <xdr:nvSpPr>
        <xdr:cNvPr id="745" name="楕円 744">
          <a:extLst>
            <a:ext uri="{FF2B5EF4-FFF2-40B4-BE49-F238E27FC236}">
              <a16:creationId xmlns:a16="http://schemas.microsoft.com/office/drawing/2014/main" id="{F7620368-6471-4AD9-B59A-922E52D4B2A3}"/>
            </a:ext>
          </a:extLst>
        </xdr:cNvPr>
        <xdr:cNvSpPr/>
      </xdr:nvSpPr>
      <xdr:spPr>
        <a:xfrm>
          <a:off x="19494500" y="18183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54429</xdr:rowOff>
    </xdr:from>
    <xdr:to>
      <xdr:col>107</xdr:col>
      <xdr:colOff>50800</xdr:colOff>
      <xdr:row>106</xdr:row>
      <xdr:rowOff>60961</xdr:rowOff>
    </xdr:to>
    <xdr:cxnSp macro="">
      <xdr:nvCxnSpPr>
        <xdr:cNvPr id="746" name="直線コネクタ 745">
          <a:extLst>
            <a:ext uri="{FF2B5EF4-FFF2-40B4-BE49-F238E27FC236}">
              <a16:creationId xmlns:a16="http://schemas.microsoft.com/office/drawing/2014/main" id="{41BB5969-7EB2-4532-9E79-F4856B8494FD}"/>
            </a:ext>
          </a:extLst>
        </xdr:cNvPr>
        <xdr:cNvCxnSpPr/>
      </xdr:nvCxnSpPr>
      <xdr:spPr>
        <a:xfrm flipV="1">
          <a:off x="19545300" y="18228129"/>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22134</xdr:rowOff>
    </xdr:from>
    <xdr:to>
      <xdr:col>98</xdr:col>
      <xdr:colOff>38100</xdr:colOff>
      <xdr:row>106</xdr:row>
      <xdr:rowOff>123734</xdr:rowOff>
    </xdr:to>
    <xdr:sp macro="" textlink="">
      <xdr:nvSpPr>
        <xdr:cNvPr id="747" name="楕円 746">
          <a:extLst>
            <a:ext uri="{FF2B5EF4-FFF2-40B4-BE49-F238E27FC236}">
              <a16:creationId xmlns:a16="http://schemas.microsoft.com/office/drawing/2014/main" id="{A7ACA08E-9BF0-473F-A872-A1A41944D9C5}"/>
            </a:ext>
          </a:extLst>
        </xdr:cNvPr>
        <xdr:cNvSpPr/>
      </xdr:nvSpPr>
      <xdr:spPr>
        <a:xfrm>
          <a:off x="18605500" y="1819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60961</xdr:rowOff>
    </xdr:from>
    <xdr:to>
      <xdr:col>102</xdr:col>
      <xdr:colOff>114300</xdr:colOff>
      <xdr:row>106</xdr:row>
      <xdr:rowOff>72934</xdr:rowOff>
    </xdr:to>
    <xdr:cxnSp macro="">
      <xdr:nvCxnSpPr>
        <xdr:cNvPr id="748" name="直線コネクタ 747">
          <a:extLst>
            <a:ext uri="{FF2B5EF4-FFF2-40B4-BE49-F238E27FC236}">
              <a16:creationId xmlns:a16="http://schemas.microsoft.com/office/drawing/2014/main" id="{8AF91756-CB2A-4F3E-8CDB-D2042E5864A2}"/>
            </a:ext>
          </a:extLst>
        </xdr:cNvPr>
        <xdr:cNvCxnSpPr/>
      </xdr:nvCxnSpPr>
      <xdr:spPr>
        <a:xfrm flipV="1">
          <a:off x="18656300" y="18234661"/>
          <a:ext cx="889000" cy="11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109419</xdr:rowOff>
    </xdr:from>
    <xdr:ext cx="469744" cy="259045"/>
    <xdr:sp macro="" textlink="">
      <xdr:nvSpPr>
        <xdr:cNvPr id="749" name="n_1aveValue【庁舎】&#10;一人当たり面積">
          <a:extLst>
            <a:ext uri="{FF2B5EF4-FFF2-40B4-BE49-F238E27FC236}">
              <a16:creationId xmlns:a16="http://schemas.microsoft.com/office/drawing/2014/main" id="{0DF13522-3B77-468A-A041-DA738F0A24D2}"/>
            </a:ext>
          </a:extLst>
        </xdr:cNvPr>
        <xdr:cNvSpPr txBox="1"/>
      </xdr:nvSpPr>
      <xdr:spPr>
        <a:xfrm>
          <a:off x="21075727" y="18283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123570</xdr:rowOff>
    </xdr:from>
    <xdr:ext cx="469744" cy="259045"/>
    <xdr:sp macro="" textlink="">
      <xdr:nvSpPr>
        <xdr:cNvPr id="750" name="n_2aveValue【庁舎】&#10;一人当たり面積">
          <a:extLst>
            <a:ext uri="{FF2B5EF4-FFF2-40B4-BE49-F238E27FC236}">
              <a16:creationId xmlns:a16="http://schemas.microsoft.com/office/drawing/2014/main" id="{1A0771FE-0472-43D1-82E4-E71CC85FD582}"/>
            </a:ext>
          </a:extLst>
        </xdr:cNvPr>
        <xdr:cNvSpPr txBox="1"/>
      </xdr:nvSpPr>
      <xdr:spPr>
        <a:xfrm>
          <a:off x="20199427" y="18297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113047</xdr:rowOff>
    </xdr:from>
    <xdr:ext cx="469744" cy="259045"/>
    <xdr:sp macro="" textlink="">
      <xdr:nvSpPr>
        <xdr:cNvPr id="751" name="n_3aveValue【庁舎】&#10;一人当たり面積">
          <a:extLst>
            <a:ext uri="{FF2B5EF4-FFF2-40B4-BE49-F238E27FC236}">
              <a16:creationId xmlns:a16="http://schemas.microsoft.com/office/drawing/2014/main" id="{8782434D-DA8A-4D79-A09B-7023DCDB3FE0}"/>
            </a:ext>
          </a:extLst>
        </xdr:cNvPr>
        <xdr:cNvSpPr txBox="1"/>
      </xdr:nvSpPr>
      <xdr:spPr>
        <a:xfrm>
          <a:off x="19310427" y="1794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101072</xdr:rowOff>
    </xdr:from>
    <xdr:ext cx="469744" cy="259045"/>
    <xdr:sp macro="" textlink="">
      <xdr:nvSpPr>
        <xdr:cNvPr id="752" name="n_4aveValue【庁舎】&#10;一人当たり面積">
          <a:extLst>
            <a:ext uri="{FF2B5EF4-FFF2-40B4-BE49-F238E27FC236}">
              <a16:creationId xmlns:a16="http://schemas.microsoft.com/office/drawing/2014/main" id="{05BE0DD5-74AB-4839-9930-0BCD807FE596}"/>
            </a:ext>
          </a:extLst>
        </xdr:cNvPr>
        <xdr:cNvSpPr txBox="1"/>
      </xdr:nvSpPr>
      <xdr:spPr>
        <a:xfrm>
          <a:off x="18421427" y="1793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113047</xdr:rowOff>
    </xdr:from>
    <xdr:ext cx="469744" cy="259045"/>
    <xdr:sp macro="" textlink="">
      <xdr:nvSpPr>
        <xdr:cNvPr id="753" name="n_1mainValue【庁舎】&#10;一人当たり面積">
          <a:extLst>
            <a:ext uri="{FF2B5EF4-FFF2-40B4-BE49-F238E27FC236}">
              <a16:creationId xmlns:a16="http://schemas.microsoft.com/office/drawing/2014/main" id="{E4E50BC6-1F88-401B-A0D8-CD1E08BB6B62}"/>
            </a:ext>
          </a:extLst>
        </xdr:cNvPr>
        <xdr:cNvSpPr txBox="1"/>
      </xdr:nvSpPr>
      <xdr:spPr>
        <a:xfrm>
          <a:off x="21075727" y="1794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121756</xdr:rowOff>
    </xdr:from>
    <xdr:ext cx="469744" cy="259045"/>
    <xdr:sp macro="" textlink="">
      <xdr:nvSpPr>
        <xdr:cNvPr id="754" name="n_2mainValue【庁舎】&#10;一人当たり面積">
          <a:extLst>
            <a:ext uri="{FF2B5EF4-FFF2-40B4-BE49-F238E27FC236}">
              <a16:creationId xmlns:a16="http://schemas.microsoft.com/office/drawing/2014/main" id="{74DF9E56-B0DE-49D3-BD7B-FB83FD634CE0}"/>
            </a:ext>
          </a:extLst>
        </xdr:cNvPr>
        <xdr:cNvSpPr txBox="1"/>
      </xdr:nvSpPr>
      <xdr:spPr>
        <a:xfrm>
          <a:off x="20199427" y="17952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102888</xdr:rowOff>
    </xdr:from>
    <xdr:ext cx="469744" cy="259045"/>
    <xdr:sp macro="" textlink="">
      <xdr:nvSpPr>
        <xdr:cNvPr id="755" name="n_3mainValue【庁舎】&#10;一人当たり面積">
          <a:extLst>
            <a:ext uri="{FF2B5EF4-FFF2-40B4-BE49-F238E27FC236}">
              <a16:creationId xmlns:a16="http://schemas.microsoft.com/office/drawing/2014/main" id="{38DFBD99-D60F-496B-B07F-90422B6A3B15}"/>
            </a:ext>
          </a:extLst>
        </xdr:cNvPr>
        <xdr:cNvSpPr txBox="1"/>
      </xdr:nvSpPr>
      <xdr:spPr>
        <a:xfrm>
          <a:off x="19310427" y="18276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114861</xdr:rowOff>
    </xdr:from>
    <xdr:ext cx="469744" cy="259045"/>
    <xdr:sp macro="" textlink="">
      <xdr:nvSpPr>
        <xdr:cNvPr id="756" name="n_4mainValue【庁舎】&#10;一人当たり面積">
          <a:extLst>
            <a:ext uri="{FF2B5EF4-FFF2-40B4-BE49-F238E27FC236}">
              <a16:creationId xmlns:a16="http://schemas.microsoft.com/office/drawing/2014/main" id="{76FE94F8-84B0-4893-A1B7-826AE46C8665}"/>
            </a:ext>
          </a:extLst>
        </xdr:cNvPr>
        <xdr:cNvSpPr txBox="1"/>
      </xdr:nvSpPr>
      <xdr:spPr>
        <a:xfrm>
          <a:off x="18421427" y="18288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7" name="正方形/長方形 756">
          <a:extLst>
            <a:ext uri="{FF2B5EF4-FFF2-40B4-BE49-F238E27FC236}">
              <a16:creationId xmlns:a16="http://schemas.microsoft.com/office/drawing/2014/main" id="{DFCCAF7D-E8F9-4DCC-97F8-2A05C53799D8}"/>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8" name="正方形/長方形 757">
          <a:extLst>
            <a:ext uri="{FF2B5EF4-FFF2-40B4-BE49-F238E27FC236}">
              <a16:creationId xmlns:a16="http://schemas.microsoft.com/office/drawing/2014/main" id="{58E935BE-6DA4-4B60-BEE9-80D509F74C17}"/>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9" name="テキスト ボックス 758">
          <a:extLst>
            <a:ext uri="{FF2B5EF4-FFF2-40B4-BE49-F238E27FC236}">
              <a16:creationId xmlns:a16="http://schemas.microsoft.com/office/drawing/2014/main" id="{1C2DD53D-0562-4868-A83F-60798B0314CF}"/>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一般廃棄物処理施設は、一部施設の補修工事を行ったため、有形固定資産減価償却率が微減となった。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福祉施設の有形固定資産減価償却率は、類似団体を上回る数値となっており、今後施設の老朽化に伴う効率性の低下や修繕コストの増加が懸念される。</a:t>
          </a:r>
        </a:p>
        <a:p>
          <a:r>
            <a:rPr kumimoji="1" lang="ja-JP" altLang="en-US" sz="1300">
              <a:latin typeface="ＭＳ Ｐゴシック" panose="020B0600070205080204" pitchFamily="50" charset="-128"/>
              <a:ea typeface="ＭＳ Ｐゴシック" panose="020B0600070205080204" pitchFamily="50" charset="-128"/>
            </a:rPr>
            <a:t>また、庁舎については、類似団体とほぼ同水準の有形固定資産減価償却率となっているが、一部施設は老朽化が進んでおり、修繕コストは増加する見込みである。</a:t>
          </a: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神奈川県箱根町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10,907
9,943
92.86
12,669,584
12,193,420
434,144
5,813,792
6,794,099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12.7
64.4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類似団体の中では最も高い水準となっており、全国平均及び県内平均との比較においても継続して高い水準を保っている。しかし、財政力指数は、在住人口をベースとして計算されており、年間を通じて</a:t>
          </a:r>
          <a:r>
            <a:rPr kumimoji="1" lang="en-US" altLang="ja-JP" sz="1300">
              <a:latin typeface="ＭＳ Ｐゴシック" panose="020B0600070205080204" pitchFamily="50" charset="-128"/>
              <a:ea typeface="ＭＳ Ｐゴシック" panose="020B0600070205080204" pitchFamily="50" charset="-128"/>
            </a:rPr>
            <a:t>2,000</a:t>
          </a:r>
          <a:r>
            <a:rPr kumimoji="1" lang="ja-JP" altLang="en-US" sz="1300">
              <a:latin typeface="ＭＳ Ｐゴシック" panose="020B0600070205080204" pitchFamily="50" charset="-128"/>
              <a:ea typeface="ＭＳ Ｐゴシック" panose="020B0600070205080204" pitchFamily="50" charset="-128"/>
            </a:rPr>
            <a:t>万人にも上る観光客についてはほとんど反映されていない。</a:t>
          </a:r>
        </a:p>
        <a:p>
          <a:r>
            <a:rPr kumimoji="1" lang="ja-JP" altLang="en-US" sz="1300">
              <a:latin typeface="ＭＳ Ｐゴシック" panose="020B0600070205080204" pitchFamily="50" charset="-128"/>
              <a:ea typeface="ＭＳ Ｐゴシック" panose="020B0600070205080204" pitchFamily="50" charset="-128"/>
            </a:rPr>
            <a:t>　観光を基幹産業とする当町において、観光関連の事業に要する経費や、観光客も考慮した環境衛生施設の維持管理、消防・救急体制の強化等に多額の経費を要している。そのため、町の規模で必要とされている金額と実際の決算額との間に大きな乖離が生じてい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146352</xdr:rowOff>
    </xdr:from>
    <xdr:to>
      <xdr:col>23</xdr:col>
      <xdr:colOff>133350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318552"/>
          <a:ext cx="0" cy="13099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61279</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6062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146352</xdr:rowOff>
    </xdr:from>
    <xdr:to>
      <xdr:col>24</xdr:col>
      <xdr:colOff>12700</xdr:colOff>
      <xdr:row>36</xdr:row>
      <xdr:rowOff>146352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31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36</xdr:row>
      <xdr:rowOff>146352</xdr:rowOff>
    </xdr:from>
    <xdr:to>
      <xdr:col>23</xdr:col>
      <xdr:colOff>133350</xdr:colOff>
      <xdr:row>37</xdr:row>
      <xdr:rowOff>9374</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6318552"/>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73072</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2739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100995</xdr:rowOff>
    </xdr:from>
    <xdr:to>
      <xdr:col>23</xdr:col>
      <xdr:colOff>184150</xdr:colOff>
      <xdr:row>43</xdr:row>
      <xdr:rowOff>31145</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0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36</xdr:row>
      <xdr:rowOff>77410</xdr:rowOff>
    </xdr:from>
    <xdr:to>
      <xdr:col>19</xdr:col>
      <xdr:colOff>133350</xdr:colOff>
      <xdr:row>36</xdr:row>
      <xdr:rowOff>146352</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6249610"/>
          <a:ext cx="889000" cy="6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100995</xdr:rowOff>
    </xdr:from>
    <xdr:to>
      <xdr:col>19</xdr:col>
      <xdr:colOff>184150</xdr:colOff>
      <xdr:row>43</xdr:row>
      <xdr:rowOff>31145</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30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15922</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3882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36</xdr:row>
      <xdr:rowOff>19957</xdr:rowOff>
    </xdr:from>
    <xdr:to>
      <xdr:col>15</xdr:col>
      <xdr:colOff>82550</xdr:colOff>
      <xdr:row>36</xdr:row>
      <xdr:rowOff>77410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6192157"/>
          <a:ext cx="889000" cy="5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89505</xdr:rowOff>
    </xdr:from>
    <xdr:to>
      <xdr:col>15</xdr:col>
      <xdr:colOff>133350</xdr:colOff>
      <xdr:row>43</xdr:row>
      <xdr:rowOff>19655</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29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4432</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376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36</xdr:row>
      <xdr:rowOff>19957</xdr:rowOff>
    </xdr:from>
    <xdr:to>
      <xdr:col>11</xdr:col>
      <xdr:colOff>31750</xdr:colOff>
      <xdr:row>36</xdr:row>
      <xdr:rowOff>19957</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61921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66524</xdr:rowOff>
    </xdr:from>
    <xdr:to>
      <xdr:col>11</xdr:col>
      <xdr:colOff>82550</xdr:colOff>
      <xdr:row>42</xdr:row>
      <xdr:rowOff>168124</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2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152901</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353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55033</xdr:rowOff>
    </xdr:from>
    <xdr:to>
      <xdr:col>7</xdr:col>
      <xdr:colOff>31750</xdr:colOff>
      <xdr:row>42</xdr:row>
      <xdr:rowOff>156633</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141410</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36</xdr:row>
      <xdr:rowOff>130024</xdr:rowOff>
    </xdr:from>
    <xdr:to>
      <xdr:col>23</xdr:col>
      <xdr:colOff>184150</xdr:colOff>
      <xdr:row>37</xdr:row>
      <xdr:rowOff>60174</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6302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36</xdr:row>
      <xdr:rowOff>51301</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6223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36</xdr:row>
      <xdr:rowOff>95552</xdr:rowOff>
    </xdr:from>
    <xdr:to>
      <xdr:col>19</xdr:col>
      <xdr:colOff>184150</xdr:colOff>
      <xdr:row>37</xdr:row>
      <xdr:rowOff>25702</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6267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35</xdr:row>
      <xdr:rowOff>35879</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60366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36</xdr:row>
      <xdr:rowOff>26610</xdr:rowOff>
    </xdr:from>
    <xdr:to>
      <xdr:col>15</xdr:col>
      <xdr:colOff>133350</xdr:colOff>
      <xdr:row>36</xdr:row>
      <xdr:rowOff>128210</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6198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34</xdr:row>
      <xdr:rowOff>138387</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5967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35</xdr:row>
      <xdr:rowOff>140607</xdr:rowOff>
    </xdr:from>
    <xdr:to>
      <xdr:col>11</xdr:col>
      <xdr:colOff>82550</xdr:colOff>
      <xdr:row>36</xdr:row>
      <xdr:rowOff>70757</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6141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34</xdr:row>
      <xdr:rowOff>80934</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5910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35</xdr:row>
      <xdr:rowOff>140607</xdr:rowOff>
    </xdr:from>
    <xdr:to>
      <xdr:col>7</xdr:col>
      <xdr:colOff>31750</xdr:colOff>
      <xdr:row>36</xdr:row>
      <xdr:rowOff>70757</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6141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34</xdr:row>
      <xdr:rowOff>80934</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5910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歳出は増となっているが、歳入についても同程度増となっており、経常収支比率は昨年度から変わらず</a:t>
          </a:r>
          <a:r>
            <a:rPr kumimoji="1" lang="en-US" altLang="ja-JP" sz="1300">
              <a:latin typeface="ＭＳ Ｐゴシック" panose="020B0600070205080204" pitchFamily="50" charset="-128"/>
              <a:ea typeface="ＭＳ Ｐゴシック" panose="020B0600070205080204" pitchFamily="50" charset="-128"/>
            </a:rPr>
            <a:t>99.7</a:t>
          </a:r>
          <a:r>
            <a:rPr kumimoji="1" lang="ja-JP" altLang="en-US" sz="1300">
              <a:latin typeface="ＭＳ Ｐゴシック" panose="020B0600070205080204" pitchFamily="50" charset="-128"/>
              <a:ea typeface="ＭＳ Ｐゴシック" panose="020B0600070205080204" pitchFamily="50" charset="-128"/>
            </a:rPr>
            <a:t>％となっている。</a:t>
          </a:r>
        </a:p>
        <a:p>
          <a:r>
            <a:rPr kumimoji="1" lang="ja-JP" altLang="en-US" sz="1300">
              <a:latin typeface="ＭＳ Ｐゴシック" panose="020B0600070205080204" pitchFamily="50" charset="-128"/>
              <a:ea typeface="ＭＳ Ｐゴシック" panose="020B0600070205080204" pitchFamily="50" charset="-128"/>
            </a:rPr>
            <a:t>　今後も、箱根町行財政改革アクションプランを着実に実行することで、歳入確保、歳出削減を推進し、財政の健全化を図っていく。</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146304</xdr:rowOff>
    </xdr:from>
    <xdr:to>
      <xdr:col>23</xdr:col>
      <xdr:colOff>133350</xdr:colOff>
      <xdr:row>67</xdr:row>
      <xdr:rowOff>17272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090404"/>
          <a:ext cx="0" cy="14140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160799</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476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17272</xdr:rowOff>
    </xdr:from>
    <xdr:to>
      <xdr:col>24</xdr:col>
      <xdr:colOff>12700</xdr:colOff>
      <xdr:row>67</xdr:row>
      <xdr:rowOff>17272</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04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61231</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83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146304</xdr:rowOff>
    </xdr:from>
    <xdr:to>
      <xdr:col>24</xdr:col>
      <xdr:colOff>12700</xdr:colOff>
      <xdr:row>58</xdr:row>
      <xdr:rowOff>146304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090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67</xdr:row>
      <xdr:rowOff>17272</xdr:rowOff>
    </xdr:from>
    <xdr:to>
      <xdr:col>23</xdr:col>
      <xdr:colOff>133350</xdr:colOff>
      <xdr:row>67</xdr:row>
      <xdr:rowOff>17272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150442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162069</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7919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145542</xdr:rowOff>
    </xdr:from>
    <xdr:to>
      <xdr:col>23</xdr:col>
      <xdr:colOff>184150</xdr:colOff>
      <xdr:row>64</xdr:row>
      <xdr:rowOff>75692</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46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67</xdr:row>
      <xdr:rowOff>12446</xdr:rowOff>
    </xdr:from>
    <xdr:to>
      <xdr:col>19</xdr:col>
      <xdr:colOff>133350</xdr:colOff>
      <xdr:row>67</xdr:row>
      <xdr:rowOff>17272</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1499596"/>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63500</xdr:rowOff>
    </xdr:from>
    <xdr:to>
      <xdr:col>19</xdr:col>
      <xdr:colOff>184150</xdr:colOff>
      <xdr:row>63</xdr:row>
      <xdr:rowOff>165100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3827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63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67</xdr:row>
      <xdr:rowOff>12446</xdr:rowOff>
    </xdr:from>
    <xdr:to>
      <xdr:col>15</xdr:col>
      <xdr:colOff>82550</xdr:colOff>
      <xdr:row>67</xdr:row>
      <xdr:rowOff>70358</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1499596"/>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80518</xdr:rowOff>
    </xdr:from>
    <xdr:to>
      <xdr:col>15</xdr:col>
      <xdr:colOff>133350</xdr:colOff>
      <xdr:row>63</xdr:row>
      <xdr:rowOff>10668</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71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20845</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479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19812</xdr:rowOff>
    </xdr:from>
    <xdr:to>
      <xdr:col>11</xdr:col>
      <xdr:colOff>31750</xdr:colOff>
      <xdr:row>67</xdr:row>
      <xdr:rowOff>70358</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1447800" y="11335512"/>
          <a:ext cx="889000" cy="221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164846</xdr:rowOff>
    </xdr:from>
    <xdr:to>
      <xdr:col>11</xdr:col>
      <xdr:colOff>82550</xdr:colOff>
      <xdr:row>64</xdr:row>
      <xdr:rowOff>94996</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966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105173</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73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17526</xdr:rowOff>
    </xdr:from>
    <xdr:to>
      <xdr:col>7</xdr:col>
      <xdr:colOff>31750</xdr:colOff>
      <xdr:row>64</xdr:row>
      <xdr:rowOff>119126</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99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129303</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759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137922</xdr:rowOff>
    </xdr:from>
    <xdr:to>
      <xdr:col>23</xdr:col>
      <xdr:colOff>184150</xdr:colOff>
      <xdr:row>67</xdr:row>
      <xdr:rowOff>68072</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1453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66</xdr:row>
      <xdr:rowOff>33799</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1349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137922</xdr:rowOff>
    </xdr:from>
    <xdr:to>
      <xdr:col>19</xdr:col>
      <xdr:colOff>184150</xdr:colOff>
      <xdr:row>67</xdr:row>
      <xdr:rowOff>68072</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1453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67</xdr:row>
      <xdr:rowOff>52849</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5399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133096</xdr:rowOff>
    </xdr:from>
    <xdr:to>
      <xdr:col>15</xdr:col>
      <xdr:colOff>133350</xdr:colOff>
      <xdr:row>67</xdr:row>
      <xdr:rowOff>63246</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1448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67</xdr:row>
      <xdr:rowOff>48023</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1535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67</xdr:row>
      <xdr:rowOff>19558</xdr:rowOff>
    </xdr:from>
    <xdr:to>
      <xdr:col>11</xdr:col>
      <xdr:colOff>82550</xdr:colOff>
      <xdr:row>67</xdr:row>
      <xdr:rowOff>121158</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150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67</xdr:row>
      <xdr:rowOff>105935</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1593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140462</xdr:rowOff>
    </xdr:from>
    <xdr:to>
      <xdr:col>7</xdr:col>
      <xdr:colOff>31750</xdr:colOff>
      <xdr:row>66</xdr:row>
      <xdr:rowOff>70612</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1284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55389</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371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[582,104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当町の人口は</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万人ほどであるが、年間を通じて</a:t>
          </a:r>
          <a:r>
            <a:rPr kumimoji="1" lang="en-US" altLang="ja-JP" sz="1300">
              <a:latin typeface="ＭＳ Ｐゴシック" panose="020B0600070205080204" pitchFamily="50" charset="-128"/>
              <a:ea typeface="ＭＳ Ｐゴシック" panose="020B0600070205080204" pitchFamily="50" charset="-128"/>
            </a:rPr>
            <a:t>2,000</a:t>
          </a:r>
          <a:r>
            <a:rPr kumimoji="1" lang="ja-JP" altLang="en-US" sz="1300">
              <a:latin typeface="ＭＳ Ｐゴシック" panose="020B0600070205080204" pitchFamily="50" charset="-128"/>
              <a:ea typeface="ＭＳ Ｐゴシック" panose="020B0600070205080204" pitchFamily="50" charset="-128"/>
            </a:rPr>
            <a:t>万人もの観光客が訪れる首都圏でも有数の観光地であり、観光客へ対応するために人口を大きく上回る処理能力を有したごみ処理施設、下水道施設の維持管理や消防・救急体制の強化が必要不可欠である。そのため、県内平均及び全国平均を大きく上回っている。</a:t>
          </a:r>
        </a:p>
        <a:p>
          <a:r>
            <a:rPr kumimoji="1" lang="ja-JP" altLang="en-US" sz="1300">
              <a:latin typeface="ＭＳ Ｐゴシック" panose="020B0600070205080204" pitchFamily="50" charset="-128"/>
              <a:ea typeface="ＭＳ Ｐゴシック" panose="020B0600070205080204" pitchFamily="50" charset="-128"/>
            </a:rPr>
            <a:t>　また、人口が年々減少していることもあり、一人当たりの人件費・物件費は増加傾向にある。</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93185</xdr:rowOff>
    </xdr:from>
    <xdr:to>
      <xdr:col>23</xdr:col>
      <xdr:colOff>133350</xdr:colOff>
      <xdr:row>89</xdr:row>
      <xdr:rowOff>146045</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809185"/>
          <a:ext cx="0" cy="15959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118122</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37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582,104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146045</xdr:rowOff>
    </xdr:from>
    <xdr:to>
      <xdr:col>24</xdr:col>
      <xdr:colOff>12700</xdr:colOff>
      <xdr:row>89</xdr:row>
      <xdr:rowOff>146045</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405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8112</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552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93185</xdr:rowOff>
    </xdr:from>
    <xdr:to>
      <xdr:col>24</xdr:col>
      <xdr:colOff>12700</xdr:colOff>
      <xdr:row>80</xdr:row>
      <xdr:rowOff>93185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809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89</xdr:row>
      <xdr:rowOff>111665</xdr:rowOff>
    </xdr:from>
    <xdr:to>
      <xdr:col>23</xdr:col>
      <xdr:colOff>133350</xdr:colOff>
      <xdr:row>89</xdr:row>
      <xdr:rowOff>146045</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114800" y="15370715"/>
          <a:ext cx="838200" cy="34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54140</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39415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37613</xdr:rowOff>
    </xdr:from>
    <xdr:to>
      <xdr:col>23</xdr:col>
      <xdr:colOff>184150</xdr:colOff>
      <xdr:row>82</xdr:row>
      <xdr:rowOff>139213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409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88</xdr:row>
      <xdr:rowOff>158104</xdr:rowOff>
    </xdr:from>
    <xdr:to>
      <xdr:col>19</xdr:col>
      <xdr:colOff>133350</xdr:colOff>
      <xdr:row>89</xdr:row>
      <xdr:rowOff>111665</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3225800" y="15245704"/>
          <a:ext cx="889000" cy="125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29829</xdr:rowOff>
    </xdr:from>
    <xdr:to>
      <xdr:col>19</xdr:col>
      <xdr:colOff>184150</xdr:colOff>
      <xdr:row>82</xdr:row>
      <xdr:rowOff>131429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4088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141606</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38576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88</xdr:row>
      <xdr:rowOff>139757</xdr:rowOff>
    </xdr:from>
    <xdr:to>
      <xdr:col>15</xdr:col>
      <xdr:colOff>82550</xdr:colOff>
      <xdr:row>88</xdr:row>
      <xdr:rowOff>158104</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336800" y="15227357"/>
          <a:ext cx="889000" cy="18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164153</xdr:rowOff>
    </xdr:from>
    <xdr:to>
      <xdr:col>15</xdr:col>
      <xdr:colOff>133350</xdr:colOff>
      <xdr:row>82</xdr:row>
      <xdr:rowOff>94303</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4051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104480</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3820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88</xdr:row>
      <xdr:rowOff>13622</xdr:rowOff>
    </xdr:from>
    <xdr:to>
      <xdr:col>11</xdr:col>
      <xdr:colOff>31750</xdr:colOff>
      <xdr:row>88</xdr:row>
      <xdr:rowOff>139757</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447800" y="15101222"/>
          <a:ext cx="889000" cy="126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153208</xdr:rowOff>
    </xdr:from>
    <xdr:to>
      <xdr:col>11</xdr:col>
      <xdr:colOff>82550</xdr:colOff>
      <xdr:row>82</xdr:row>
      <xdr:rowOff>83358</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404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93535</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3809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106431</xdr:rowOff>
    </xdr:from>
    <xdr:to>
      <xdr:col>7</xdr:col>
      <xdr:colOff>31750</xdr:colOff>
      <xdr:row>82</xdr:row>
      <xdr:rowOff>36581</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3993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46758</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3762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89</xdr:row>
      <xdr:rowOff>95245</xdr:rowOff>
    </xdr:from>
    <xdr:to>
      <xdr:col>23</xdr:col>
      <xdr:colOff>184150</xdr:colOff>
      <xdr:row>90</xdr:row>
      <xdr:rowOff>25395</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535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88</xdr:row>
      <xdr:rowOff>162572</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5250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89</xdr:row>
      <xdr:rowOff>60865</xdr:rowOff>
    </xdr:from>
    <xdr:to>
      <xdr:col>19</xdr:col>
      <xdr:colOff>184150</xdr:colOff>
      <xdr:row>89</xdr:row>
      <xdr:rowOff>162465</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5319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89</xdr:row>
      <xdr:rowOff>147242</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5406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88</xdr:row>
      <xdr:rowOff>107304</xdr:rowOff>
    </xdr:from>
    <xdr:to>
      <xdr:col>15</xdr:col>
      <xdr:colOff>133350</xdr:colOff>
      <xdr:row>89</xdr:row>
      <xdr:rowOff>37454</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5194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89</xdr:row>
      <xdr:rowOff>22231</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5281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88</xdr:row>
      <xdr:rowOff>88957</xdr:rowOff>
    </xdr:from>
    <xdr:to>
      <xdr:col>11</xdr:col>
      <xdr:colOff>82550</xdr:colOff>
      <xdr:row>89</xdr:row>
      <xdr:rowOff>19107</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517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89</xdr:row>
      <xdr:rowOff>3884</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526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87</xdr:row>
      <xdr:rowOff>134272</xdr:rowOff>
    </xdr:from>
    <xdr:to>
      <xdr:col>7</xdr:col>
      <xdr:colOff>31750</xdr:colOff>
      <xdr:row>88</xdr:row>
      <xdr:rowOff>64422</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505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88</xdr:row>
      <xdr:rowOff>49199</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5136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前年度比</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ポイントの増となったが、国基準は下回っている。今後もより一層給与の適正化に努めていく。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84666</xdr:rowOff>
    </xdr:from>
    <xdr:to>
      <xdr:col>81</xdr:col>
      <xdr:colOff>44450</xdr:colOff>
      <xdr:row>89</xdr:row>
      <xdr:rowOff>123472</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800666"/>
          <a:ext cx="0" cy="15818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95549</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354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123472</xdr:rowOff>
    </xdr:from>
    <xdr:to>
      <xdr:col>81</xdr:col>
      <xdr:colOff>133350</xdr:colOff>
      <xdr:row>89</xdr:row>
      <xdr:rowOff>123472</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3825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171043</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544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84666</xdr:rowOff>
    </xdr:from>
    <xdr:to>
      <xdr:col>81</xdr:col>
      <xdr:colOff>133350</xdr:colOff>
      <xdr:row>80</xdr:row>
      <xdr:rowOff>84666</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800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115005</xdr:rowOff>
    </xdr:from>
    <xdr:to>
      <xdr:col>81</xdr:col>
      <xdr:colOff>44450</xdr:colOff>
      <xdr:row>87</xdr:row>
      <xdr:rowOff>104422</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179800" y="14859705"/>
          <a:ext cx="8382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24288</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4260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7761</xdr:rowOff>
    </xdr:from>
    <xdr:to>
      <xdr:col>81</xdr:col>
      <xdr:colOff>95250</xdr:colOff>
      <xdr:row>85</xdr:row>
      <xdr:rowOff>109361</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115005</xdr:rowOff>
    </xdr:from>
    <xdr:to>
      <xdr:col>77</xdr:col>
      <xdr:colOff>44450</xdr:colOff>
      <xdr:row>87</xdr:row>
      <xdr:rowOff>64205</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5290800" y="14859705"/>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21166</xdr:rowOff>
    </xdr:from>
    <xdr:to>
      <xdr:col>77</xdr:col>
      <xdr:colOff>95250</xdr:colOff>
      <xdr:row>85</xdr:row>
      <xdr:rowOff>122766</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132943</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3632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64205</xdr:rowOff>
    </xdr:from>
    <xdr:to>
      <xdr:col>72</xdr:col>
      <xdr:colOff>203200</xdr:colOff>
      <xdr:row>88</xdr:row>
      <xdr:rowOff>80434</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4401800" y="14980355"/>
          <a:ext cx="889000" cy="187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21166</xdr:rowOff>
    </xdr:from>
    <xdr:to>
      <xdr:col>73</xdr:col>
      <xdr:colOff>44450</xdr:colOff>
      <xdr:row>85</xdr:row>
      <xdr:rowOff>122766</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132943</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3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80434</xdr:rowOff>
    </xdr:from>
    <xdr:to>
      <xdr:col>68</xdr:col>
      <xdr:colOff>152400</xdr:colOff>
      <xdr:row>89</xdr:row>
      <xdr:rowOff>2822</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3512800" y="15168034"/>
          <a:ext cx="889000" cy="93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74789</xdr:rowOff>
    </xdr:from>
    <xdr:to>
      <xdr:col>68</xdr:col>
      <xdr:colOff>203200</xdr:colOff>
      <xdr:row>86</xdr:row>
      <xdr:rowOff>4939</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15116</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41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74789</xdr:rowOff>
    </xdr:from>
    <xdr:to>
      <xdr:col>64</xdr:col>
      <xdr:colOff>152400</xdr:colOff>
      <xdr:row>86</xdr:row>
      <xdr:rowOff>4939</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15116</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41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53622</xdr:rowOff>
    </xdr:from>
    <xdr:to>
      <xdr:col>81</xdr:col>
      <xdr:colOff>95250</xdr:colOff>
      <xdr:row>87</xdr:row>
      <xdr:rowOff>155222</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96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25699</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94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64205</xdr:rowOff>
    </xdr:from>
    <xdr:to>
      <xdr:col>77</xdr:col>
      <xdr:colOff>95250</xdr:colOff>
      <xdr:row>86</xdr:row>
      <xdr:rowOff>165805</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80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150582</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48952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13405</xdr:rowOff>
    </xdr:from>
    <xdr:to>
      <xdr:col>73</xdr:col>
      <xdr:colOff>44450</xdr:colOff>
      <xdr:row>87</xdr:row>
      <xdr:rowOff>115005</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92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99782</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5015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29634</xdr:rowOff>
    </xdr:from>
    <xdr:to>
      <xdr:col>68</xdr:col>
      <xdr:colOff>203200</xdr:colOff>
      <xdr:row>88</xdr:row>
      <xdr:rowOff>131234</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511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116011</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5203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123472</xdr:rowOff>
    </xdr:from>
    <xdr:to>
      <xdr:col>64</xdr:col>
      <xdr:colOff>152400</xdr:colOff>
      <xdr:row>89</xdr:row>
      <xdr:rowOff>53622</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521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38399</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529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[31.72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執行方法の見直しや、効率的な組織の改編などにより、職員の削減を継続的に行ってきたが、年間を通じて</a:t>
          </a:r>
          <a:r>
            <a:rPr kumimoji="1" lang="en-US" altLang="ja-JP" sz="1300">
              <a:latin typeface="ＭＳ Ｐゴシック" panose="020B0600070205080204" pitchFamily="50" charset="-128"/>
              <a:ea typeface="ＭＳ Ｐゴシック" panose="020B0600070205080204" pitchFamily="50" charset="-128"/>
            </a:rPr>
            <a:t>2,000</a:t>
          </a:r>
          <a:r>
            <a:rPr kumimoji="1" lang="ja-JP" altLang="en-US" sz="1300">
              <a:latin typeface="ＭＳ Ｐゴシック" panose="020B0600070205080204" pitchFamily="50" charset="-128"/>
              <a:ea typeface="ＭＳ Ｐゴシック" panose="020B0600070205080204" pitchFamily="50" charset="-128"/>
            </a:rPr>
            <a:t>万人に上る観光客に対応するため、観光・ごみ処理・下水道及び消防に関連する施設に勤務する職員を数多く必要とすることから、類似団体の平均値を大きく上回る数値となっている。</a:t>
          </a: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70765</xdr:rowOff>
    </xdr:from>
    <xdr:to>
      <xdr:col>81</xdr:col>
      <xdr:colOff>44450</xdr:colOff>
      <xdr:row>67</xdr:row>
      <xdr:rowOff>114757</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10357765"/>
          <a:ext cx="0" cy="12441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86834</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573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114757</xdr:rowOff>
    </xdr:from>
    <xdr:to>
      <xdr:col>81</xdr:col>
      <xdr:colOff>133350</xdr:colOff>
      <xdr:row>67</xdr:row>
      <xdr:rowOff>114757</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601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157142</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10101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70765</xdr:rowOff>
    </xdr:from>
    <xdr:to>
      <xdr:col>81</xdr:col>
      <xdr:colOff>133350</xdr:colOff>
      <xdr:row>60</xdr:row>
      <xdr:rowOff>70765</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0357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67</xdr:row>
      <xdr:rowOff>114757</xdr:rowOff>
    </xdr:from>
    <xdr:to>
      <xdr:col>81</xdr:col>
      <xdr:colOff>44450</xdr:colOff>
      <xdr:row>67</xdr:row>
      <xdr:rowOff>123444</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flipV="1">
          <a:off x="16179800" y="11601907"/>
          <a:ext cx="838200" cy="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101998</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3889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85471</xdr:rowOff>
    </xdr:from>
    <xdr:to>
      <xdr:col>81</xdr:col>
      <xdr:colOff>95250</xdr:colOff>
      <xdr:row>62</xdr:row>
      <xdr:rowOff>15621</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543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67</xdr:row>
      <xdr:rowOff>62636</xdr:rowOff>
    </xdr:from>
    <xdr:to>
      <xdr:col>77</xdr:col>
      <xdr:colOff>44450</xdr:colOff>
      <xdr:row>67</xdr:row>
      <xdr:rowOff>123444</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290800" y="11549786"/>
          <a:ext cx="889000" cy="60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82093</xdr:rowOff>
    </xdr:from>
    <xdr:to>
      <xdr:col>77</xdr:col>
      <xdr:colOff>95250</xdr:colOff>
      <xdr:row>62</xdr:row>
      <xdr:rowOff>12243</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54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22420</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309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67</xdr:row>
      <xdr:rowOff>40919</xdr:rowOff>
    </xdr:from>
    <xdr:to>
      <xdr:col>72</xdr:col>
      <xdr:colOff>203200</xdr:colOff>
      <xdr:row>67</xdr:row>
      <xdr:rowOff>62636</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401800" y="11528069"/>
          <a:ext cx="8890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76302</xdr:rowOff>
    </xdr:from>
    <xdr:to>
      <xdr:col>73</xdr:col>
      <xdr:colOff>44450</xdr:colOff>
      <xdr:row>62</xdr:row>
      <xdr:rowOff>6452</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53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16629</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303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67</xdr:row>
      <xdr:rowOff>2311</xdr:rowOff>
    </xdr:from>
    <xdr:to>
      <xdr:col>68</xdr:col>
      <xdr:colOff>152400</xdr:colOff>
      <xdr:row>67</xdr:row>
      <xdr:rowOff>40919</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3512800" y="11489461"/>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75819</xdr:rowOff>
    </xdr:from>
    <xdr:to>
      <xdr:col>68</xdr:col>
      <xdr:colOff>203200</xdr:colOff>
      <xdr:row>62</xdr:row>
      <xdr:rowOff>5969</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534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16146</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303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72923</xdr:rowOff>
    </xdr:from>
    <xdr:to>
      <xdr:col>64</xdr:col>
      <xdr:colOff>152400</xdr:colOff>
      <xdr:row>62</xdr:row>
      <xdr:rowOff>3073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53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13250</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300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67</xdr:row>
      <xdr:rowOff>63957</xdr:rowOff>
    </xdr:from>
    <xdr:to>
      <xdr:col>81</xdr:col>
      <xdr:colOff>95250</xdr:colOff>
      <xdr:row>67</xdr:row>
      <xdr:rowOff>165557</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1551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66</xdr:row>
      <xdr:rowOff>131284</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1446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67</xdr:row>
      <xdr:rowOff>72644</xdr:rowOff>
    </xdr:from>
    <xdr:to>
      <xdr:col>77</xdr:col>
      <xdr:colOff>95250</xdr:colOff>
      <xdr:row>68</xdr:row>
      <xdr:rowOff>2794</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1559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67</xdr:row>
      <xdr:rowOff>159021</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116461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67</xdr:row>
      <xdr:rowOff>11836</xdr:rowOff>
    </xdr:from>
    <xdr:to>
      <xdr:col>73</xdr:col>
      <xdr:colOff>44450</xdr:colOff>
      <xdr:row>67</xdr:row>
      <xdr:rowOff>113436</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1498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67</xdr:row>
      <xdr:rowOff>98213</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11585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66</xdr:row>
      <xdr:rowOff>161569</xdr:rowOff>
    </xdr:from>
    <xdr:to>
      <xdr:col>68</xdr:col>
      <xdr:colOff>203200</xdr:colOff>
      <xdr:row>67</xdr:row>
      <xdr:rowOff>91719</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1477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67</xdr:row>
      <xdr:rowOff>76496</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11563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66</xdr:row>
      <xdr:rowOff>122961</xdr:rowOff>
    </xdr:from>
    <xdr:to>
      <xdr:col>64</xdr:col>
      <xdr:colOff>152400</xdr:colOff>
      <xdr:row>67</xdr:row>
      <xdr:rowOff>53111</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1438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67</xdr:row>
      <xdr:rowOff>37888</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11525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公債費については、年間を通じて</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2,000</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万人にも上る観光客に対応するため、ごみ処理施設、下水道施設の整備や消防力の強化に係る負担が大きく、劇的な数値の改善は難しい状況にある。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年度は令和</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年度と</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比較し</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0.5</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ポイントの増となっている。</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今後、ごみ処理施設の広域化工事や小学校の長寿命化工事など、大規模事業が予定されており、将来的に</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さらに</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比率が高まる恐れがあるため、地方債の発行と償還のバランスが適切となるよう努めていく。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a:extLst>
            <a:ext uri="{FF2B5EF4-FFF2-40B4-BE49-F238E27FC236}">
              <a16:creationId xmlns:a16="http://schemas.microsoft.com/office/drawing/2014/main" id="{00000000-0008-0000-0300-000074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144526</xdr:rowOff>
    </xdr:from>
    <xdr:to>
      <xdr:col>81</xdr:col>
      <xdr:colOff>44450</xdr:colOff>
      <xdr:row>44</xdr:row>
      <xdr:rowOff>145796</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flipV="1">
          <a:off x="17018000" y="6145276"/>
          <a:ext cx="0" cy="15443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117873</xdr:rowOff>
    </xdr:from>
    <xdr:ext cx="762000" cy="259045"/>
    <xdr:sp macro="" textlink="">
      <xdr:nvSpPr>
        <xdr:cNvPr id="374" name="公債費負担の状況最小値テキスト">
          <a:extLst>
            <a:ext uri="{FF2B5EF4-FFF2-40B4-BE49-F238E27FC236}">
              <a16:creationId xmlns:a16="http://schemas.microsoft.com/office/drawing/2014/main" id="{00000000-0008-0000-0300-000076010000}"/>
            </a:ext>
          </a:extLst>
        </xdr:cNvPr>
        <xdr:cNvSpPr txBox="1"/>
      </xdr:nvSpPr>
      <xdr:spPr>
        <a:xfrm>
          <a:off x="17106900" y="766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145796</xdr:rowOff>
    </xdr:from>
    <xdr:to>
      <xdr:col>81</xdr:col>
      <xdr:colOff>133350</xdr:colOff>
      <xdr:row>44</xdr:row>
      <xdr:rowOff>145796</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768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59453</xdr:rowOff>
    </xdr:from>
    <xdr:ext cx="762000" cy="259045"/>
    <xdr:sp macro="" textlink="">
      <xdr:nvSpPr>
        <xdr:cNvPr id="376" name="公債費負担の状況最大値テキスト">
          <a:extLst>
            <a:ext uri="{FF2B5EF4-FFF2-40B4-BE49-F238E27FC236}">
              <a16:creationId xmlns:a16="http://schemas.microsoft.com/office/drawing/2014/main" id="{00000000-0008-0000-0300-000078010000}"/>
            </a:ext>
          </a:extLst>
        </xdr:cNvPr>
        <xdr:cNvSpPr txBox="1"/>
      </xdr:nvSpPr>
      <xdr:spPr>
        <a:xfrm>
          <a:off x="17106900" y="5888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144526</xdr:rowOff>
    </xdr:from>
    <xdr:to>
      <xdr:col>81</xdr:col>
      <xdr:colOff>133350</xdr:colOff>
      <xdr:row>35</xdr:row>
      <xdr:rowOff>144526</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6145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66294</xdr:rowOff>
    </xdr:from>
    <xdr:to>
      <xdr:col>81</xdr:col>
      <xdr:colOff>44450</xdr:colOff>
      <xdr:row>43</xdr:row>
      <xdr:rowOff>114554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179800" y="7438644"/>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150639</xdr:rowOff>
    </xdr:from>
    <xdr:ext cx="762000" cy="259045"/>
    <xdr:sp macro="" textlink="">
      <xdr:nvSpPr>
        <xdr:cNvPr id="379" name="公債費負担の状況平均値テキスト">
          <a:extLst>
            <a:ext uri="{FF2B5EF4-FFF2-40B4-BE49-F238E27FC236}">
              <a16:creationId xmlns:a16="http://schemas.microsoft.com/office/drawing/2014/main" id="{00000000-0008-0000-0300-00007B010000}"/>
            </a:ext>
          </a:extLst>
        </xdr:cNvPr>
        <xdr:cNvSpPr txBox="1"/>
      </xdr:nvSpPr>
      <xdr:spPr>
        <a:xfrm>
          <a:off x="17106900" y="6837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134112</xdr:rowOff>
    </xdr:from>
    <xdr:to>
      <xdr:col>81</xdr:col>
      <xdr:colOff>95250</xdr:colOff>
      <xdr:row>41</xdr:row>
      <xdr:rowOff>64262</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9672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66294</xdr:rowOff>
    </xdr:from>
    <xdr:to>
      <xdr:col>77</xdr:col>
      <xdr:colOff>44450</xdr:colOff>
      <xdr:row>43</xdr:row>
      <xdr:rowOff>75946</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5290800" y="7438644"/>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124460</xdr:rowOff>
    </xdr:from>
    <xdr:to>
      <xdr:col>77</xdr:col>
      <xdr:colOff>95250</xdr:colOff>
      <xdr:row>41</xdr:row>
      <xdr:rowOff>54610</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129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64787</xdr:rowOff>
    </xdr:from>
    <xdr:ext cx="7366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5798800" y="6751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64008</xdr:rowOff>
    </xdr:from>
    <xdr:to>
      <xdr:col>72</xdr:col>
      <xdr:colOff>203200</xdr:colOff>
      <xdr:row>43</xdr:row>
      <xdr:rowOff>75946</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4401800" y="7264908"/>
          <a:ext cx="889000" cy="183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124460</xdr:rowOff>
    </xdr:from>
    <xdr:to>
      <xdr:col>73</xdr:col>
      <xdr:colOff>44450</xdr:colOff>
      <xdr:row>41</xdr:row>
      <xdr:rowOff>54610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5240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64787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909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64008</xdr:rowOff>
    </xdr:from>
    <xdr:to>
      <xdr:col>68</xdr:col>
      <xdr:colOff>152400</xdr:colOff>
      <xdr:row>42</xdr:row>
      <xdr:rowOff>131572</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3512800" y="7264908"/>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114808</xdr:rowOff>
    </xdr:from>
    <xdr:to>
      <xdr:col>68</xdr:col>
      <xdr:colOff>203200</xdr:colOff>
      <xdr:row>41</xdr:row>
      <xdr:rowOff>44958</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4351000" y="697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55135</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020800" y="6741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114808</xdr:rowOff>
    </xdr:from>
    <xdr:to>
      <xdr:col>64</xdr:col>
      <xdr:colOff>152400</xdr:colOff>
      <xdr:row>41</xdr:row>
      <xdr:rowOff>44958</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3462000" y="697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55135</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3131800" y="6741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63754</xdr:rowOff>
    </xdr:from>
    <xdr:to>
      <xdr:col>81</xdr:col>
      <xdr:colOff>95250</xdr:colOff>
      <xdr:row>43</xdr:row>
      <xdr:rowOff>165354</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967200" y="743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35831</xdr:rowOff>
    </xdr:from>
    <xdr:ext cx="762000" cy="259045"/>
    <xdr:sp macro="" textlink="">
      <xdr:nvSpPr>
        <xdr:cNvPr id="398" name="公債費負担の状況該当値テキスト">
          <a:extLst>
            <a:ext uri="{FF2B5EF4-FFF2-40B4-BE49-F238E27FC236}">
              <a16:creationId xmlns:a16="http://schemas.microsoft.com/office/drawing/2014/main" id="{00000000-0008-0000-0300-00008E010000}"/>
            </a:ext>
          </a:extLst>
        </xdr:cNvPr>
        <xdr:cNvSpPr txBox="1"/>
      </xdr:nvSpPr>
      <xdr:spPr>
        <a:xfrm>
          <a:off x="17106900" y="7408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15494</xdr:rowOff>
    </xdr:from>
    <xdr:to>
      <xdr:col>77</xdr:col>
      <xdr:colOff>95250</xdr:colOff>
      <xdr:row>43</xdr:row>
      <xdr:rowOff>117094</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129000" y="738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101871</xdr:rowOff>
    </xdr:from>
    <xdr:ext cx="7366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798800" y="7474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25146</xdr:rowOff>
    </xdr:from>
    <xdr:to>
      <xdr:col>73</xdr:col>
      <xdr:colOff>44450</xdr:colOff>
      <xdr:row>43</xdr:row>
      <xdr:rowOff>126746</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5240000" y="7397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111523</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909800" y="7483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13208</xdr:rowOff>
    </xdr:from>
    <xdr:to>
      <xdr:col>68</xdr:col>
      <xdr:colOff>203200</xdr:colOff>
      <xdr:row>42</xdr:row>
      <xdr:rowOff>114808</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4351000" y="7214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99585</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020800" y="7300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80772</xdr:rowOff>
    </xdr:from>
    <xdr:to>
      <xdr:col>64</xdr:col>
      <xdr:colOff>152400</xdr:colOff>
      <xdr:row>43</xdr:row>
      <xdr:rowOff>10922</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3462000" y="7281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167149</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131800" y="7368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latin typeface="ＭＳ Ｐゴシック" panose="020B0600070205080204" pitchFamily="50" charset="-128"/>
              <a:ea typeface="ＭＳ Ｐゴシック" panose="020B0600070205080204" pitchFamily="50" charset="-128"/>
            </a:rPr>
            <a:t>　分子構成要因のひとつである充当可能財源等のうち、充当可能基金の額が</a:t>
          </a:r>
          <a:r>
            <a:rPr kumimoji="1" lang="en-US" altLang="ja-JP" sz="1400">
              <a:latin typeface="ＭＳ Ｐゴシック" panose="020B0600070205080204" pitchFamily="50" charset="-128"/>
              <a:ea typeface="ＭＳ Ｐゴシック" panose="020B0600070205080204" pitchFamily="50" charset="-128"/>
            </a:rPr>
            <a:t>223,219</a:t>
          </a:r>
          <a:r>
            <a:rPr kumimoji="1" lang="ja-JP" altLang="en-US" sz="1400">
              <a:latin typeface="ＭＳ Ｐゴシック" panose="020B0600070205080204" pitchFamily="50" charset="-128"/>
              <a:ea typeface="ＭＳ Ｐゴシック" panose="020B0600070205080204" pitchFamily="50" charset="-128"/>
            </a:rPr>
            <a:t>千円減となった要因が大きく、将来負担比率は昨年度と比較し</a:t>
          </a:r>
          <a:r>
            <a:rPr kumimoji="1" lang="en-US" altLang="ja-JP" sz="1400">
              <a:latin typeface="ＭＳ Ｐゴシック" panose="020B0600070205080204" pitchFamily="50" charset="-128"/>
              <a:ea typeface="ＭＳ Ｐゴシック" panose="020B0600070205080204" pitchFamily="50" charset="-128"/>
            </a:rPr>
            <a:t>1.0</a:t>
          </a:r>
          <a:r>
            <a:rPr kumimoji="1" lang="ja-JP" altLang="en-US" sz="1400">
              <a:latin typeface="ＭＳ Ｐゴシック" panose="020B0600070205080204" pitchFamily="50" charset="-128"/>
              <a:ea typeface="ＭＳ Ｐゴシック" panose="020B0600070205080204" pitchFamily="50" charset="-128"/>
            </a:rPr>
            <a:t>ポイント増加した。</a:t>
          </a:r>
        </a:p>
      </xdr:txBody>
    </xdr:sp>
    <xdr:clientData/>
  </xdr:twoCellAnchor>
  <xdr:oneCellAnchor>
    <xdr:from>
      <xdr:col>61</xdr:col>
      <xdr:colOff>6350</xdr:colOff>
      <xdr:row>10</xdr:row>
      <xdr:rowOff>63500</xdr:rowOff>
    </xdr:from>
    <xdr:ext cx="298543" cy="22570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a:extLst>
            <a:ext uri="{FF2B5EF4-FFF2-40B4-BE49-F238E27FC236}">
              <a16:creationId xmlns:a16="http://schemas.microsoft.com/office/drawing/2014/main" id="{00000000-0008-0000-0300-0000B4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97125</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flipV="1">
          <a:off x="17018000" y="2313214"/>
          <a:ext cx="0" cy="155581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69202</xdr:rowOff>
    </xdr:from>
    <xdr:ext cx="762000" cy="259045"/>
    <xdr:sp macro="" textlink="">
      <xdr:nvSpPr>
        <xdr:cNvPr id="438" name="将来負担の状況最小値テキスト">
          <a:extLst>
            <a:ext uri="{FF2B5EF4-FFF2-40B4-BE49-F238E27FC236}">
              <a16:creationId xmlns:a16="http://schemas.microsoft.com/office/drawing/2014/main" id="{00000000-0008-0000-0300-0000B6010000}"/>
            </a:ext>
          </a:extLst>
        </xdr:cNvPr>
        <xdr:cNvSpPr txBox="1"/>
      </xdr:nvSpPr>
      <xdr:spPr>
        <a:xfrm>
          <a:off x="17106900" y="3841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97125</xdr:rowOff>
    </xdr:from>
    <xdr:to>
      <xdr:col>81</xdr:col>
      <xdr:colOff>133350</xdr:colOff>
      <xdr:row>22</xdr:row>
      <xdr:rowOff>97125</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3869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0" name="将来負担の状況最大値テキスト">
          <a:extLst>
            <a:ext uri="{FF2B5EF4-FFF2-40B4-BE49-F238E27FC236}">
              <a16:creationId xmlns:a16="http://schemas.microsoft.com/office/drawing/2014/main" id="{00000000-0008-0000-0300-0000B8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127060</xdr:rowOff>
    </xdr:from>
    <xdr:to>
      <xdr:col>81</xdr:col>
      <xdr:colOff>44450</xdr:colOff>
      <xdr:row>17</xdr:row>
      <xdr:rowOff>138551</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179800" y="3041710"/>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127060</xdr:rowOff>
    </xdr:from>
    <xdr:to>
      <xdr:col>77</xdr:col>
      <xdr:colOff>44450</xdr:colOff>
      <xdr:row>19</xdr:row>
      <xdr:rowOff>1331</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5290800" y="3041710"/>
          <a:ext cx="889000" cy="217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19</xdr:row>
      <xdr:rowOff>1331</xdr:rowOff>
    </xdr:from>
    <xdr:to>
      <xdr:col>72</xdr:col>
      <xdr:colOff>203200</xdr:colOff>
      <xdr:row>19</xdr:row>
      <xdr:rowOff>67975</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4401800" y="3258881"/>
          <a:ext cx="889000" cy="66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112849</xdr:rowOff>
    </xdr:from>
    <xdr:to>
      <xdr:col>73</xdr:col>
      <xdr:colOff>44450</xdr:colOff>
      <xdr:row>14</xdr:row>
      <xdr:rowOff>42999</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34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53176</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110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133713</xdr:rowOff>
    </xdr:from>
    <xdr:to>
      <xdr:col>68</xdr:col>
      <xdr:colOff>152400</xdr:colOff>
      <xdr:row>19</xdr:row>
      <xdr:rowOff>67975</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a:off x="13512800" y="3219813"/>
          <a:ext cx="889000" cy="105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19534</xdr:rowOff>
    </xdr:from>
    <xdr:to>
      <xdr:col>68</xdr:col>
      <xdr:colOff>203200</xdr:colOff>
      <xdr:row>14</xdr:row>
      <xdr:rowOff>121134</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4351000" y="2419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131311</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020800" y="2188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69185</xdr:rowOff>
    </xdr:from>
    <xdr:to>
      <xdr:col>64</xdr:col>
      <xdr:colOff>152400</xdr:colOff>
      <xdr:row>13</xdr:row>
      <xdr:rowOff>170785</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3462000" y="229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9512</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131800" y="2066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87751</xdr:rowOff>
    </xdr:from>
    <xdr:to>
      <xdr:col>81</xdr:col>
      <xdr:colOff>95250</xdr:colOff>
      <xdr:row>18</xdr:row>
      <xdr:rowOff>17901</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6967200" y="3002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59828</xdr:rowOff>
    </xdr:from>
    <xdr:ext cx="762000" cy="259045"/>
    <xdr:sp macro="" textlink="">
      <xdr:nvSpPr>
        <xdr:cNvPr id="462" name="将来負担の状況該当値テキスト">
          <a:extLst>
            <a:ext uri="{FF2B5EF4-FFF2-40B4-BE49-F238E27FC236}">
              <a16:creationId xmlns:a16="http://schemas.microsoft.com/office/drawing/2014/main" id="{00000000-0008-0000-0300-0000CE010000}"/>
            </a:ext>
          </a:extLst>
        </xdr:cNvPr>
        <xdr:cNvSpPr txBox="1"/>
      </xdr:nvSpPr>
      <xdr:spPr>
        <a:xfrm>
          <a:off x="17106900" y="2974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76260</xdr:rowOff>
    </xdr:from>
    <xdr:to>
      <xdr:col>77</xdr:col>
      <xdr:colOff>95250</xdr:colOff>
      <xdr:row>18</xdr:row>
      <xdr:rowOff>6410</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6129000" y="2990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162637</xdr:rowOff>
    </xdr:from>
    <xdr:ext cx="7366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798800" y="30772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121981</xdr:rowOff>
    </xdr:from>
    <xdr:to>
      <xdr:col>73</xdr:col>
      <xdr:colOff>44450</xdr:colOff>
      <xdr:row>19</xdr:row>
      <xdr:rowOff>52131</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5240000" y="3208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36908</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909800" y="3294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19</xdr:row>
      <xdr:rowOff>17175</xdr:rowOff>
    </xdr:from>
    <xdr:to>
      <xdr:col>68</xdr:col>
      <xdr:colOff>203200</xdr:colOff>
      <xdr:row>19</xdr:row>
      <xdr:rowOff>118775</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4351000" y="3274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103552</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020800" y="3361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82913</xdr:rowOff>
    </xdr:from>
    <xdr:to>
      <xdr:col>64</xdr:col>
      <xdr:colOff>152400</xdr:colOff>
      <xdr:row>19</xdr:row>
      <xdr:rowOff>13063</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3462000" y="3169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169290</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3131800" y="3255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神奈川県箱根町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10,907
9,943
92.86
12,669,584
12,193,420
434,144
5,813,792
6,794,099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12.7
64.4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山岳地域に集落が点在する地形により、保育園・幼稚園、出張所などに勤務する職員を多く必要とするほか、観光地であることから消防職員も多く必要とするため、県内及び全国平均値を大きく上回り、類似団体との比較においては最も低い順位となった。</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104140</xdr:rowOff>
    </xdr:from>
    <xdr:to>
      <xdr:col>24</xdr:col>
      <xdr:colOff>25400</xdr:colOff>
      <xdr:row>40</xdr:row>
      <xdr:rowOff>12700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59054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156227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12700</xdr:rowOff>
    </xdr:from>
    <xdr:to>
      <xdr:col>24</xdr:col>
      <xdr:colOff>114300</xdr:colOff>
      <xdr:row>40</xdr:row>
      <xdr:rowOff>12700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87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19067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33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104140</xdr:rowOff>
    </xdr:from>
    <xdr:to>
      <xdr:col>24</xdr:col>
      <xdr:colOff>114300</xdr:colOff>
      <xdr:row>32</xdr:row>
      <xdr:rowOff>104140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590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40</xdr:row>
      <xdr:rowOff>8128</xdr:rowOff>
    </xdr:from>
    <xdr:to>
      <xdr:col>24</xdr:col>
      <xdr:colOff>25400</xdr:colOff>
      <xdr:row>40</xdr:row>
      <xdr:rowOff>12700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86612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79011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57368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62484</xdr:rowOff>
    </xdr:from>
    <xdr:to>
      <xdr:col>24</xdr:col>
      <xdr:colOff>76200</xdr:colOff>
      <xdr:row>34</xdr:row>
      <xdr:rowOff>164084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5891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115570</xdr:rowOff>
    </xdr:from>
    <xdr:to>
      <xdr:col>19</xdr:col>
      <xdr:colOff>187325</xdr:colOff>
      <xdr:row>40</xdr:row>
      <xdr:rowOff>8128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802120"/>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44196</xdr:rowOff>
    </xdr:from>
    <xdr:to>
      <xdr:col>20</xdr:col>
      <xdr:colOff>38100</xdr:colOff>
      <xdr:row>34</xdr:row>
      <xdr:rowOff>145796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5873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155973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56423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115570</xdr:rowOff>
    </xdr:from>
    <xdr:to>
      <xdr:col>15</xdr:col>
      <xdr:colOff>98425</xdr:colOff>
      <xdr:row>40</xdr:row>
      <xdr:rowOff>3556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802120"/>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25908</xdr:rowOff>
    </xdr:from>
    <xdr:to>
      <xdr:col>15</xdr:col>
      <xdr:colOff>149225</xdr:colOff>
      <xdr:row>34</xdr:row>
      <xdr:rowOff>127508</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5855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137685</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5624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37846</xdr:rowOff>
    </xdr:from>
    <xdr:to>
      <xdr:col>11</xdr:col>
      <xdr:colOff>9525</xdr:colOff>
      <xdr:row>40</xdr:row>
      <xdr:rowOff>3556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724396"/>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117348</xdr:rowOff>
    </xdr:from>
    <xdr:to>
      <xdr:col>11</xdr:col>
      <xdr:colOff>60325</xdr:colOff>
      <xdr:row>35</xdr:row>
      <xdr:rowOff>47498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5946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57675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5715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44196</xdr:rowOff>
    </xdr:from>
    <xdr:to>
      <xdr:col>6</xdr:col>
      <xdr:colOff>171450</xdr:colOff>
      <xdr:row>34</xdr:row>
      <xdr:rowOff>145796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5873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155973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5642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133350</xdr:rowOff>
    </xdr:from>
    <xdr:to>
      <xdr:col>24</xdr:col>
      <xdr:colOff>76200</xdr:colOff>
      <xdr:row>40</xdr:row>
      <xdr:rowOff>63500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81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41927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72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128778</xdr:rowOff>
    </xdr:from>
    <xdr:to>
      <xdr:col>20</xdr:col>
      <xdr:colOff>38100</xdr:colOff>
      <xdr:row>40</xdr:row>
      <xdr:rowOff>58928</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815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43705</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901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64770</xdr:rowOff>
    </xdr:from>
    <xdr:to>
      <xdr:col>15</xdr:col>
      <xdr:colOff>149225</xdr:colOff>
      <xdr:row>39</xdr:row>
      <xdr:rowOff>166370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75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151147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83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124206</xdr:rowOff>
    </xdr:from>
    <xdr:to>
      <xdr:col>11</xdr:col>
      <xdr:colOff>60325</xdr:colOff>
      <xdr:row>40</xdr:row>
      <xdr:rowOff>54356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810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39133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897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158496</xdr:rowOff>
    </xdr:from>
    <xdr:to>
      <xdr:col>6</xdr:col>
      <xdr:colOff>171450</xdr:colOff>
      <xdr:row>39</xdr:row>
      <xdr:rowOff>88646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67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73423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759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令和</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年度は、令和</a:t>
          </a:r>
          <a:r>
            <a:rPr kumimoji="1" lang="en-US" altLang="ja-JP" sz="1200">
              <a:latin typeface="ＭＳ Ｐゴシック" panose="020B0600070205080204" pitchFamily="50" charset="-128"/>
              <a:ea typeface="ＭＳ Ｐゴシック" panose="020B0600070205080204" pitchFamily="50" charset="-128"/>
            </a:rPr>
            <a:t>4</a:t>
          </a:r>
          <a:r>
            <a:rPr kumimoji="1" lang="ja-JP" altLang="en-US" sz="1200">
              <a:latin typeface="ＭＳ Ｐゴシック" panose="020B0600070205080204" pitchFamily="50" charset="-128"/>
              <a:ea typeface="ＭＳ Ｐゴシック" panose="020B0600070205080204" pitchFamily="50" charset="-128"/>
            </a:rPr>
            <a:t>年度より</a:t>
          </a:r>
          <a:r>
            <a:rPr kumimoji="1" lang="en-US" altLang="ja-JP" sz="1200">
              <a:latin typeface="ＭＳ Ｐゴシック" panose="020B0600070205080204" pitchFamily="50" charset="-128"/>
              <a:ea typeface="ＭＳ Ｐゴシック" panose="020B0600070205080204" pitchFamily="50" charset="-128"/>
            </a:rPr>
            <a:t>0.1</a:t>
          </a:r>
          <a:r>
            <a:rPr kumimoji="1" lang="ja-JP" altLang="en-US" sz="1200">
              <a:latin typeface="ＭＳ Ｐゴシック" panose="020B0600070205080204" pitchFamily="50" charset="-128"/>
              <a:ea typeface="ＭＳ Ｐゴシック" panose="020B0600070205080204" pitchFamily="50" charset="-128"/>
            </a:rPr>
            <a:t>ポイントの減となった。</a:t>
          </a:r>
        </a:p>
        <a:p>
          <a:r>
            <a:rPr kumimoji="1" lang="ja-JP" altLang="en-US" sz="1200">
              <a:latin typeface="ＭＳ Ｐゴシック" panose="020B0600070205080204" pitchFamily="50" charset="-128"/>
              <a:ea typeface="ＭＳ Ｐゴシック" panose="020B0600070205080204" pitchFamily="50" charset="-128"/>
            </a:rPr>
            <a:t>　物件費の中では委託料がその多くを占めているが、その大半はごみ処理施設の維持管理など、環境衛生に要する経費であり、年間</a:t>
          </a:r>
          <a:r>
            <a:rPr kumimoji="1" lang="en-US" altLang="ja-JP" sz="1200">
              <a:latin typeface="ＭＳ Ｐゴシック" panose="020B0600070205080204" pitchFamily="50" charset="-128"/>
              <a:ea typeface="ＭＳ Ｐゴシック" panose="020B0600070205080204" pitchFamily="50" charset="-128"/>
            </a:rPr>
            <a:t>2,000</a:t>
          </a:r>
          <a:r>
            <a:rPr kumimoji="1" lang="ja-JP" altLang="en-US" sz="1200">
              <a:latin typeface="ＭＳ Ｐゴシック" panose="020B0600070205080204" pitchFamily="50" charset="-128"/>
              <a:ea typeface="ＭＳ Ｐゴシック" panose="020B0600070205080204" pitchFamily="50" charset="-128"/>
            </a:rPr>
            <a:t>万人もの観光客に対応するために必要不可欠なものである。</a:t>
          </a:r>
        </a:p>
        <a:p>
          <a:r>
            <a:rPr kumimoji="1" lang="ja-JP" altLang="en-US" sz="1200">
              <a:latin typeface="ＭＳ Ｐゴシック" panose="020B0600070205080204" pitchFamily="50" charset="-128"/>
              <a:ea typeface="ＭＳ Ｐゴシック" panose="020B0600070205080204" pitchFamily="50" charset="-128"/>
            </a:rPr>
            <a:t>　また、委託等に係る人件費は増加傾向にあり、今後も物件費全体の増が見込まれることから、住民及び観光客に十分なサービスを提供しつつ、事業等の見直しを推進し、経費の削減に努めていく。</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58420</xdr:rowOff>
    </xdr:from>
    <xdr:to>
      <xdr:col>82</xdr:col>
      <xdr:colOff>107950</xdr:colOff>
      <xdr:row>21</xdr:row>
      <xdr:rowOff>8890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458720"/>
          <a:ext cx="0" cy="11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152417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58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8890</xdr:rowOff>
    </xdr:from>
    <xdr:to>
      <xdr:col>82</xdr:col>
      <xdr:colOff>196850</xdr:colOff>
      <xdr:row>21</xdr:row>
      <xdr:rowOff>8890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09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144797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2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58420</xdr:rowOff>
    </xdr:from>
    <xdr:to>
      <xdr:col>82</xdr:col>
      <xdr:colOff>196850</xdr:colOff>
      <xdr:row>14</xdr:row>
      <xdr:rowOff>58420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45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20</xdr:row>
      <xdr:rowOff>66040</xdr:rowOff>
    </xdr:from>
    <xdr:to>
      <xdr:col>82</xdr:col>
      <xdr:colOff>107950</xdr:colOff>
      <xdr:row>20</xdr:row>
      <xdr:rowOff>73660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5671800" y="349504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161307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733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144780</xdr:rowOff>
    </xdr:from>
    <xdr:to>
      <xdr:col>82</xdr:col>
      <xdr:colOff>158750</xdr:colOff>
      <xdr:row>17</xdr:row>
      <xdr:rowOff>74930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161290</xdr:rowOff>
    </xdr:from>
    <xdr:to>
      <xdr:col>78</xdr:col>
      <xdr:colOff>69850</xdr:colOff>
      <xdr:row>20</xdr:row>
      <xdr:rowOff>73660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341884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137160</xdr:rowOff>
    </xdr:from>
    <xdr:to>
      <xdr:col>78</xdr:col>
      <xdr:colOff>120650</xdr:colOff>
      <xdr:row>17</xdr:row>
      <xdr:rowOff>67310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80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77487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649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19</xdr:row>
      <xdr:rowOff>161290</xdr:rowOff>
    </xdr:from>
    <xdr:to>
      <xdr:col>73</xdr:col>
      <xdr:colOff>180975</xdr:colOff>
      <xdr:row>20</xdr:row>
      <xdr:rowOff>35560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34188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30480</xdr:rowOff>
    </xdr:from>
    <xdr:to>
      <xdr:col>74</xdr:col>
      <xdr:colOff>31750</xdr:colOff>
      <xdr:row>16</xdr:row>
      <xdr:rowOff>132080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142257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54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20</xdr:row>
      <xdr:rowOff>27940</xdr:rowOff>
    </xdr:from>
    <xdr:to>
      <xdr:col>69</xdr:col>
      <xdr:colOff>92075</xdr:colOff>
      <xdr:row>20</xdr:row>
      <xdr:rowOff>35560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34569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60960</xdr:rowOff>
    </xdr:from>
    <xdr:to>
      <xdr:col>69</xdr:col>
      <xdr:colOff>142875</xdr:colOff>
      <xdr:row>16</xdr:row>
      <xdr:rowOff>162560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1287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57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3810</xdr:rowOff>
    </xdr:from>
    <xdr:to>
      <xdr:col>65</xdr:col>
      <xdr:colOff>53975</xdr:colOff>
      <xdr:row>17</xdr:row>
      <xdr:rowOff>105410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115587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687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20</xdr:row>
      <xdr:rowOff>15240</xdr:rowOff>
    </xdr:from>
    <xdr:to>
      <xdr:col>82</xdr:col>
      <xdr:colOff>158750</xdr:colOff>
      <xdr:row>20</xdr:row>
      <xdr:rowOff>116840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3444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95267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335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20</xdr:row>
      <xdr:rowOff>22860</xdr:rowOff>
    </xdr:from>
    <xdr:to>
      <xdr:col>78</xdr:col>
      <xdr:colOff>120650</xdr:colOff>
      <xdr:row>20</xdr:row>
      <xdr:rowOff>124460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3451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20</xdr:row>
      <xdr:rowOff>109237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3538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110490</xdr:rowOff>
    </xdr:from>
    <xdr:to>
      <xdr:col>74</xdr:col>
      <xdr:colOff>31750</xdr:colOff>
      <xdr:row>20</xdr:row>
      <xdr:rowOff>40640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3368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20</xdr:row>
      <xdr:rowOff>25417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345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19</xdr:row>
      <xdr:rowOff>156210</xdr:rowOff>
    </xdr:from>
    <xdr:to>
      <xdr:col>69</xdr:col>
      <xdr:colOff>142875</xdr:colOff>
      <xdr:row>20</xdr:row>
      <xdr:rowOff>86360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341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20</xdr:row>
      <xdr:rowOff>71137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350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148590</xdr:rowOff>
    </xdr:from>
    <xdr:to>
      <xdr:col>65</xdr:col>
      <xdr:colOff>53975</xdr:colOff>
      <xdr:row>20</xdr:row>
      <xdr:rowOff>78740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3406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20</xdr:row>
      <xdr:rowOff>63517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349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年度から増減がなかった。</a:t>
          </a:r>
        </a:p>
        <a:p>
          <a:r>
            <a:rPr kumimoji="1" lang="ja-JP" altLang="en-US" sz="1300">
              <a:latin typeface="ＭＳ Ｐゴシック" panose="020B0600070205080204" pitchFamily="50" charset="-128"/>
              <a:ea typeface="ＭＳ Ｐゴシック" panose="020B0600070205080204" pitchFamily="50" charset="-128"/>
            </a:rPr>
            <a:t>　国の法令に基づき実施されているものが多いほか、町が単独で行う各種扶助費にも多額の費用が掛かっており、歳出削減が難しく、財政を圧迫することが懸念される。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1" name="扶助費グラフ枠">
          <a:extLst>
            <a:ext uri="{FF2B5EF4-FFF2-40B4-BE49-F238E27FC236}">
              <a16:creationId xmlns:a16="http://schemas.microsoft.com/office/drawing/2014/main" id="{00000000-0008-0000-0400-0000B5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102507</xdr:rowOff>
    </xdr:from>
    <xdr:to>
      <xdr:col>24</xdr:col>
      <xdr:colOff>25400</xdr:colOff>
      <xdr:row>61</xdr:row>
      <xdr:rowOff>113393</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flipV="1">
          <a:off x="4826000" y="9189357"/>
          <a:ext cx="0" cy="1382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85470</xdr:rowOff>
    </xdr:from>
    <xdr:ext cx="762000" cy="259045"/>
    <xdr:sp macro="" textlink="">
      <xdr:nvSpPr>
        <xdr:cNvPr id="183" name="扶助費最小値テキスト">
          <a:extLst>
            <a:ext uri="{FF2B5EF4-FFF2-40B4-BE49-F238E27FC236}">
              <a16:creationId xmlns:a16="http://schemas.microsoft.com/office/drawing/2014/main" id="{00000000-0008-0000-0400-0000B7000000}"/>
            </a:ext>
          </a:extLst>
        </xdr:cNvPr>
        <xdr:cNvSpPr txBox="1"/>
      </xdr:nvSpPr>
      <xdr:spPr>
        <a:xfrm>
          <a:off x="4914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113393</xdr:rowOff>
    </xdr:from>
    <xdr:to>
      <xdr:col>24</xdr:col>
      <xdr:colOff>114300</xdr:colOff>
      <xdr:row>61</xdr:row>
      <xdr:rowOff>113393</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17434</xdr:rowOff>
    </xdr:from>
    <xdr:ext cx="762000" cy="259045"/>
    <xdr:sp macro="" textlink="">
      <xdr:nvSpPr>
        <xdr:cNvPr id="185" name="扶助費最大値テキスト">
          <a:extLst>
            <a:ext uri="{FF2B5EF4-FFF2-40B4-BE49-F238E27FC236}">
              <a16:creationId xmlns:a16="http://schemas.microsoft.com/office/drawing/2014/main" id="{00000000-0008-0000-0400-0000B9000000}"/>
            </a:ext>
          </a:extLst>
        </xdr:cNvPr>
        <xdr:cNvSpPr txBox="1"/>
      </xdr:nvSpPr>
      <xdr:spPr>
        <a:xfrm>
          <a:off x="4914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102507</xdr:rowOff>
    </xdr:from>
    <xdr:to>
      <xdr:col>24</xdr:col>
      <xdr:colOff>114300</xdr:colOff>
      <xdr:row>53</xdr:row>
      <xdr:rowOff>102507</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4737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105228</xdr:rowOff>
    </xdr:from>
    <xdr:to>
      <xdr:col>24</xdr:col>
      <xdr:colOff>25400</xdr:colOff>
      <xdr:row>54</xdr:row>
      <xdr:rowOff>105228</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3987800" y="93635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31949</xdr:rowOff>
    </xdr:from>
    <xdr:ext cx="762000" cy="259045"/>
    <xdr:sp macro="" textlink="">
      <xdr:nvSpPr>
        <xdr:cNvPr id="188" name="扶助費平均値テキスト">
          <a:extLst>
            <a:ext uri="{FF2B5EF4-FFF2-40B4-BE49-F238E27FC236}">
              <a16:creationId xmlns:a16="http://schemas.microsoft.com/office/drawing/2014/main" id="{00000000-0008-0000-0400-0000BC000000}"/>
            </a:ext>
          </a:extLst>
        </xdr:cNvPr>
        <xdr:cNvSpPr txBox="1"/>
      </xdr:nvSpPr>
      <xdr:spPr>
        <a:xfrm>
          <a:off x="4914900" y="9633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59872</xdr:rowOff>
    </xdr:from>
    <xdr:to>
      <xdr:col>24</xdr:col>
      <xdr:colOff>76200</xdr:colOff>
      <xdr:row>56</xdr:row>
      <xdr:rowOff>161472</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47752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94343</xdr:rowOff>
    </xdr:from>
    <xdr:to>
      <xdr:col>19</xdr:col>
      <xdr:colOff>187325</xdr:colOff>
      <xdr:row>54</xdr:row>
      <xdr:rowOff>105228</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098800" y="9352643"/>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16328</xdr:rowOff>
    </xdr:from>
    <xdr:to>
      <xdr:col>20</xdr:col>
      <xdr:colOff>38100</xdr:colOff>
      <xdr:row>56</xdr:row>
      <xdr:rowOff>117928</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9370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102705</xdr:rowOff>
    </xdr:from>
    <xdr:ext cx="7366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3606800" y="9703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94343</xdr:rowOff>
    </xdr:from>
    <xdr:to>
      <xdr:col>15</xdr:col>
      <xdr:colOff>98425</xdr:colOff>
      <xdr:row>54</xdr:row>
      <xdr:rowOff>105228</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2209800" y="9352643"/>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5443</xdr:rowOff>
    </xdr:from>
    <xdr:to>
      <xdr:col>15</xdr:col>
      <xdr:colOff>149225</xdr:colOff>
      <xdr:row>56</xdr:row>
      <xdr:rowOff>107043</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048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91820</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2717800" y="969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105228</xdr:rowOff>
    </xdr:from>
    <xdr:to>
      <xdr:col>11</xdr:col>
      <xdr:colOff>9525</xdr:colOff>
      <xdr:row>54</xdr:row>
      <xdr:rowOff>148772</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1320800" y="9363528"/>
          <a:ext cx="889000" cy="43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38100</xdr:rowOff>
    </xdr:from>
    <xdr:to>
      <xdr:col>11</xdr:col>
      <xdr:colOff>60325</xdr:colOff>
      <xdr:row>56</xdr:row>
      <xdr:rowOff>139700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2159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124477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1828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114300</xdr:rowOff>
    </xdr:from>
    <xdr:to>
      <xdr:col>6</xdr:col>
      <xdr:colOff>171450</xdr:colOff>
      <xdr:row>57</xdr:row>
      <xdr:rowOff>44450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1270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29227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939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54428</xdr:rowOff>
    </xdr:from>
    <xdr:to>
      <xdr:col>24</xdr:col>
      <xdr:colOff>76200</xdr:colOff>
      <xdr:row>54</xdr:row>
      <xdr:rowOff>156028</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4775200" y="9312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70955</xdr:rowOff>
    </xdr:from>
    <xdr:ext cx="762000" cy="259045"/>
    <xdr:sp macro="" textlink="">
      <xdr:nvSpPr>
        <xdr:cNvPr id="207" name="扶助費該当値テキスト">
          <a:extLst>
            <a:ext uri="{FF2B5EF4-FFF2-40B4-BE49-F238E27FC236}">
              <a16:creationId xmlns:a16="http://schemas.microsoft.com/office/drawing/2014/main" id="{00000000-0008-0000-0400-0000CF000000}"/>
            </a:ext>
          </a:extLst>
        </xdr:cNvPr>
        <xdr:cNvSpPr txBox="1"/>
      </xdr:nvSpPr>
      <xdr:spPr>
        <a:xfrm>
          <a:off x="4914900" y="9157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54428</xdr:rowOff>
    </xdr:from>
    <xdr:to>
      <xdr:col>20</xdr:col>
      <xdr:colOff>38100</xdr:colOff>
      <xdr:row>54</xdr:row>
      <xdr:rowOff>156028</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937000" y="9312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166205</xdr:rowOff>
    </xdr:from>
    <xdr:ext cx="7366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606800" y="9081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43543</xdr:rowOff>
    </xdr:from>
    <xdr:to>
      <xdr:col>15</xdr:col>
      <xdr:colOff>149225</xdr:colOff>
      <xdr:row>54</xdr:row>
      <xdr:rowOff>145143</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30480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155320</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2717800" y="907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54428</xdr:rowOff>
    </xdr:from>
    <xdr:to>
      <xdr:col>11</xdr:col>
      <xdr:colOff>60325</xdr:colOff>
      <xdr:row>54</xdr:row>
      <xdr:rowOff>156028</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2159000" y="9312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166205</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1828800" y="908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97972</xdr:rowOff>
    </xdr:from>
    <xdr:to>
      <xdr:col>6</xdr:col>
      <xdr:colOff>171450</xdr:colOff>
      <xdr:row>55</xdr:row>
      <xdr:rowOff>28122</xdr:rowOff>
    </xdr:to>
    <xdr:sp macro="" textlink="">
      <xdr:nvSpPr>
        <xdr:cNvPr id="214" name="楕円 213">
          <a:extLst>
            <a:ext uri="{FF2B5EF4-FFF2-40B4-BE49-F238E27FC236}">
              <a16:creationId xmlns:a16="http://schemas.microsoft.com/office/drawing/2014/main" id="{00000000-0008-0000-0400-0000D6000000}"/>
            </a:ext>
          </a:extLst>
        </xdr:cNvPr>
        <xdr:cNvSpPr/>
      </xdr:nvSpPr>
      <xdr:spPr>
        <a:xfrm>
          <a:off x="1270000" y="9356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38299</xdr:rowOff>
    </xdr:from>
    <xdr:ext cx="762000" cy="259045"/>
    <xdr:sp macro="" textlink="">
      <xdr:nvSpPr>
        <xdr:cNvPr id="215" name="テキスト ボックス 214">
          <a:extLst>
            <a:ext uri="{FF2B5EF4-FFF2-40B4-BE49-F238E27FC236}">
              <a16:creationId xmlns:a16="http://schemas.microsoft.com/office/drawing/2014/main" id="{00000000-0008-0000-0400-0000D7000000}"/>
            </a:ext>
          </a:extLst>
        </xdr:cNvPr>
        <xdr:cNvSpPr txBox="1"/>
      </xdr:nvSpPr>
      <xdr:spPr>
        <a:xfrm>
          <a:off x="939800" y="9125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年度は、積立金や貸付金が減となったため、対前年度比</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ポイント減となった。</a:t>
          </a:r>
        </a:p>
      </xdr:txBody>
    </xdr:sp>
    <xdr:clientData/>
  </xdr:twoCellAnchor>
  <xdr:oneCellAnchor>
    <xdr:from>
      <xdr:col>62</xdr:col>
      <xdr:colOff>6350</xdr:colOff>
      <xdr:row>49</xdr:row>
      <xdr:rowOff>107950</xdr:rowOff>
    </xdr:from>
    <xdr:ext cx="298543" cy="225703"/>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58420</xdr:rowOff>
    </xdr:from>
    <xdr:to>
      <xdr:col>82</xdr:col>
      <xdr:colOff>107950</xdr:colOff>
      <xdr:row>62</xdr:row>
      <xdr:rowOff>27940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931672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17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629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27940</xdr:rowOff>
    </xdr:from>
    <xdr:to>
      <xdr:col>82</xdr:col>
      <xdr:colOff>196850</xdr:colOff>
      <xdr:row>62</xdr:row>
      <xdr:rowOff>27940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657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144797</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906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58420</xdr:rowOff>
    </xdr:from>
    <xdr:to>
      <xdr:col>82</xdr:col>
      <xdr:colOff>196850</xdr:colOff>
      <xdr:row>54</xdr:row>
      <xdr:rowOff>58420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931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115570</xdr:rowOff>
    </xdr:from>
    <xdr:to>
      <xdr:col>82</xdr:col>
      <xdr:colOff>107950</xdr:colOff>
      <xdr:row>57</xdr:row>
      <xdr:rowOff>161290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5671800" y="988822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2557</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946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30480</xdr:rowOff>
    </xdr:from>
    <xdr:to>
      <xdr:col>82</xdr:col>
      <xdr:colOff>158750</xdr:colOff>
      <xdr:row>58</xdr:row>
      <xdr:rowOff>132080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97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161290</xdr:rowOff>
    </xdr:from>
    <xdr:to>
      <xdr:col>78</xdr:col>
      <xdr:colOff>69850</xdr:colOff>
      <xdr:row>57</xdr:row>
      <xdr:rowOff>168910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4782800" y="99339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30480</xdr:rowOff>
    </xdr:from>
    <xdr:to>
      <xdr:col>78</xdr:col>
      <xdr:colOff>120650</xdr:colOff>
      <xdr:row>58</xdr:row>
      <xdr:rowOff>132080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97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116857</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10060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168910</xdr:rowOff>
    </xdr:from>
    <xdr:to>
      <xdr:col>73</xdr:col>
      <xdr:colOff>180975</xdr:colOff>
      <xdr:row>58</xdr:row>
      <xdr:rowOff>73660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3893800" y="994156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38100</xdr:rowOff>
    </xdr:from>
    <xdr:to>
      <xdr:col>74</xdr:col>
      <xdr:colOff>31750</xdr:colOff>
      <xdr:row>58</xdr:row>
      <xdr:rowOff>139700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124477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5080</xdr:rowOff>
    </xdr:from>
    <xdr:to>
      <xdr:col>69</xdr:col>
      <xdr:colOff>92075</xdr:colOff>
      <xdr:row>58</xdr:row>
      <xdr:rowOff>73660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3004800" y="99491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106680</xdr:rowOff>
    </xdr:from>
    <xdr:to>
      <xdr:col>69</xdr:col>
      <xdr:colOff>142875</xdr:colOff>
      <xdr:row>59</xdr:row>
      <xdr:rowOff>36830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1005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21607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1013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114300</xdr:rowOff>
    </xdr:from>
    <xdr:to>
      <xdr:col>65</xdr:col>
      <xdr:colOff>53975</xdr:colOff>
      <xdr:row>59</xdr:row>
      <xdr:rowOff>44450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29227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64770</xdr:rowOff>
    </xdr:from>
    <xdr:to>
      <xdr:col>82</xdr:col>
      <xdr:colOff>158750</xdr:colOff>
      <xdr:row>57</xdr:row>
      <xdr:rowOff>166370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81297</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968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110490</xdr:rowOff>
    </xdr:from>
    <xdr:to>
      <xdr:col>78</xdr:col>
      <xdr:colOff>120650</xdr:colOff>
      <xdr:row>58</xdr:row>
      <xdr:rowOff>40640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50817</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9652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118110</xdr:rowOff>
    </xdr:from>
    <xdr:to>
      <xdr:col>74</xdr:col>
      <xdr:colOff>31750</xdr:colOff>
      <xdr:row>58</xdr:row>
      <xdr:rowOff>48260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989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58437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965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22860</xdr:rowOff>
    </xdr:from>
    <xdr:to>
      <xdr:col>69</xdr:col>
      <xdr:colOff>142875</xdr:colOff>
      <xdr:row>58</xdr:row>
      <xdr:rowOff>124460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996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134637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973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125730</xdr:rowOff>
    </xdr:from>
    <xdr:to>
      <xdr:col>65</xdr:col>
      <xdr:colOff>53975</xdr:colOff>
      <xdr:row>58</xdr:row>
      <xdr:rowOff>55880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989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66057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966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年度は、昨年度より</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ポイントの減となった。</a:t>
          </a:r>
        </a:p>
        <a:p>
          <a:r>
            <a:rPr kumimoji="1" lang="ja-JP" altLang="en-US" sz="1300">
              <a:latin typeface="ＭＳ Ｐゴシック" panose="020B0600070205080204" pitchFamily="50" charset="-128"/>
              <a:ea typeface="ＭＳ Ｐゴシック" panose="020B0600070205080204" pitchFamily="50" charset="-128"/>
            </a:rPr>
            <a:t>　県内及び全国平均を大きく下回り、類似団体内の順位では上位となっている。</a:t>
          </a:r>
        </a:p>
        <a:p>
          <a:r>
            <a:rPr kumimoji="1" lang="ja-JP" altLang="en-US" sz="1300">
              <a:latin typeface="ＭＳ Ｐゴシック" panose="020B0600070205080204" pitchFamily="50" charset="-128"/>
              <a:ea typeface="ＭＳ Ｐゴシック" panose="020B0600070205080204" pitchFamily="50" charset="-128"/>
            </a:rPr>
            <a:t>　今後も引き続き、適正な執行に努めていく。</a:t>
          </a: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a:extLst>
            <a:ext uri="{FF2B5EF4-FFF2-40B4-BE49-F238E27FC236}">
              <a16:creationId xmlns:a16="http://schemas.microsoft.com/office/drawing/2014/main" id="{00000000-0008-0000-0400-00002B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127000</xdr:rowOff>
    </xdr:from>
    <xdr:to>
      <xdr:col>82</xdr:col>
      <xdr:colOff>107950</xdr:colOff>
      <xdr:row>40</xdr:row>
      <xdr:rowOff>113284</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6510000" y="5956300"/>
          <a:ext cx="0" cy="1014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85361</xdr:rowOff>
    </xdr:from>
    <xdr:ext cx="762000" cy="259045"/>
    <xdr:sp macro="" textlink="">
      <xdr:nvSpPr>
        <xdr:cNvPr id="301" name="補助費等最小値テキスト">
          <a:extLst>
            <a:ext uri="{FF2B5EF4-FFF2-40B4-BE49-F238E27FC236}">
              <a16:creationId xmlns:a16="http://schemas.microsoft.com/office/drawing/2014/main" id="{00000000-0008-0000-0400-00002D010000}"/>
            </a:ext>
          </a:extLst>
        </xdr:cNvPr>
        <xdr:cNvSpPr txBox="1"/>
      </xdr:nvSpPr>
      <xdr:spPr>
        <a:xfrm>
          <a:off x="16598900" y="6943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113284</xdr:rowOff>
    </xdr:from>
    <xdr:to>
      <xdr:col>82</xdr:col>
      <xdr:colOff>196850</xdr:colOff>
      <xdr:row>40</xdr:row>
      <xdr:rowOff>113284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6971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41927</xdr:rowOff>
    </xdr:from>
    <xdr:ext cx="762000" cy="259045"/>
    <xdr:sp macro="" textlink="">
      <xdr:nvSpPr>
        <xdr:cNvPr id="303" name="補助費等最大値テキスト">
          <a:extLst>
            <a:ext uri="{FF2B5EF4-FFF2-40B4-BE49-F238E27FC236}">
              <a16:creationId xmlns:a16="http://schemas.microsoft.com/office/drawing/2014/main" id="{00000000-0008-0000-0400-00002F010000}"/>
            </a:ext>
          </a:extLst>
        </xdr:cNvPr>
        <xdr:cNvSpPr txBox="1"/>
      </xdr:nvSpPr>
      <xdr:spPr>
        <a:xfrm>
          <a:off x="16598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127000</xdr:rowOff>
    </xdr:from>
    <xdr:to>
      <xdr:col>82</xdr:col>
      <xdr:colOff>196850</xdr:colOff>
      <xdr:row>34</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127000</xdr:rowOff>
    </xdr:from>
    <xdr:to>
      <xdr:col>82</xdr:col>
      <xdr:colOff>107950</xdr:colOff>
      <xdr:row>34</xdr:row>
      <xdr:rowOff>131572</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5671800" y="595630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32275</xdr:rowOff>
    </xdr:from>
    <xdr:ext cx="762000" cy="259045"/>
    <xdr:sp macro="" textlink="">
      <xdr:nvSpPr>
        <xdr:cNvPr id="306" name="補助費等平均値テキスト">
          <a:extLst>
            <a:ext uri="{FF2B5EF4-FFF2-40B4-BE49-F238E27FC236}">
              <a16:creationId xmlns:a16="http://schemas.microsoft.com/office/drawing/2014/main" id="{00000000-0008-0000-0400-000032010000}"/>
            </a:ext>
          </a:extLst>
        </xdr:cNvPr>
        <xdr:cNvSpPr txBox="1"/>
      </xdr:nvSpPr>
      <xdr:spPr>
        <a:xfrm>
          <a:off x="16598900" y="63759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60198</xdr:rowOff>
    </xdr:from>
    <xdr:to>
      <xdr:col>82</xdr:col>
      <xdr:colOff>158750</xdr:colOff>
      <xdr:row>37</xdr:row>
      <xdr:rowOff>161798</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64592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113284</xdr:rowOff>
    </xdr:from>
    <xdr:to>
      <xdr:col>78</xdr:col>
      <xdr:colOff>69850</xdr:colOff>
      <xdr:row>34</xdr:row>
      <xdr:rowOff>131572</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4782800" y="594258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19050</xdr:rowOff>
    </xdr:from>
    <xdr:to>
      <xdr:col>78</xdr:col>
      <xdr:colOff>120650</xdr:colOff>
      <xdr:row>37</xdr:row>
      <xdr:rowOff>120650</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5621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105427</xdr:rowOff>
    </xdr:from>
    <xdr:ext cx="7366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5290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113284</xdr:rowOff>
    </xdr:from>
    <xdr:to>
      <xdr:col>73</xdr:col>
      <xdr:colOff>180975</xdr:colOff>
      <xdr:row>34</xdr:row>
      <xdr:rowOff>131572</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893800" y="594258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163068</xdr:rowOff>
    </xdr:from>
    <xdr:to>
      <xdr:col>74</xdr:col>
      <xdr:colOff>31750</xdr:colOff>
      <xdr:row>37</xdr:row>
      <xdr:rowOff>93218</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4732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77995</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4401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127000</xdr:rowOff>
    </xdr:from>
    <xdr:to>
      <xdr:col>69</xdr:col>
      <xdr:colOff>92075</xdr:colOff>
      <xdr:row>34</xdr:row>
      <xdr:rowOff>131572</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004800" y="595630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46482</xdr:rowOff>
    </xdr:from>
    <xdr:to>
      <xdr:col>69</xdr:col>
      <xdr:colOff>142875</xdr:colOff>
      <xdr:row>37</xdr:row>
      <xdr:rowOff>148082</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38430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132859</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512800" y="647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55626</xdr:rowOff>
    </xdr:from>
    <xdr:to>
      <xdr:col>65</xdr:col>
      <xdr:colOff>53975</xdr:colOff>
      <xdr:row>37</xdr:row>
      <xdr:rowOff>157226</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2954000" y="6399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142003</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623800" y="648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76200</xdr:rowOff>
    </xdr:from>
    <xdr:to>
      <xdr:col>82</xdr:col>
      <xdr:colOff>158750</xdr:colOff>
      <xdr:row>35</xdr:row>
      <xdr:rowOff>6350</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64592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156227</xdr:rowOff>
    </xdr:from>
    <xdr:ext cx="762000" cy="259045"/>
    <xdr:sp macro="" textlink="">
      <xdr:nvSpPr>
        <xdr:cNvPr id="325" name="補助費等該当値テキスト">
          <a:extLst>
            <a:ext uri="{FF2B5EF4-FFF2-40B4-BE49-F238E27FC236}">
              <a16:creationId xmlns:a16="http://schemas.microsoft.com/office/drawing/2014/main" id="{00000000-0008-0000-0400-000045010000}"/>
            </a:ext>
          </a:extLst>
        </xdr:cNvPr>
        <xdr:cNvSpPr txBox="1"/>
      </xdr:nvSpPr>
      <xdr:spPr>
        <a:xfrm>
          <a:off x="16598900" y="581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80772</xdr:rowOff>
    </xdr:from>
    <xdr:to>
      <xdr:col>78</xdr:col>
      <xdr:colOff>120650</xdr:colOff>
      <xdr:row>35</xdr:row>
      <xdr:rowOff>10922</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5621000" y="5910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21099</xdr:rowOff>
    </xdr:from>
    <xdr:ext cx="7366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290800" y="5678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62484</xdr:rowOff>
    </xdr:from>
    <xdr:to>
      <xdr:col>74</xdr:col>
      <xdr:colOff>31750</xdr:colOff>
      <xdr:row>34</xdr:row>
      <xdr:rowOff>164084</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4732000" y="5891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2811</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401800" y="5660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80772</xdr:rowOff>
    </xdr:from>
    <xdr:to>
      <xdr:col>69</xdr:col>
      <xdr:colOff>142875</xdr:colOff>
      <xdr:row>35</xdr:row>
      <xdr:rowOff>10922</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3843000" y="5910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21099</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512800" y="567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76200</xdr:rowOff>
    </xdr:from>
    <xdr:to>
      <xdr:col>65</xdr:col>
      <xdr:colOff>53975</xdr:colOff>
      <xdr:row>35</xdr:row>
      <xdr:rowOff>6350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29540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16527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2623800" y="567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ポイントの増となった。これは令和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年度に実施した大規模事業の償還が始まったことが主な要因となっている。</a:t>
          </a:r>
        </a:p>
        <a:p>
          <a:r>
            <a:rPr kumimoji="1" lang="ja-JP" altLang="en-US" sz="1300">
              <a:latin typeface="ＭＳ Ｐゴシック" panose="020B0600070205080204" pitchFamily="50" charset="-128"/>
              <a:ea typeface="ＭＳ Ｐゴシック" panose="020B0600070205080204" pitchFamily="50" charset="-128"/>
            </a:rPr>
            <a:t>　今後、老朽化した公共施設に対し、投資が必要となるが、公共施設再編・整備計画に従いながらも、地方債の発行と償還のバランスが適切となるよう努めていく。</a:t>
          </a:r>
        </a:p>
      </xdr:txBody>
    </xdr:sp>
    <xdr:clientData/>
  </xdr:twoCellAnchor>
  <xdr:oneCellAnchor>
    <xdr:from>
      <xdr:col>3</xdr:col>
      <xdr:colOff>123825</xdr:colOff>
      <xdr:row>69</xdr:row>
      <xdr:rowOff>107950</xdr:rowOff>
    </xdr:from>
    <xdr:ext cx="298543" cy="225703"/>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62992</xdr:rowOff>
    </xdr:from>
    <xdr:to>
      <xdr:col>24</xdr:col>
      <xdr:colOff>25400</xdr:colOff>
      <xdr:row>80</xdr:row>
      <xdr:rowOff>145287</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4826000" y="12750292"/>
          <a:ext cx="0" cy="1110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117364</xdr:rowOff>
    </xdr:from>
    <xdr:ext cx="762000" cy="259045"/>
    <xdr:sp macro="" textlink="">
      <xdr:nvSpPr>
        <xdr:cNvPr id="359" name="公債費最小値テキスト">
          <a:extLst>
            <a:ext uri="{FF2B5EF4-FFF2-40B4-BE49-F238E27FC236}">
              <a16:creationId xmlns:a16="http://schemas.microsoft.com/office/drawing/2014/main" id="{00000000-0008-0000-0400-000067010000}"/>
            </a:ext>
          </a:extLst>
        </xdr:cNvPr>
        <xdr:cNvSpPr txBox="1"/>
      </xdr:nvSpPr>
      <xdr:spPr>
        <a:xfrm>
          <a:off x="4914900" y="13833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145287</xdr:rowOff>
    </xdr:from>
    <xdr:to>
      <xdr:col>24</xdr:col>
      <xdr:colOff>114300</xdr:colOff>
      <xdr:row>80</xdr:row>
      <xdr:rowOff>145287</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3861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149369</xdr:rowOff>
    </xdr:from>
    <xdr:ext cx="762000" cy="259045"/>
    <xdr:sp macro="" textlink="">
      <xdr:nvSpPr>
        <xdr:cNvPr id="361" name="公債費最大値テキスト">
          <a:extLst>
            <a:ext uri="{FF2B5EF4-FFF2-40B4-BE49-F238E27FC236}">
              <a16:creationId xmlns:a16="http://schemas.microsoft.com/office/drawing/2014/main" id="{00000000-0008-0000-0400-000069010000}"/>
            </a:ext>
          </a:extLst>
        </xdr:cNvPr>
        <xdr:cNvSpPr txBox="1"/>
      </xdr:nvSpPr>
      <xdr:spPr>
        <a:xfrm>
          <a:off x="4914900" y="1249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62992</xdr:rowOff>
    </xdr:from>
    <xdr:to>
      <xdr:col>24</xdr:col>
      <xdr:colOff>114300</xdr:colOff>
      <xdr:row>74</xdr:row>
      <xdr:rowOff>62992</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27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5842</xdr:rowOff>
    </xdr:from>
    <xdr:to>
      <xdr:col>24</xdr:col>
      <xdr:colOff>25400</xdr:colOff>
      <xdr:row>77</xdr:row>
      <xdr:rowOff>37846</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3987800" y="13207492"/>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13988</xdr:rowOff>
    </xdr:from>
    <xdr:ext cx="762000" cy="259045"/>
    <xdr:sp macro="" textlink="">
      <xdr:nvSpPr>
        <xdr:cNvPr id="364" name="公債費平均値テキスト">
          <a:extLst>
            <a:ext uri="{FF2B5EF4-FFF2-40B4-BE49-F238E27FC236}">
              <a16:creationId xmlns:a16="http://schemas.microsoft.com/office/drawing/2014/main" id="{00000000-0008-0000-0400-00006C010000}"/>
            </a:ext>
          </a:extLst>
        </xdr:cNvPr>
        <xdr:cNvSpPr txBox="1"/>
      </xdr:nvSpPr>
      <xdr:spPr>
        <a:xfrm>
          <a:off x="4914900" y="13215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41911</xdr:rowOff>
    </xdr:from>
    <xdr:to>
      <xdr:col>24</xdr:col>
      <xdr:colOff>76200</xdr:colOff>
      <xdr:row>77</xdr:row>
      <xdr:rowOff>143511</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47752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5842</xdr:rowOff>
    </xdr:from>
    <xdr:to>
      <xdr:col>19</xdr:col>
      <xdr:colOff>187325</xdr:colOff>
      <xdr:row>77</xdr:row>
      <xdr:rowOff>133858</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3098800" y="13207492"/>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46482</xdr:rowOff>
    </xdr:from>
    <xdr:to>
      <xdr:col>20</xdr:col>
      <xdr:colOff>38100</xdr:colOff>
      <xdr:row>77</xdr:row>
      <xdr:rowOff>148082</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937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132859</xdr:rowOff>
    </xdr:from>
    <xdr:ext cx="7366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3606800" y="13334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33274</xdr:rowOff>
    </xdr:from>
    <xdr:to>
      <xdr:col>15</xdr:col>
      <xdr:colOff>98425</xdr:colOff>
      <xdr:row>77</xdr:row>
      <xdr:rowOff>133858</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2209800" y="13234924"/>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9906</xdr:rowOff>
    </xdr:from>
    <xdr:to>
      <xdr:col>15</xdr:col>
      <xdr:colOff>149225</xdr:colOff>
      <xdr:row>77</xdr:row>
      <xdr:rowOff>111506</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048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121683</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717800" y="12980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163576</xdr:rowOff>
    </xdr:from>
    <xdr:to>
      <xdr:col>11</xdr:col>
      <xdr:colOff>9525</xdr:colOff>
      <xdr:row>77</xdr:row>
      <xdr:rowOff>33274</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1320800" y="1319377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32765</xdr:rowOff>
    </xdr:from>
    <xdr:to>
      <xdr:col>11</xdr:col>
      <xdr:colOff>60325</xdr:colOff>
      <xdr:row>77</xdr:row>
      <xdr:rowOff>134365</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2159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119142</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828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14478</xdr:rowOff>
    </xdr:from>
    <xdr:to>
      <xdr:col>6</xdr:col>
      <xdr:colOff>171450</xdr:colOff>
      <xdr:row>77</xdr:row>
      <xdr:rowOff>116078</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12700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100855</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939800" y="1330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158496</xdr:rowOff>
    </xdr:from>
    <xdr:to>
      <xdr:col>24</xdr:col>
      <xdr:colOff>76200</xdr:colOff>
      <xdr:row>77</xdr:row>
      <xdr:rowOff>88646</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4775200" y="1318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3573</xdr:rowOff>
    </xdr:from>
    <xdr:ext cx="762000" cy="259045"/>
    <xdr:sp macro="" textlink="">
      <xdr:nvSpPr>
        <xdr:cNvPr id="383" name="公債費該当値テキスト">
          <a:extLst>
            <a:ext uri="{FF2B5EF4-FFF2-40B4-BE49-F238E27FC236}">
              <a16:creationId xmlns:a16="http://schemas.microsoft.com/office/drawing/2014/main" id="{00000000-0008-0000-0400-00007F010000}"/>
            </a:ext>
          </a:extLst>
        </xdr:cNvPr>
        <xdr:cNvSpPr txBox="1"/>
      </xdr:nvSpPr>
      <xdr:spPr>
        <a:xfrm>
          <a:off x="4914900" y="13033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126492</xdr:rowOff>
    </xdr:from>
    <xdr:to>
      <xdr:col>20</xdr:col>
      <xdr:colOff>38100</xdr:colOff>
      <xdr:row>77</xdr:row>
      <xdr:rowOff>56642</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937000" y="1315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66819</xdr:rowOff>
    </xdr:from>
    <xdr:ext cx="7366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606800" y="12925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83058</xdr:rowOff>
    </xdr:from>
    <xdr:to>
      <xdr:col>15</xdr:col>
      <xdr:colOff>149225</xdr:colOff>
      <xdr:row>78</xdr:row>
      <xdr:rowOff>13208</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048000" y="1328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169435</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337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153924</xdr:rowOff>
    </xdr:from>
    <xdr:to>
      <xdr:col>11</xdr:col>
      <xdr:colOff>60325</xdr:colOff>
      <xdr:row>77</xdr:row>
      <xdr:rowOff>84074</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2159000" y="1318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94251</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2953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112776</xdr:rowOff>
    </xdr:from>
    <xdr:to>
      <xdr:col>6</xdr:col>
      <xdr:colOff>171450</xdr:colOff>
      <xdr:row>77</xdr:row>
      <xdr:rowOff>42926</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1270000" y="13142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53103</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2911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義務的経費や物件費は増加しているが、積立金や貸付金の減により、令和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年度と比較して</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ポイントの減となっている。</a:t>
          </a:r>
        </a:p>
        <a:p>
          <a:r>
            <a:rPr kumimoji="1" lang="ja-JP" altLang="en-US" sz="1300">
              <a:latin typeface="ＭＳ Ｐゴシック" panose="020B0600070205080204" pitchFamily="50" charset="-128"/>
              <a:ea typeface="ＭＳ Ｐゴシック" panose="020B0600070205080204" pitchFamily="50" charset="-128"/>
            </a:rPr>
            <a:t>　今後も引き続き、経費の削減に努めていく。</a:t>
          </a: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a:extLst>
            <a:ext uri="{FF2B5EF4-FFF2-40B4-BE49-F238E27FC236}">
              <a16:creationId xmlns:a16="http://schemas.microsoft.com/office/drawing/2014/main" id="{00000000-0008-0000-0400-0000A2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62230</xdr:rowOff>
    </xdr:from>
    <xdr:to>
      <xdr:col>82</xdr:col>
      <xdr:colOff>107950</xdr:colOff>
      <xdr:row>80</xdr:row>
      <xdr:rowOff>142239</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flipV="1">
          <a:off x="16510000" y="12749530"/>
          <a:ext cx="0" cy="1108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114316</xdr:rowOff>
    </xdr:from>
    <xdr:ext cx="762000" cy="259045"/>
    <xdr:sp macro="" textlink="">
      <xdr:nvSpPr>
        <xdr:cNvPr id="420" name="公債費以外最小値テキスト">
          <a:extLst>
            <a:ext uri="{FF2B5EF4-FFF2-40B4-BE49-F238E27FC236}">
              <a16:creationId xmlns:a16="http://schemas.microsoft.com/office/drawing/2014/main" id="{00000000-0008-0000-0400-0000A4010000}"/>
            </a:ext>
          </a:extLst>
        </xdr:cNvPr>
        <xdr:cNvSpPr txBox="1"/>
      </xdr:nvSpPr>
      <xdr:spPr>
        <a:xfrm>
          <a:off x="16598900" y="13830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142239</xdr:rowOff>
    </xdr:from>
    <xdr:to>
      <xdr:col>82</xdr:col>
      <xdr:colOff>196850</xdr:colOff>
      <xdr:row>80</xdr:row>
      <xdr:rowOff>142239</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3858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148607</xdr:rowOff>
    </xdr:from>
    <xdr:ext cx="762000" cy="259045"/>
    <xdr:sp macro="" textlink="">
      <xdr:nvSpPr>
        <xdr:cNvPr id="422" name="公債費以外最大値テキスト">
          <a:extLst>
            <a:ext uri="{FF2B5EF4-FFF2-40B4-BE49-F238E27FC236}">
              <a16:creationId xmlns:a16="http://schemas.microsoft.com/office/drawing/2014/main" id="{00000000-0008-0000-0400-0000A6010000}"/>
            </a:ext>
          </a:extLst>
        </xdr:cNvPr>
        <xdr:cNvSpPr txBox="1"/>
      </xdr:nvSpPr>
      <xdr:spPr>
        <a:xfrm>
          <a:off x="16598900" y="12493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62230</xdr:rowOff>
    </xdr:from>
    <xdr:to>
      <xdr:col>82</xdr:col>
      <xdr:colOff>196850</xdr:colOff>
      <xdr:row>74</xdr:row>
      <xdr:rowOff>62230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2749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80</xdr:row>
      <xdr:rowOff>142239</xdr:rowOff>
    </xdr:from>
    <xdr:to>
      <xdr:col>82</xdr:col>
      <xdr:colOff>107950</xdr:colOff>
      <xdr:row>80</xdr:row>
      <xdr:rowOff>168911</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5671800" y="13858239"/>
          <a:ext cx="838200"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5097</xdr:rowOff>
    </xdr:from>
    <xdr:ext cx="762000" cy="259045"/>
    <xdr:sp macro="" textlink="">
      <xdr:nvSpPr>
        <xdr:cNvPr id="425" name="公債費以外平均値テキスト">
          <a:extLst>
            <a:ext uri="{FF2B5EF4-FFF2-40B4-BE49-F238E27FC236}">
              <a16:creationId xmlns:a16="http://schemas.microsoft.com/office/drawing/2014/main" id="{00000000-0008-0000-0400-0000A9010000}"/>
            </a:ext>
          </a:extLst>
        </xdr:cNvPr>
        <xdr:cNvSpPr txBox="1"/>
      </xdr:nvSpPr>
      <xdr:spPr>
        <a:xfrm>
          <a:off x="16598900" y="132067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160020</xdr:rowOff>
    </xdr:from>
    <xdr:to>
      <xdr:col>82</xdr:col>
      <xdr:colOff>158750</xdr:colOff>
      <xdr:row>78</xdr:row>
      <xdr:rowOff>90170</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6459200" y="13361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80</xdr:row>
      <xdr:rowOff>58420</xdr:rowOff>
    </xdr:from>
    <xdr:to>
      <xdr:col>78</xdr:col>
      <xdr:colOff>69850</xdr:colOff>
      <xdr:row>80</xdr:row>
      <xdr:rowOff>168911</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4782800" y="13774420"/>
          <a:ext cx="889000" cy="110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91439</xdr:rowOff>
    </xdr:from>
    <xdr:to>
      <xdr:col>78</xdr:col>
      <xdr:colOff>120650</xdr:colOff>
      <xdr:row>78</xdr:row>
      <xdr:rowOff>21589</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5621000" y="13293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31766</xdr:rowOff>
    </xdr:from>
    <xdr:ext cx="7366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5290800" y="130619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80</xdr:row>
      <xdr:rowOff>58420</xdr:rowOff>
    </xdr:from>
    <xdr:to>
      <xdr:col>73</xdr:col>
      <xdr:colOff>180975</xdr:colOff>
      <xdr:row>81</xdr:row>
      <xdr:rowOff>16511</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3893800" y="13774420"/>
          <a:ext cx="889000" cy="129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0</xdr:rowOff>
    </xdr:from>
    <xdr:to>
      <xdr:col>74</xdr:col>
      <xdr:colOff>31750</xdr:colOff>
      <xdr:row>77</xdr:row>
      <xdr:rowOff>101600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4732000" y="132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111777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4401800" y="1297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80</xdr:row>
      <xdr:rowOff>46989</xdr:rowOff>
    </xdr:from>
    <xdr:to>
      <xdr:col>69</xdr:col>
      <xdr:colOff>92075</xdr:colOff>
      <xdr:row>81</xdr:row>
      <xdr:rowOff>16511</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004800" y="13762989"/>
          <a:ext cx="889000" cy="140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11430</xdr:rowOff>
    </xdr:from>
    <xdr:to>
      <xdr:col>69</xdr:col>
      <xdr:colOff>142875</xdr:colOff>
      <xdr:row>78</xdr:row>
      <xdr:rowOff>113030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3843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123207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512800" y="1315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45720</xdr:rowOff>
    </xdr:from>
    <xdr:to>
      <xdr:col>65</xdr:col>
      <xdr:colOff>53975</xdr:colOff>
      <xdr:row>78</xdr:row>
      <xdr:rowOff>147320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2954000" y="1341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157497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623800" y="1318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80</xdr:row>
      <xdr:rowOff>91439</xdr:rowOff>
    </xdr:from>
    <xdr:to>
      <xdr:col>82</xdr:col>
      <xdr:colOff>158750</xdr:colOff>
      <xdr:row>81</xdr:row>
      <xdr:rowOff>21589</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6459200" y="13807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80</xdr:row>
      <xdr:rowOff>16</xdr:rowOff>
    </xdr:from>
    <xdr:ext cx="762000" cy="259045"/>
    <xdr:sp macro="" textlink="">
      <xdr:nvSpPr>
        <xdr:cNvPr id="444" name="公債費以外該当値テキスト">
          <a:extLst>
            <a:ext uri="{FF2B5EF4-FFF2-40B4-BE49-F238E27FC236}">
              <a16:creationId xmlns:a16="http://schemas.microsoft.com/office/drawing/2014/main" id="{00000000-0008-0000-0400-0000BC010000}"/>
            </a:ext>
          </a:extLst>
        </xdr:cNvPr>
        <xdr:cNvSpPr txBox="1"/>
      </xdr:nvSpPr>
      <xdr:spPr>
        <a:xfrm>
          <a:off x="16598900" y="13716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80</xdr:row>
      <xdr:rowOff>118111</xdr:rowOff>
    </xdr:from>
    <xdr:to>
      <xdr:col>78</xdr:col>
      <xdr:colOff>120650</xdr:colOff>
      <xdr:row>81</xdr:row>
      <xdr:rowOff>48261</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5621000" y="13834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81</xdr:row>
      <xdr:rowOff>33038</xdr:rowOff>
    </xdr:from>
    <xdr:ext cx="7366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290800" y="139204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80</xdr:row>
      <xdr:rowOff>7620</xdr:rowOff>
    </xdr:from>
    <xdr:to>
      <xdr:col>74</xdr:col>
      <xdr:colOff>31750</xdr:colOff>
      <xdr:row>80</xdr:row>
      <xdr:rowOff>109220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4732000" y="1372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93997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401800" y="1380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80</xdr:row>
      <xdr:rowOff>137161</xdr:rowOff>
    </xdr:from>
    <xdr:to>
      <xdr:col>69</xdr:col>
      <xdr:colOff>142875</xdr:colOff>
      <xdr:row>81</xdr:row>
      <xdr:rowOff>67311</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3843000" y="13853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81</xdr:row>
      <xdr:rowOff>52088</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512800" y="13939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167639</xdr:rowOff>
    </xdr:from>
    <xdr:to>
      <xdr:col>65</xdr:col>
      <xdr:colOff>53975</xdr:colOff>
      <xdr:row>80</xdr:row>
      <xdr:rowOff>97789</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2954000" y="13712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82566</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623800" y="13798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神奈川県箱根町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a:extLst>
            <a:ext uri="{FF2B5EF4-FFF2-40B4-BE49-F238E27FC236}">
              <a16:creationId xmlns:a16="http://schemas.microsoft.com/office/drawing/2014/main" id="{00000000-0008-0000-0500-000029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60764</xdr:rowOff>
    </xdr:from>
    <xdr:to>
      <xdr:col>29</xdr:col>
      <xdr:colOff>127000</xdr:colOff>
      <xdr:row>18</xdr:row>
      <xdr:rowOff>33108</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flipV="1">
          <a:off x="5651500" y="2165789"/>
          <a:ext cx="0" cy="100104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5185</xdr:rowOff>
    </xdr:from>
    <xdr:ext cx="762000" cy="259045"/>
    <xdr:sp macro="" textlink="">
      <xdr:nvSpPr>
        <xdr:cNvPr id="43" name="人口1人当たり決算額の推移最小値テキスト130">
          <a:extLst>
            <a:ext uri="{FF2B5EF4-FFF2-40B4-BE49-F238E27FC236}">
              <a16:creationId xmlns:a16="http://schemas.microsoft.com/office/drawing/2014/main" id="{00000000-0008-0000-0500-00002B000000}"/>
            </a:ext>
          </a:extLst>
        </xdr:cNvPr>
        <xdr:cNvSpPr txBox="1"/>
      </xdr:nvSpPr>
      <xdr:spPr>
        <a:xfrm>
          <a:off x="5740400" y="3138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33108</xdr:rowOff>
    </xdr:from>
    <xdr:to>
      <xdr:col>30</xdr:col>
      <xdr:colOff>25400</xdr:colOff>
      <xdr:row>18</xdr:row>
      <xdr:rowOff>33108</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5562600" y="31668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147141</xdr:rowOff>
    </xdr:from>
    <xdr:ext cx="762000" cy="259045"/>
    <xdr:sp macro="" textlink="">
      <xdr:nvSpPr>
        <xdr:cNvPr id="45" name="人口1人当たり決算額の推移最大値テキスト130">
          <a:extLst>
            <a:ext uri="{FF2B5EF4-FFF2-40B4-BE49-F238E27FC236}">
              <a16:creationId xmlns:a16="http://schemas.microsoft.com/office/drawing/2014/main" id="{00000000-0008-0000-0500-00002D000000}"/>
            </a:ext>
          </a:extLst>
        </xdr:cNvPr>
        <xdr:cNvSpPr txBox="1"/>
      </xdr:nvSpPr>
      <xdr:spPr>
        <a:xfrm>
          <a:off x="5740400" y="1909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60764</xdr:rowOff>
    </xdr:from>
    <xdr:to>
      <xdr:col>30</xdr:col>
      <xdr:colOff>25400</xdr:colOff>
      <xdr:row>12</xdr:row>
      <xdr:rowOff>60764</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21657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12</xdr:row>
      <xdr:rowOff>60764</xdr:rowOff>
    </xdr:from>
    <xdr:to>
      <xdr:col>29</xdr:col>
      <xdr:colOff>127000</xdr:colOff>
      <xdr:row>12</xdr:row>
      <xdr:rowOff>87195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003800" y="2165789"/>
          <a:ext cx="647700" cy="264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24126</xdr:rowOff>
    </xdr:from>
    <xdr:ext cx="762000" cy="259045"/>
    <xdr:sp macro="" textlink="">
      <xdr:nvSpPr>
        <xdr:cNvPr id="48" name="人口1人当たり決算額の推移平均値テキスト130">
          <a:extLst>
            <a:ext uri="{FF2B5EF4-FFF2-40B4-BE49-F238E27FC236}">
              <a16:creationId xmlns:a16="http://schemas.microsoft.com/office/drawing/2014/main" id="{00000000-0008-0000-0500-000030000000}"/>
            </a:ext>
          </a:extLst>
        </xdr:cNvPr>
        <xdr:cNvSpPr txBox="1"/>
      </xdr:nvSpPr>
      <xdr:spPr>
        <a:xfrm>
          <a:off x="5740400" y="28149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52049</xdr:rowOff>
    </xdr:from>
    <xdr:to>
      <xdr:col>29</xdr:col>
      <xdr:colOff>177800</xdr:colOff>
      <xdr:row>16</xdr:row>
      <xdr:rowOff>153649</xdr:rowOff>
    </xdr:to>
    <xdr:sp macro="" textlink="">
      <xdr:nvSpPr>
        <xdr:cNvPr id="49" name="フローチャート: 判断 48">
          <a:extLst>
            <a:ext uri="{FF2B5EF4-FFF2-40B4-BE49-F238E27FC236}">
              <a16:creationId xmlns:a16="http://schemas.microsoft.com/office/drawing/2014/main" id="{00000000-0008-0000-0500-000031000000}"/>
            </a:ext>
          </a:extLst>
        </xdr:cNvPr>
        <xdr:cNvSpPr/>
      </xdr:nvSpPr>
      <xdr:spPr bwMode="auto">
        <a:xfrm>
          <a:off x="5600700" y="28428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12</xdr:row>
      <xdr:rowOff>87195</xdr:rowOff>
    </xdr:from>
    <xdr:to>
      <xdr:col>26</xdr:col>
      <xdr:colOff>50800</xdr:colOff>
      <xdr:row>12</xdr:row>
      <xdr:rowOff>144806</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4305300" y="2192220"/>
          <a:ext cx="698500" cy="576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68632</xdr:rowOff>
    </xdr:from>
    <xdr:to>
      <xdr:col>26</xdr:col>
      <xdr:colOff>101600</xdr:colOff>
      <xdr:row>16</xdr:row>
      <xdr:rowOff>170232</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4953000" y="28594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155009</xdr:rowOff>
    </xdr:from>
    <xdr:ext cx="736600" cy="259045"/>
    <xdr:sp macro="" textlink="">
      <xdr:nvSpPr>
        <xdr:cNvPr id="52" name="テキスト ボックス 51">
          <a:extLst>
            <a:ext uri="{FF2B5EF4-FFF2-40B4-BE49-F238E27FC236}">
              <a16:creationId xmlns:a16="http://schemas.microsoft.com/office/drawing/2014/main" id="{00000000-0008-0000-0500-000034000000}"/>
            </a:ext>
          </a:extLst>
        </xdr:cNvPr>
        <xdr:cNvSpPr txBox="1"/>
      </xdr:nvSpPr>
      <xdr:spPr>
        <a:xfrm>
          <a:off x="4622800" y="2945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12</xdr:row>
      <xdr:rowOff>144806</xdr:rowOff>
    </xdr:from>
    <xdr:to>
      <xdr:col>22</xdr:col>
      <xdr:colOff>114300</xdr:colOff>
      <xdr:row>13</xdr:row>
      <xdr:rowOff>4053</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3606800" y="2249831"/>
          <a:ext cx="698500" cy="306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77744</xdr:rowOff>
    </xdr:from>
    <xdr:to>
      <xdr:col>22</xdr:col>
      <xdr:colOff>165100</xdr:colOff>
      <xdr:row>17</xdr:row>
      <xdr:rowOff>7894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254500" y="28685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164121</xdr:rowOff>
    </xdr:from>
    <xdr:ext cx="7620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3924300" y="2954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13</xdr:row>
      <xdr:rowOff>4053</xdr:rowOff>
    </xdr:from>
    <xdr:to>
      <xdr:col>18</xdr:col>
      <xdr:colOff>177800</xdr:colOff>
      <xdr:row>13</xdr:row>
      <xdr:rowOff>47917</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2908300" y="2280528"/>
          <a:ext cx="698500" cy="438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84936</xdr:rowOff>
    </xdr:from>
    <xdr:to>
      <xdr:col>19</xdr:col>
      <xdr:colOff>38100</xdr:colOff>
      <xdr:row>17</xdr:row>
      <xdr:rowOff>15086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3556000" y="28757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171313</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225800" y="2962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110525</xdr:rowOff>
    </xdr:from>
    <xdr:to>
      <xdr:col>15</xdr:col>
      <xdr:colOff>101600</xdr:colOff>
      <xdr:row>17</xdr:row>
      <xdr:rowOff>40675</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2857500" y="2901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25452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2527300" y="2987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12</xdr:row>
      <xdr:rowOff>9964</xdr:rowOff>
    </xdr:from>
    <xdr:to>
      <xdr:col>29</xdr:col>
      <xdr:colOff>177800</xdr:colOff>
      <xdr:row>12</xdr:row>
      <xdr:rowOff>111564</xdr:rowOff>
    </xdr:to>
    <xdr:sp macro="" textlink="">
      <xdr:nvSpPr>
        <xdr:cNvPr id="66" name="楕円 65">
          <a:extLst>
            <a:ext uri="{FF2B5EF4-FFF2-40B4-BE49-F238E27FC236}">
              <a16:creationId xmlns:a16="http://schemas.microsoft.com/office/drawing/2014/main" id="{00000000-0008-0000-0500-000042000000}"/>
            </a:ext>
          </a:extLst>
        </xdr:cNvPr>
        <xdr:cNvSpPr/>
      </xdr:nvSpPr>
      <xdr:spPr bwMode="auto">
        <a:xfrm>
          <a:off x="5600700" y="21149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11</xdr:row>
      <xdr:rowOff>128091</xdr:rowOff>
    </xdr:from>
    <xdr:ext cx="762000" cy="259045"/>
    <xdr:sp macro="" textlink="">
      <xdr:nvSpPr>
        <xdr:cNvPr id="67" name="人口1人当たり決算額の推移該当値テキスト130">
          <a:extLst>
            <a:ext uri="{FF2B5EF4-FFF2-40B4-BE49-F238E27FC236}">
              <a16:creationId xmlns:a16="http://schemas.microsoft.com/office/drawing/2014/main" id="{00000000-0008-0000-0500-000043000000}"/>
            </a:ext>
          </a:extLst>
        </xdr:cNvPr>
        <xdr:cNvSpPr txBox="1"/>
      </xdr:nvSpPr>
      <xdr:spPr>
        <a:xfrm>
          <a:off x="5740400" y="2061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12</xdr:row>
      <xdr:rowOff>36395</xdr:rowOff>
    </xdr:from>
    <xdr:to>
      <xdr:col>26</xdr:col>
      <xdr:colOff>101600</xdr:colOff>
      <xdr:row>12</xdr:row>
      <xdr:rowOff>137995</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4953000" y="21414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10</xdr:row>
      <xdr:rowOff>148172</xdr:rowOff>
    </xdr:from>
    <xdr:ext cx="7366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622800" y="1910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12</xdr:row>
      <xdr:rowOff>94006</xdr:rowOff>
    </xdr:from>
    <xdr:to>
      <xdr:col>22</xdr:col>
      <xdr:colOff>165100</xdr:colOff>
      <xdr:row>13</xdr:row>
      <xdr:rowOff>24156</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254500" y="21990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11</xdr:row>
      <xdr:rowOff>34333</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924300" y="1967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12</xdr:row>
      <xdr:rowOff>124703</xdr:rowOff>
    </xdr:from>
    <xdr:to>
      <xdr:col>19</xdr:col>
      <xdr:colOff>38100</xdr:colOff>
      <xdr:row>13</xdr:row>
      <xdr:rowOff>54853</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3556000" y="22297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11</xdr:row>
      <xdr:rowOff>65030</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225800" y="199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12</xdr:row>
      <xdr:rowOff>168567</xdr:rowOff>
    </xdr:from>
    <xdr:to>
      <xdr:col>15</xdr:col>
      <xdr:colOff>101600</xdr:colOff>
      <xdr:row>13</xdr:row>
      <xdr:rowOff>98717</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2857500" y="22735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11</xdr:row>
      <xdr:rowOff>108894</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2527300" y="2042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a:extLst>
            <a:ext uri="{FF2B5EF4-FFF2-40B4-BE49-F238E27FC236}">
              <a16:creationId xmlns:a16="http://schemas.microsoft.com/office/drawing/2014/main" id="{00000000-0008-0000-0500-00004C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a:extLst>
            <a:ext uri="{FF2B5EF4-FFF2-40B4-BE49-F238E27FC236}">
              <a16:creationId xmlns:a16="http://schemas.microsoft.com/office/drawing/2014/main" id="{00000000-0008-0000-0500-00004D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a:extLst>
            <a:ext uri="{FF2B5EF4-FFF2-40B4-BE49-F238E27FC236}">
              <a16:creationId xmlns:a16="http://schemas.microsoft.com/office/drawing/2014/main" id="{00000000-0008-0000-0500-000056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a:extLst>
            <a:ext uri="{FF2B5EF4-FFF2-40B4-BE49-F238E27FC236}">
              <a16:creationId xmlns:a16="http://schemas.microsoft.com/office/drawing/2014/main" id="{00000000-0008-0000-0500-000057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a:extLst>
            <a:ext uri="{FF2B5EF4-FFF2-40B4-BE49-F238E27FC236}">
              <a16:creationId xmlns:a16="http://schemas.microsoft.com/office/drawing/2014/main" id="{00000000-0008-0000-0500-000058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a:extLst>
            <a:ext uri="{FF2B5EF4-FFF2-40B4-BE49-F238E27FC236}">
              <a16:creationId xmlns:a16="http://schemas.microsoft.com/office/drawing/2014/main" id="{00000000-0008-0000-0500-000059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45371</xdr:rowOff>
    </xdr:from>
    <xdr:to>
      <xdr:col>29</xdr:col>
      <xdr:colOff>127000</xdr:colOff>
      <xdr:row>38</xdr:row>
      <xdr:rowOff>65412</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312821"/>
          <a:ext cx="0" cy="122019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37489</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505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65412</xdr:rowOff>
    </xdr:from>
    <xdr:to>
      <xdr:col>30</xdr:col>
      <xdr:colOff>25400</xdr:colOff>
      <xdr:row>38</xdr:row>
      <xdr:rowOff>65412</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5330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131748</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6056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45371</xdr:rowOff>
    </xdr:from>
    <xdr:to>
      <xdr:col>30</xdr:col>
      <xdr:colOff>25400</xdr:colOff>
      <xdr:row>34</xdr:row>
      <xdr:rowOff>45371</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3128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197942</xdr:rowOff>
    </xdr:from>
    <xdr:to>
      <xdr:col>29</xdr:col>
      <xdr:colOff>127000</xdr:colOff>
      <xdr:row>34</xdr:row>
      <xdr:rowOff>263989</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6465392"/>
          <a:ext cx="647700" cy="660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5357</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9586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33280</xdr:rowOff>
    </xdr:from>
    <xdr:to>
      <xdr:col>29</xdr:col>
      <xdr:colOff>177800</xdr:colOff>
      <xdr:row>36</xdr:row>
      <xdr:rowOff>134880</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9865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33</xdr:row>
      <xdr:rowOff>228555</xdr:rowOff>
    </xdr:from>
    <xdr:to>
      <xdr:col>26</xdr:col>
      <xdr:colOff>50800</xdr:colOff>
      <xdr:row>34</xdr:row>
      <xdr:rowOff>263989</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4305300" y="6153105"/>
          <a:ext cx="698500" cy="3783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45377</xdr:rowOff>
    </xdr:from>
    <xdr:to>
      <xdr:col>26</xdr:col>
      <xdr:colOff>101600</xdr:colOff>
      <xdr:row>36</xdr:row>
      <xdr:rowOff>146977</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9986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131754</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70850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33</xdr:row>
      <xdr:rowOff>228555</xdr:rowOff>
    </xdr:from>
    <xdr:to>
      <xdr:col>22</xdr:col>
      <xdr:colOff>114300</xdr:colOff>
      <xdr:row>34</xdr:row>
      <xdr:rowOff>338589</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6153105"/>
          <a:ext cx="698500" cy="4529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71799</xdr:rowOff>
    </xdr:from>
    <xdr:to>
      <xdr:col>22</xdr:col>
      <xdr:colOff>165100</xdr:colOff>
      <xdr:row>37</xdr:row>
      <xdr:rowOff>1949</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70250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158176</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7111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286086</xdr:rowOff>
    </xdr:from>
    <xdr:to>
      <xdr:col>18</xdr:col>
      <xdr:colOff>177800</xdr:colOff>
      <xdr:row>34</xdr:row>
      <xdr:rowOff>338589</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2908300" y="6553536"/>
          <a:ext cx="698500" cy="525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117539</xdr:rowOff>
    </xdr:from>
    <xdr:to>
      <xdr:col>19</xdr:col>
      <xdr:colOff>38100</xdr:colOff>
      <xdr:row>37</xdr:row>
      <xdr:rowOff>47689</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70707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32466</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7157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129521</xdr:rowOff>
    </xdr:from>
    <xdr:to>
      <xdr:col>15</xdr:col>
      <xdr:colOff>101600</xdr:colOff>
      <xdr:row>37</xdr:row>
      <xdr:rowOff>59671</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70827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44448</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7169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147142</xdr:rowOff>
    </xdr:from>
    <xdr:to>
      <xdr:col>29</xdr:col>
      <xdr:colOff>177800</xdr:colOff>
      <xdr:row>34</xdr:row>
      <xdr:rowOff>248742</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4145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335119</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259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213189</xdr:rowOff>
    </xdr:from>
    <xdr:to>
      <xdr:col>26</xdr:col>
      <xdr:colOff>101600</xdr:colOff>
      <xdr:row>34</xdr:row>
      <xdr:rowOff>314789</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4806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324966</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2495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33</xdr:row>
      <xdr:rowOff>177755</xdr:rowOff>
    </xdr:from>
    <xdr:to>
      <xdr:col>22</xdr:col>
      <xdr:colOff>165100</xdr:colOff>
      <xdr:row>33</xdr:row>
      <xdr:rowOff>279355</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1023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32</xdr:row>
      <xdr:rowOff>118082</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5871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287789</xdr:rowOff>
    </xdr:from>
    <xdr:to>
      <xdr:col>19</xdr:col>
      <xdr:colOff>38100</xdr:colOff>
      <xdr:row>35</xdr:row>
      <xdr:rowOff>46489</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5552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56665</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324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235286</xdr:rowOff>
    </xdr:from>
    <xdr:to>
      <xdr:col>15</xdr:col>
      <xdr:colOff>101600</xdr:colOff>
      <xdr:row>34</xdr:row>
      <xdr:rowOff>336886</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5027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4163</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271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神奈川県箱根町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10,907
9,943
92.86
12,669,584
12,193,420
434,144
5,813,792
6,794,099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12.7
64.4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86,302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a:extLst>
            <a:ext uri="{FF2B5EF4-FFF2-40B4-BE49-F238E27FC236}">
              <a16:creationId xmlns:a16="http://schemas.microsoft.com/office/drawing/2014/main" id="{00000000-0008-0000-06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169674</xdr:rowOff>
    </xdr:from>
    <xdr:to>
      <xdr:col>24</xdr:col>
      <xdr:colOff>62865</xdr:colOff>
      <xdr:row>37</xdr:row>
      <xdr:rowOff>40808</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flipV="1">
          <a:off x="4633595" y="5313174"/>
          <a:ext cx="1270" cy="10712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44635</xdr:rowOff>
    </xdr:from>
    <xdr:ext cx="534377" cy="259045"/>
    <xdr:sp macro="" textlink="">
      <xdr:nvSpPr>
        <xdr:cNvPr id="54" name="人件費最小値テキスト">
          <a:extLst>
            <a:ext uri="{FF2B5EF4-FFF2-40B4-BE49-F238E27FC236}">
              <a16:creationId xmlns:a16="http://schemas.microsoft.com/office/drawing/2014/main" id="{00000000-0008-0000-0600-000036000000}"/>
            </a:ext>
          </a:extLst>
        </xdr:cNvPr>
        <xdr:cNvSpPr txBox="1"/>
      </xdr:nvSpPr>
      <xdr:spPr>
        <a:xfrm>
          <a:off x="4686300" y="6388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40808</xdr:rowOff>
    </xdr:from>
    <xdr:to>
      <xdr:col>24</xdr:col>
      <xdr:colOff>152400</xdr:colOff>
      <xdr:row>37</xdr:row>
      <xdr:rowOff>40808</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4546600" y="6384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116351</xdr:rowOff>
    </xdr:from>
    <xdr:ext cx="599010" cy="259045"/>
    <xdr:sp macro="" textlink="">
      <xdr:nvSpPr>
        <xdr:cNvPr id="56" name="人件費最大値テキスト">
          <a:extLst>
            <a:ext uri="{FF2B5EF4-FFF2-40B4-BE49-F238E27FC236}">
              <a16:creationId xmlns:a16="http://schemas.microsoft.com/office/drawing/2014/main" id="{00000000-0008-0000-0600-000038000000}"/>
            </a:ext>
          </a:extLst>
        </xdr:cNvPr>
        <xdr:cNvSpPr txBox="1"/>
      </xdr:nvSpPr>
      <xdr:spPr>
        <a:xfrm>
          <a:off x="4686300" y="5088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169674</xdr:rowOff>
    </xdr:from>
    <xdr:to>
      <xdr:col>24</xdr:col>
      <xdr:colOff>152400</xdr:colOff>
      <xdr:row>30</xdr:row>
      <xdr:rowOff>169674</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5313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30</xdr:row>
      <xdr:rowOff>169674</xdr:rowOff>
    </xdr:from>
    <xdr:to>
      <xdr:col>24</xdr:col>
      <xdr:colOff>63500</xdr:colOff>
      <xdr:row>31</xdr:row>
      <xdr:rowOff>22634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3797300" y="5313174"/>
          <a:ext cx="838200" cy="24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74030</xdr:rowOff>
    </xdr:from>
    <xdr:ext cx="599010" cy="259045"/>
    <xdr:sp macro="" textlink="">
      <xdr:nvSpPr>
        <xdr:cNvPr id="59" name="人件費平均値テキスト">
          <a:extLst>
            <a:ext uri="{FF2B5EF4-FFF2-40B4-BE49-F238E27FC236}">
              <a16:creationId xmlns:a16="http://schemas.microsoft.com/office/drawing/2014/main" id="{00000000-0008-0000-0600-00003B000000}"/>
            </a:ext>
          </a:extLst>
        </xdr:cNvPr>
        <xdr:cNvSpPr txBox="1"/>
      </xdr:nvSpPr>
      <xdr:spPr>
        <a:xfrm>
          <a:off x="4686300" y="60747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95603</xdr:rowOff>
    </xdr:from>
    <xdr:to>
      <xdr:col>24</xdr:col>
      <xdr:colOff>114300</xdr:colOff>
      <xdr:row>36</xdr:row>
      <xdr:rowOff>25753</xdr:rowOff>
    </xdr:to>
    <xdr:sp macro="" textlink="">
      <xdr:nvSpPr>
        <xdr:cNvPr id="60" name="フローチャート: 判断 59">
          <a:extLst>
            <a:ext uri="{FF2B5EF4-FFF2-40B4-BE49-F238E27FC236}">
              <a16:creationId xmlns:a16="http://schemas.microsoft.com/office/drawing/2014/main" id="{00000000-0008-0000-0600-00003C000000}"/>
            </a:ext>
          </a:extLst>
        </xdr:cNvPr>
        <xdr:cNvSpPr/>
      </xdr:nvSpPr>
      <xdr:spPr>
        <a:xfrm>
          <a:off x="4584700" y="6096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22634</xdr:rowOff>
    </xdr:from>
    <xdr:to>
      <xdr:col>19</xdr:col>
      <xdr:colOff>177800</xdr:colOff>
      <xdr:row>31</xdr:row>
      <xdr:rowOff>70073</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2908300" y="5337584"/>
          <a:ext cx="889000" cy="47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106013</xdr:rowOff>
    </xdr:from>
    <xdr:to>
      <xdr:col>20</xdr:col>
      <xdr:colOff>38100</xdr:colOff>
      <xdr:row>36</xdr:row>
      <xdr:rowOff>36163</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3746500" y="610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27290</xdr:rowOff>
    </xdr:from>
    <xdr:ext cx="599010" cy="259045"/>
    <xdr:sp macro="" textlink="">
      <xdr:nvSpPr>
        <xdr:cNvPr id="63" name="テキスト ボックス 62">
          <a:extLst>
            <a:ext uri="{FF2B5EF4-FFF2-40B4-BE49-F238E27FC236}">
              <a16:creationId xmlns:a16="http://schemas.microsoft.com/office/drawing/2014/main" id="{00000000-0008-0000-0600-00003F000000}"/>
            </a:ext>
          </a:extLst>
        </xdr:cNvPr>
        <xdr:cNvSpPr txBox="1"/>
      </xdr:nvSpPr>
      <xdr:spPr>
        <a:xfrm>
          <a:off x="3497795" y="6199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70073</xdr:rowOff>
    </xdr:from>
    <xdr:to>
      <xdr:col>15</xdr:col>
      <xdr:colOff>50800</xdr:colOff>
      <xdr:row>31</xdr:row>
      <xdr:rowOff>101963</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019300" y="5385023"/>
          <a:ext cx="889000" cy="31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114380</xdr:rowOff>
    </xdr:from>
    <xdr:to>
      <xdr:col>15</xdr:col>
      <xdr:colOff>101600</xdr:colOff>
      <xdr:row>36</xdr:row>
      <xdr:rowOff>44530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2857500" y="6115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35657</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2608795" y="6207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101963</xdr:rowOff>
    </xdr:from>
    <xdr:to>
      <xdr:col>10</xdr:col>
      <xdr:colOff>114300</xdr:colOff>
      <xdr:row>32</xdr:row>
      <xdr:rowOff>38956</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1130300" y="5416913"/>
          <a:ext cx="889000" cy="108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120945</xdr:rowOff>
    </xdr:from>
    <xdr:to>
      <xdr:col>10</xdr:col>
      <xdr:colOff>165100</xdr:colOff>
      <xdr:row>36</xdr:row>
      <xdr:rowOff>51095</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1968500" y="612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42222</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1719795" y="6214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9804</xdr:rowOff>
    </xdr:from>
    <xdr:to>
      <xdr:col>6</xdr:col>
      <xdr:colOff>38100</xdr:colOff>
      <xdr:row>36</xdr:row>
      <xdr:rowOff>111404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079500" y="6182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102531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863111" y="6274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30</xdr:row>
      <xdr:rowOff>118874</xdr:rowOff>
    </xdr:from>
    <xdr:to>
      <xdr:col>24</xdr:col>
      <xdr:colOff>114300</xdr:colOff>
      <xdr:row>31</xdr:row>
      <xdr:rowOff>49024</xdr:rowOff>
    </xdr:to>
    <xdr:sp macro="" textlink="">
      <xdr:nvSpPr>
        <xdr:cNvPr id="77" name="楕円 76">
          <a:extLst>
            <a:ext uri="{FF2B5EF4-FFF2-40B4-BE49-F238E27FC236}">
              <a16:creationId xmlns:a16="http://schemas.microsoft.com/office/drawing/2014/main" id="{00000000-0008-0000-0600-00004D000000}"/>
            </a:ext>
          </a:extLst>
        </xdr:cNvPr>
        <xdr:cNvSpPr/>
      </xdr:nvSpPr>
      <xdr:spPr>
        <a:xfrm>
          <a:off x="4584700" y="5262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71901</xdr:rowOff>
    </xdr:from>
    <xdr:ext cx="599010" cy="259045"/>
    <xdr:sp macro="" textlink="">
      <xdr:nvSpPr>
        <xdr:cNvPr id="78" name="人件費該当値テキスト">
          <a:extLst>
            <a:ext uri="{FF2B5EF4-FFF2-40B4-BE49-F238E27FC236}">
              <a16:creationId xmlns:a16="http://schemas.microsoft.com/office/drawing/2014/main" id="{00000000-0008-0000-0600-00004E000000}"/>
            </a:ext>
          </a:extLst>
        </xdr:cNvPr>
        <xdr:cNvSpPr txBox="1"/>
      </xdr:nvSpPr>
      <xdr:spPr>
        <a:xfrm>
          <a:off x="4686300" y="5215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30</xdr:row>
      <xdr:rowOff>143284</xdr:rowOff>
    </xdr:from>
    <xdr:to>
      <xdr:col>20</xdr:col>
      <xdr:colOff>38100</xdr:colOff>
      <xdr:row>31</xdr:row>
      <xdr:rowOff>73434</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3746500" y="5286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29</xdr:row>
      <xdr:rowOff>89961</xdr:rowOff>
    </xdr:from>
    <xdr:ext cx="59901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3497795" y="5062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19273</xdr:rowOff>
    </xdr:from>
    <xdr:to>
      <xdr:col>15</xdr:col>
      <xdr:colOff>101600</xdr:colOff>
      <xdr:row>31</xdr:row>
      <xdr:rowOff>120873</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2857500" y="5334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29</xdr:row>
      <xdr:rowOff>137400</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2608795" y="5109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51163</xdr:rowOff>
    </xdr:from>
    <xdr:to>
      <xdr:col>10</xdr:col>
      <xdr:colOff>165100</xdr:colOff>
      <xdr:row>31</xdr:row>
      <xdr:rowOff>152763</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1968500" y="5366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29</xdr:row>
      <xdr:rowOff>169290</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1719795" y="5141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159606</xdr:rowOff>
    </xdr:from>
    <xdr:to>
      <xdr:col>6</xdr:col>
      <xdr:colOff>38100</xdr:colOff>
      <xdr:row>32</xdr:row>
      <xdr:rowOff>89756</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079500" y="5474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30</xdr:row>
      <xdr:rowOff>106283</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830795" y="5249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6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6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7" name="物件費グラフ枠">
          <a:extLst>
            <a:ext uri="{FF2B5EF4-FFF2-40B4-BE49-F238E27FC236}">
              <a16:creationId xmlns:a16="http://schemas.microsoft.com/office/drawing/2014/main" id="{00000000-0008-0000-0600-00006B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31686</xdr:rowOff>
    </xdr:from>
    <xdr:to>
      <xdr:col>24</xdr:col>
      <xdr:colOff>62865</xdr:colOff>
      <xdr:row>57</xdr:row>
      <xdr:rowOff>73255</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flipV="1">
          <a:off x="4633595" y="8775636"/>
          <a:ext cx="1270" cy="1070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77082</xdr:rowOff>
    </xdr:from>
    <xdr:ext cx="534377" cy="259045"/>
    <xdr:sp macro="" textlink="">
      <xdr:nvSpPr>
        <xdr:cNvPr id="109" name="物件費最小値テキスト">
          <a:extLst>
            <a:ext uri="{FF2B5EF4-FFF2-40B4-BE49-F238E27FC236}">
              <a16:creationId xmlns:a16="http://schemas.microsoft.com/office/drawing/2014/main" id="{00000000-0008-0000-0600-00006D000000}"/>
            </a:ext>
          </a:extLst>
        </xdr:cNvPr>
        <xdr:cNvSpPr txBox="1"/>
      </xdr:nvSpPr>
      <xdr:spPr>
        <a:xfrm>
          <a:off x="4686300" y="9849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73255</xdr:rowOff>
    </xdr:from>
    <xdr:to>
      <xdr:col>24</xdr:col>
      <xdr:colOff>152400</xdr:colOff>
      <xdr:row>57</xdr:row>
      <xdr:rowOff>73255</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4546600" y="9845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149813</xdr:rowOff>
    </xdr:from>
    <xdr:ext cx="599010" cy="259045"/>
    <xdr:sp macro="" textlink="">
      <xdr:nvSpPr>
        <xdr:cNvPr id="111" name="物件費最大値テキスト">
          <a:extLst>
            <a:ext uri="{FF2B5EF4-FFF2-40B4-BE49-F238E27FC236}">
              <a16:creationId xmlns:a16="http://schemas.microsoft.com/office/drawing/2014/main" id="{00000000-0008-0000-0600-00006F000000}"/>
            </a:ext>
          </a:extLst>
        </xdr:cNvPr>
        <xdr:cNvSpPr txBox="1"/>
      </xdr:nvSpPr>
      <xdr:spPr>
        <a:xfrm>
          <a:off x="4686300" y="8550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31686</xdr:rowOff>
    </xdr:from>
    <xdr:to>
      <xdr:col>24</xdr:col>
      <xdr:colOff>152400</xdr:colOff>
      <xdr:row>51</xdr:row>
      <xdr:rowOff>31686</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8775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51</xdr:row>
      <xdr:rowOff>46820</xdr:rowOff>
    </xdr:from>
    <xdr:to>
      <xdr:col>24</xdr:col>
      <xdr:colOff>63500</xdr:colOff>
      <xdr:row>51</xdr:row>
      <xdr:rowOff>79852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3797300" y="8790770"/>
          <a:ext cx="838200" cy="33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108315</xdr:rowOff>
    </xdr:from>
    <xdr:ext cx="599010" cy="259045"/>
    <xdr:sp macro="" textlink="">
      <xdr:nvSpPr>
        <xdr:cNvPr id="114" name="物件費平均値テキスト">
          <a:extLst>
            <a:ext uri="{FF2B5EF4-FFF2-40B4-BE49-F238E27FC236}">
              <a16:creationId xmlns:a16="http://schemas.microsoft.com/office/drawing/2014/main" id="{00000000-0008-0000-0600-000072000000}"/>
            </a:ext>
          </a:extLst>
        </xdr:cNvPr>
        <xdr:cNvSpPr txBox="1"/>
      </xdr:nvSpPr>
      <xdr:spPr>
        <a:xfrm>
          <a:off x="4686300" y="95380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129888</xdr:rowOff>
    </xdr:from>
    <xdr:to>
      <xdr:col>24</xdr:col>
      <xdr:colOff>114300</xdr:colOff>
      <xdr:row>56</xdr:row>
      <xdr:rowOff>60038</xdr:rowOff>
    </xdr:to>
    <xdr:sp macro="" textlink="">
      <xdr:nvSpPr>
        <xdr:cNvPr id="115" name="フローチャート: 判断 114">
          <a:extLst>
            <a:ext uri="{FF2B5EF4-FFF2-40B4-BE49-F238E27FC236}">
              <a16:creationId xmlns:a16="http://schemas.microsoft.com/office/drawing/2014/main" id="{00000000-0008-0000-0600-000073000000}"/>
            </a:ext>
          </a:extLst>
        </xdr:cNvPr>
        <xdr:cNvSpPr/>
      </xdr:nvSpPr>
      <xdr:spPr>
        <a:xfrm>
          <a:off x="4584700" y="955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79852</xdr:rowOff>
    </xdr:from>
    <xdr:to>
      <xdr:col>19</xdr:col>
      <xdr:colOff>177800</xdr:colOff>
      <xdr:row>52</xdr:row>
      <xdr:rowOff>33991</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2908300" y="8823802"/>
          <a:ext cx="889000" cy="125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125238</xdr:rowOff>
    </xdr:from>
    <xdr:to>
      <xdr:col>20</xdr:col>
      <xdr:colOff>38100</xdr:colOff>
      <xdr:row>56</xdr:row>
      <xdr:rowOff>55388</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3746500" y="9554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46515</xdr:rowOff>
    </xdr:from>
    <xdr:ext cx="599010" cy="259045"/>
    <xdr:sp macro="" textlink="">
      <xdr:nvSpPr>
        <xdr:cNvPr id="118" name="テキスト ボックス 117">
          <a:extLst>
            <a:ext uri="{FF2B5EF4-FFF2-40B4-BE49-F238E27FC236}">
              <a16:creationId xmlns:a16="http://schemas.microsoft.com/office/drawing/2014/main" id="{00000000-0008-0000-0600-000076000000}"/>
            </a:ext>
          </a:extLst>
        </xdr:cNvPr>
        <xdr:cNvSpPr txBox="1"/>
      </xdr:nvSpPr>
      <xdr:spPr>
        <a:xfrm>
          <a:off x="3497795" y="9647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33991</xdr:rowOff>
    </xdr:from>
    <xdr:to>
      <xdr:col>15</xdr:col>
      <xdr:colOff>50800</xdr:colOff>
      <xdr:row>52</xdr:row>
      <xdr:rowOff>49604</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2019300" y="8949391"/>
          <a:ext cx="889000" cy="15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164429</xdr:rowOff>
    </xdr:from>
    <xdr:to>
      <xdr:col>15</xdr:col>
      <xdr:colOff>101600</xdr:colOff>
      <xdr:row>56</xdr:row>
      <xdr:rowOff>94579</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2857500" y="9594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85706</xdr:rowOff>
    </xdr:from>
    <xdr:ext cx="534377"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2641111" y="9686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49604</xdr:rowOff>
    </xdr:from>
    <xdr:to>
      <xdr:col>10</xdr:col>
      <xdr:colOff>114300</xdr:colOff>
      <xdr:row>52</xdr:row>
      <xdr:rowOff>113457</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1130300" y="8965004"/>
          <a:ext cx="889000" cy="63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168073</xdr:rowOff>
    </xdr:from>
    <xdr:to>
      <xdr:col>10</xdr:col>
      <xdr:colOff>165100</xdr:colOff>
      <xdr:row>56</xdr:row>
      <xdr:rowOff>98223</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1968500" y="959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89350</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1752111" y="9690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161983</xdr:rowOff>
    </xdr:from>
    <xdr:to>
      <xdr:col>6</xdr:col>
      <xdr:colOff>38100</xdr:colOff>
      <xdr:row>56</xdr:row>
      <xdr:rowOff>92133</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079500" y="9591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83260</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863111" y="9684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50</xdr:row>
      <xdr:rowOff>167470</xdr:rowOff>
    </xdr:from>
    <xdr:to>
      <xdr:col>24</xdr:col>
      <xdr:colOff>114300</xdr:colOff>
      <xdr:row>51</xdr:row>
      <xdr:rowOff>97620</xdr:rowOff>
    </xdr:to>
    <xdr:sp macro="" textlink="">
      <xdr:nvSpPr>
        <xdr:cNvPr id="132" name="楕円 131">
          <a:extLst>
            <a:ext uri="{FF2B5EF4-FFF2-40B4-BE49-F238E27FC236}">
              <a16:creationId xmlns:a16="http://schemas.microsoft.com/office/drawing/2014/main" id="{00000000-0008-0000-0600-000084000000}"/>
            </a:ext>
          </a:extLst>
        </xdr:cNvPr>
        <xdr:cNvSpPr/>
      </xdr:nvSpPr>
      <xdr:spPr>
        <a:xfrm>
          <a:off x="4584700" y="8739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50</xdr:row>
      <xdr:rowOff>105364</xdr:rowOff>
    </xdr:from>
    <xdr:ext cx="599010" cy="259045"/>
    <xdr:sp macro="" textlink="">
      <xdr:nvSpPr>
        <xdr:cNvPr id="133" name="物件費該当値テキスト">
          <a:extLst>
            <a:ext uri="{FF2B5EF4-FFF2-40B4-BE49-F238E27FC236}">
              <a16:creationId xmlns:a16="http://schemas.microsoft.com/office/drawing/2014/main" id="{00000000-0008-0000-0600-000085000000}"/>
            </a:ext>
          </a:extLst>
        </xdr:cNvPr>
        <xdr:cNvSpPr txBox="1"/>
      </xdr:nvSpPr>
      <xdr:spPr>
        <a:xfrm>
          <a:off x="4686300" y="8677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51</xdr:row>
      <xdr:rowOff>29052</xdr:rowOff>
    </xdr:from>
    <xdr:to>
      <xdr:col>20</xdr:col>
      <xdr:colOff>38100</xdr:colOff>
      <xdr:row>51</xdr:row>
      <xdr:rowOff>130652</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3746500" y="8773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49</xdr:row>
      <xdr:rowOff>147179</xdr:rowOff>
    </xdr:from>
    <xdr:ext cx="59901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497795" y="8548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51</xdr:row>
      <xdr:rowOff>154641</xdr:rowOff>
    </xdr:from>
    <xdr:to>
      <xdr:col>15</xdr:col>
      <xdr:colOff>101600</xdr:colOff>
      <xdr:row>52</xdr:row>
      <xdr:rowOff>84791</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2857500" y="8898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50</xdr:row>
      <xdr:rowOff>101318</xdr:rowOff>
    </xdr:from>
    <xdr:ext cx="59901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608795" y="8673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51</xdr:row>
      <xdr:rowOff>170254</xdr:rowOff>
    </xdr:from>
    <xdr:to>
      <xdr:col>10</xdr:col>
      <xdr:colOff>165100</xdr:colOff>
      <xdr:row>52</xdr:row>
      <xdr:rowOff>100404</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1968500" y="8914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50</xdr:row>
      <xdr:rowOff>116931</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719795" y="8689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62657</xdr:rowOff>
    </xdr:from>
    <xdr:to>
      <xdr:col>6</xdr:col>
      <xdr:colOff>38100</xdr:colOff>
      <xdr:row>52</xdr:row>
      <xdr:rowOff>164257</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079500" y="8978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9334</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830795" y="8753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2" name="正方形/長方形 141">
          <a:extLst>
            <a:ext uri="{FF2B5EF4-FFF2-40B4-BE49-F238E27FC236}">
              <a16:creationId xmlns:a16="http://schemas.microsoft.com/office/drawing/2014/main" id="{00000000-0008-0000-0600-00008E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3" name="正方形/長方形 142">
          <a:extLst>
            <a:ext uri="{FF2B5EF4-FFF2-40B4-BE49-F238E27FC236}">
              <a16:creationId xmlns:a16="http://schemas.microsoft.com/office/drawing/2014/main" id="{00000000-0008-0000-0600-00008F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1" name="直線コネクタ 150">
          <a:extLst>
            <a:ext uri="{FF2B5EF4-FFF2-40B4-BE49-F238E27FC236}">
              <a16:creationId xmlns:a16="http://schemas.microsoft.com/office/drawing/2014/main" id="{00000000-0008-0000-0600-000097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2" name="直線コネクタ 151">
          <a:extLst>
            <a:ext uri="{FF2B5EF4-FFF2-40B4-BE49-F238E27FC236}">
              <a16:creationId xmlns:a16="http://schemas.microsoft.com/office/drawing/2014/main" id="{00000000-0008-0000-0600-000098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a:extLst>
            <a:ext uri="{FF2B5EF4-FFF2-40B4-BE49-F238E27FC236}">
              <a16:creationId xmlns:a16="http://schemas.microsoft.com/office/drawing/2014/main" id="{00000000-0008-0000-06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144500</xdr:rowOff>
    </xdr:from>
    <xdr:to>
      <xdr:col>24</xdr:col>
      <xdr:colOff>62865</xdr:colOff>
      <xdr:row>79</xdr:row>
      <xdr:rowOff>20943</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flipV="1">
          <a:off x="4633595" y="12488900"/>
          <a:ext cx="1270" cy="10765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24770</xdr:rowOff>
    </xdr:from>
    <xdr:ext cx="378565" cy="259045"/>
    <xdr:sp macro="" textlink="">
      <xdr:nvSpPr>
        <xdr:cNvPr id="166" name="維持補修費最小値テキスト">
          <a:extLst>
            <a:ext uri="{FF2B5EF4-FFF2-40B4-BE49-F238E27FC236}">
              <a16:creationId xmlns:a16="http://schemas.microsoft.com/office/drawing/2014/main" id="{00000000-0008-0000-0600-0000A6000000}"/>
            </a:ext>
          </a:extLst>
        </xdr:cNvPr>
        <xdr:cNvSpPr txBox="1"/>
      </xdr:nvSpPr>
      <xdr:spPr>
        <a:xfrm>
          <a:off x="4686300" y="135693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20943</xdr:rowOff>
    </xdr:from>
    <xdr:to>
      <xdr:col>24</xdr:col>
      <xdr:colOff>152400</xdr:colOff>
      <xdr:row>79</xdr:row>
      <xdr:rowOff>20943</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3565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91177</xdr:rowOff>
    </xdr:from>
    <xdr:ext cx="534377" cy="259045"/>
    <xdr:sp macro="" textlink="">
      <xdr:nvSpPr>
        <xdr:cNvPr id="168" name="維持補修費最大値テキスト">
          <a:extLst>
            <a:ext uri="{FF2B5EF4-FFF2-40B4-BE49-F238E27FC236}">
              <a16:creationId xmlns:a16="http://schemas.microsoft.com/office/drawing/2014/main" id="{00000000-0008-0000-0600-0000A8000000}"/>
            </a:ext>
          </a:extLst>
        </xdr:cNvPr>
        <xdr:cNvSpPr txBox="1"/>
      </xdr:nvSpPr>
      <xdr:spPr>
        <a:xfrm>
          <a:off x="4686300" y="12264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144500</xdr:rowOff>
    </xdr:from>
    <xdr:to>
      <xdr:col>24</xdr:col>
      <xdr:colOff>152400</xdr:colOff>
      <xdr:row>72</xdr:row>
      <xdr:rowOff>144500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248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58356</xdr:rowOff>
    </xdr:from>
    <xdr:to>
      <xdr:col>24</xdr:col>
      <xdr:colOff>63500</xdr:colOff>
      <xdr:row>73</xdr:row>
      <xdr:rowOff>159741</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3797300" y="12574206"/>
          <a:ext cx="838200" cy="101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47325</xdr:rowOff>
    </xdr:from>
    <xdr:ext cx="469744" cy="259045"/>
    <xdr:sp macro="" textlink="">
      <xdr:nvSpPr>
        <xdr:cNvPr id="171" name="維持補修費平均値テキスト">
          <a:extLst>
            <a:ext uri="{FF2B5EF4-FFF2-40B4-BE49-F238E27FC236}">
              <a16:creationId xmlns:a16="http://schemas.microsoft.com/office/drawing/2014/main" id="{00000000-0008-0000-0600-0000AB000000}"/>
            </a:ext>
          </a:extLst>
        </xdr:cNvPr>
        <xdr:cNvSpPr txBox="1"/>
      </xdr:nvSpPr>
      <xdr:spPr>
        <a:xfrm>
          <a:off x="4686300" y="132489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68898</xdr:rowOff>
    </xdr:from>
    <xdr:to>
      <xdr:col>24</xdr:col>
      <xdr:colOff>114300</xdr:colOff>
      <xdr:row>77</xdr:row>
      <xdr:rowOff>170498</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4584700" y="13270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101791</xdr:rowOff>
    </xdr:from>
    <xdr:to>
      <xdr:col>19</xdr:col>
      <xdr:colOff>177800</xdr:colOff>
      <xdr:row>73</xdr:row>
      <xdr:rowOff>58356</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2908300" y="12446191"/>
          <a:ext cx="889000" cy="128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69165</xdr:rowOff>
    </xdr:from>
    <xdr:to>
      <xdr:col>20</xdr:col>
      <xdr:colOff>38100</xdr:colOff>
      <xdr:row>77</xdr:row>
      <xdr:rowOff>170765</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3746500" y="1327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161892</xdr:rowOff>
    </xdr:from>
    <xdr:ext cx="469744" cy="259045"/>
    <xdr:sp macro="" textlink="">
      <xdr:nvSpPr>
        <xdr:cNvPr id="175" name="テキスト ボックス 174">
          <a:extLst>
            <a:ext uri="{FF2B5EF4-FFF2-40B4-BE49-F238E27FC236}">
              <a16:creationId xmlns:a16="http://schemas.microsoft.com/office/drawing/2014/main" id="{00000000-0008-0000-0600-0000AF000000}"/>
            </a:ext>
          </a:extLst>
        </xdr:cNvPr>
        <xdr:cNvSpPr txBox="1"/>
      </xdr:nvSpPr>
      <xdr:spPr>
        <a:xfrm>
          <a:off x="3562428" y="13363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71</xdr:row>
      <xdr:rowOff>93790</xdr:rowOff>
    </xdr:from>
    <xdr:to>
      <xdr:col>15</xdr:col>
      <xdr:colOff>50800</xdr:colOff>
      <xdr:row>72</xdr:row>
      <xdr:rowOff>101791</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2019300" y="12266740"/>
          <a:ext cx="889000" cy="179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75642</xdr:rowOff>
    </xdr:from>
    <xdr:to>
      <xdr:col>15</xdr:col>
      <xdr:colOff>101600</xdr:colOff>
      <xdr:row>78</xdr:row>
      <xdr:rowOff>5792</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2857500" y="13277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168369</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2673428" y="13370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71</xdr:row>
      <xdr:rowOff>93790</xdr:rowOff>
    </xdr:from>
    <xdr:to>
      <xdr:col>10</xdr:col>
      <xdr:colOff>114300</xdr:colOff>
      <xdr:row>71</xdr:row>
      <xdr:rowOff>112344</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1130300" y="12266740"/>
          <a:ext cx="889000" cy="18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107417</xdr:rowOff>
    </xdr:from>
    <xdr:to>
      <xdr:col>10</xdr:col>
      <xdr:colOff>165100</xdr:colOff>
      <xdr:row>78</xdr:row>
      <xdr:rowOff>37567</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968500" y="13309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28694</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1784428" y="13401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136486</xdr:rowOff>
    </xdr:from>
    <xdr:to>
      <xdr:col>6</xdr:col>
      <xdr:colOff>38100</xdr:colOff>
      <xdr:row>78</xdr:row>
      <xdr:rowOff>66636</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079500" y="13338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57763</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895428" y="13430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108941</xdr:rowOff>
    </xdr:from>
    <xdr:to>
      <xdr:col>24</xdr:col>
      <xdr:colOff>114300</xdr:colOff>
      <xdr:row>74</xdr:row>
      <xdr:rowOff>39091</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4584700" y="12624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131818</xdr:rowOff>
    </xdr:from>
    <xdr:ext cx="534377" cy="259045"/>
    <xdr:sp macro="" textlink="">
      <xdr:nvSpPr>
        <xdr:cNvPr id="190" name="維持補修費該当値テキスト">
          <a:extLst>
            <a:ext uri="{FF2B5EF4-FFF2-40B4-BE49-F238E27FC236}">
              <a16:creationId xmlns:a16="http://schemas.microsoft.com/office/drawing/2014/main" id="{00000000-0008-0000-0600-0000BE000000}"/>
            </a:ext>
          </a:extLst>
        </xdr:cNvPr>
        <xdr:cNvSpPr txBox="1"/>
      </xdr:nvSpPr>
      <xdr:spPr>
        <a:xfrm>
          <a:off x="4686300" y="12476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7556</xdr:rowOff>
    </xdr:from>
    <xdr:to>
      <xdr:col>20</xdr:col>
      <xdr:colOff>38100</xdr:colOff>
      <xdr:row>73</xdr:row>
      <xdr:rowOff>109156</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3746500" y="12523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71</xdr:row>
      <xdr:rowOff>125683</xdr:rowOff>
    </xdr:from>
    <xdr:ext cx="534377"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530111" y="12298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72</xdr:row>
      <xdr:rowOff>50991</xdr:rowOff>
    </xdr:from>
    <xdr:to>
      <xdr:col>15</xdr:col>
      <xdr:colOff>101600</xdr:colOff>
      <xdr:row>72</xdr:row>
      <xdr:rowOff>152591</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2857500" y="12395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70</xdr:row>
      <xdr:rowOff>169118</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641111" y="12170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71</xdr:row>
      <xdr:rowOff>42990</xdr:rowOff>
    </xdr:from>
    <xdr:to>
      <xdr:col>10</xdr:col>
      <xdr:colOff>165100</xdr:colOff>
      <xdr:row>71</xdr:row>
      <xdr:rowOff>144590</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968500" y="1221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69</xdr:row>
      <xdr:rowOff>161117</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752111" y="11991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71</xdr:row>
      <xdr:rowOff>61544</xdr:rowOff>
    </xdr:from>
    <xdr:to>
      <xdr:col>6</xdr:col>
      <xdr:colOff>38100</xdr:colOff>
      <xdr:row>71</xdr:row>
      <xdr:rowOff>163144</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079500" y="12234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70</xdr:row>
      <xdr:rowOff>8221</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863111" y="12009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a:extLst>
            <a:ext uri="{FF2B5EF4-FFF2-40B4-BE49-F238E27FC236}">
              <a16:creationId xmlns:a16="http://schemas.microsoft.com/office/drawing/2014/main" id="{00000000-0008-0000-06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103820</xdr:rowOff>
    </xdr:from>
    <xdr:to>
      <xdr:col>24</xdr:col>
      <xdr:colOff>62865</xdr:colOff>
      <xdr:row>99</xdr:row>
      <xdr:rowOff>61748</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flipV="1">
          <a:off x="4633595" y="15534320"/>
          <a:ext cx="1270" cy="1500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65575</xdr:rowOff>
    </xdr:from>
    <xdr:ext cx="534377" cy="259045"/>
    <xdr:sp macro="" textlink="">
      <xdr:nvSpPr>
        <xdr:cNvPr id="226" name="扶助費最小値テキスト">
          <a:extLst>
            <a:ext uri="{FF2B5EF4-FFF2-40B4-BE49-F238E27FC236}">
              <a16:creationId xmlns:a16="http://schemas.microsoft.com/office/drawing/2014/main" id="{00000000-0008-0000-0600-0000E2000000}"/>
            </a:ext>
          </a:extLst>
        </xdr:cNvPr>
        <xdr:cNvSpPr txBox="1"/>
      </xdr:nvSpPr>
      <xdr:spPr>
        <a:xfrm>
          <a:off x="4686300" y="17039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61748</xdr:rowOff>
    </xdr:from>
    <xdr:to>
      <xdr:col>24</xdr:col>
      <xdr:colOff>152400</xdr:colOff>
      <xdr:row>99</xdr:row>
      <xdr:rowOff>61748</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7035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50497</xdr:rowOff>
    </xdr:from>
    <xdr:ext cx="599010" cy="259045"/>
    <xdr:sp macro="" textlink="">
      <xdr:nvSpPr>
        <xdr:cNvPr id="228" name="扶助費最大値テキスト">
          <a:extLst>
            <a:ext uri="{FF2B5EF4-FFF2-40B4-BE49-F238E27FC236}">
              <a16:creationId xmlns:a16="http://schemas.microsoft.com/office/drawing/2014/main" id="{00000000-0008-0000-0600-0000E4000000}"/>
            </a:ext>
          </a:extLst>
        </xdr:cNvPr>
        <xdr:cNvSpPr txBox="1"/>
      </xdr:nvSpPr>
      <xdr:spPr>
        <a:xfrm>
          <a:off x="4686300" y="15309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103820</xdr:rowOff>
    </xdr:from>
    <xdr:to>
      <xdr:col>24</xdr:col>
      <xdr:colOff>152400</xdr:colOff>
      <xdr:row>90</xdr:row>
      <xdr:rowOff>103820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5534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110995</xdr:rowOff>
    </xdr:from>
    <xdr:to>
      <xdr:col>24</xdr:col>
      <xdr:colOff>63500</xdr:colOff>
      <xdr:row>97</xdr:row>
      <xdr:rowOff>138449</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3797300" y="16741645"/>
          <a:ext cx="838200" cy="27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39288</xdr:rowOff>
    </xdr:from>
    <xdr:ext cx="534377" cy="259045"/>
    <xdr:sp macro="" textlink="">
      <xdr:nvSpPr>
        <xdr:cNvPr id="231" name="扶助費平均値テキスト">
          <a:extLst>
            <a:ext uri="{FF2B5EF4-FFF2-40B4-BE49-F238E27FC236}">
              <a16:creationId xmlns:a16="http://schemas.microsoft.com/office/drawing/2014/main" id="{00000000-0008-0000-0600-0000E7000000}"/>
            </a:ext>
          </a:extLst>
        </xdr:cNvPr>
        <xdr:cNvSpPr txBox="1"/>
      </xdr:nvSpPr>
      <xdr:spPr>
        <a:xfrm>
          <a:off x="4686300" y="161555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16411</xdr:rowOff>
    </xdr:from>
    <xdr:to>
      <xdr:col>24</xdr:col>
      <xdr:colOff>114300</xdr:colOff>
      <xdr:row>95</xdr:row>
      <xdr:rowOff>118011</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4584700" y="16304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66123</xdr:rowOff>
    </xdr:from>
    <xdr:to>
      <xdr:col>19</xdr:col>
      <xdr:colOff>177800</xdr:colOff>
      <xdr:row>97</xdr:row>
      <xdr:rowOff>138449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2908300" y="16696773"/>
          <a:ext cx="889000" cy="72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108234</xdr:rowOff>
    </xdr:from>
    <xdr:to>
      <xdr:col>20</xdr:col>
      <xdr:colOff>38100</xdr:colOff>
      <xdr:row>96</xdr:row>
      <xdr:rowOff>38384</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3746500" y="16395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54911</xdr:rowOff>
    </xdr:from>
    <xdr:ext cx="534377"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3530111" y="16171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66123</xdr:rowOff>
    </xdr:from>
    <xdr:to>
      <xdr:col>15</xdr:col>
      <xdr:colOff>50800</xdr:colOff>
      <xdr:row>98</xdr:row>
      <xdr:rowOff>140222</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019300" y="16696773"/>
          <a:ext cx="889000" cy="245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166864</xdr:rowOff>
    </xdr:from>
    <xdr:to>
      <xdr:col>15</xdr:col>
      <xdr:colOff>101600</xdr:colOff>
      <xdr:row>95</xdr:row>
      <xdr:rowOff>97014</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2857500" y="16283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113541</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2641111" y="16058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112911</xdr:rowOff>
    </xdr:from>
    <xdr:to>
      <xdr:col>10</xdr:col>
      <xdr:colOff>114300</xdr:colOff>
      <xdr:row>98</xdr:row>
      <xdr:rowOff>140222</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1130300" y="16915011"/>
          <a:ext cx="889000" cy="27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60913</xdr:rowOff>
    </xdr:from>
    <xdr:to>
      <xdr:col>10</xdr:col>
      <xdr:colOff>165100</xdr:colOff>
      <xdr:row>96</xdr:row>
      <xdr:rowOff>162513</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968500" y="1652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7590</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1752111" y="16295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75642</xdr:rowOff>
    </xdr:from>
    <xdr:to>
      <xdr:col>6</xdr:col>
      <xdr:colOff>38100</xdr:colOff>
      <xdr:row>97</xdr:row>
      <xdr:rowOff>5792</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079500" y="16534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22319</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863111" y="16310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60195</xdr:rowOff>
    </xdr:from>
    <xdr:to>
      <xdr:col>24</xdr:col>
      <xdr:colOff>114300</xdr:colOff>
      <xdr:row>97</xdr:row>
      <xdr:rowOff>161795</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4584700" y="16690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38622</xdr:rowOff>
    </xdr:from>
    <xdr:ext cx="534377" cy="259045"/>
    <xdr:sp macro="" textlink="">
      <xdr:nvSpPr>
        <xdr:cNvPr id="250" name="扶助費該当値テキスト">
          <a:extLst>
            <a:ext uri="{FF2B5EF4-FFF2-40B4-BE49-F238E27FC236}">
              <a16:creationId xmlns:a16="http://schemas.microsoft.com/office/drawing/2014/main" id="{00000000-0008-0000-0600-0000FA000000}"/>
            </a:ext>
          </a:extLst>
        </xdr:cNvPr>
        <xdr:cNvSpPr txBox="1"/>
      </xdr:nvSpPr>
      <xdr:spPr>
        <a:xfrm>
          <a:off x="4686300" y="16669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87649</xdr:rowOff>
    </xdr:from>
    <xdr:to>
      <xdr:col>20</xdr:col>
      <xdr:colOff>38100</xdr:colOff>
      <xdr:row>98</xdr:row>
      <xdr:rowOff>17799</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3746500" y="16718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8926</xdr:rowOff>
    </xdr:from>
    <xdr:ext cx="534377"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530111" y="16811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15323</xdr:rowOff>
    </xdr:from>
    <xdr:to>
      <xdr:col>15</xdr:col>
      <xdr:colOff>101600</xdr:colOff>
      <xdr:row>97</xdr:row>
      <xdr:rowOff>116923</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2857500" y="16645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108050</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641111" y="16738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89422</xdr:rowOff>
    </xdr:from>
    <xdr:to>
      <xdr:col>10</xdr:col>
      <xdr:colOff>165100</xdr:colOff>
      <xdr:row>99</xdr:row>
      <xdr:rowOff>19572</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968500" y="16891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10699</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752111" y="16984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62111</xdr:rowOff>
    </xdr:from>
    <xdr:to>
      <xdr:col>6</xdr:col>
      <xdr:colOff>38100</xdr:colOff>
      <xdr:row>98</xdr:row>
      <xdr:rowOff>163711</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079500" y="16864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154838</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863111" y="16956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9" name="補助費等グラフ枠">
          <a:extLst>
            <a:ext uri="{FF2B5EF4-FFF2-40B4-BE49-F238E27FC236}">
              <a16:creationId xmlns:a16="http://schemas.microsoft.com/office/drawing/2014/main" id="{00000000-0008-0000-0600-000017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136737</xdr:rowOff>
    </xdr:from>
    <xdr:to>
      <xdr:col>54</xdr:col>
      <xdr:colOff>189865</xdr:colOff>
      <xdr:row>37</xdr:row>
      <xdr:rowOff>98465</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flipV="1">
          <a:off x="10475595" y="5451687"/>
          <a:ext cx="1270" cy="990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102292</xdr:rowOff>
    </xdr:from>
    <xdr:ext cx="534377" cy="259045"/>
    <xdr:sp macro="" textlink="">
      <xdr:nvSpPr>
        <xdr:cNvPr id="281" name="補助費等最小値テキスト">
          <a:extLst>
            <a:ext uri="{FF2B5EF4-FFF2-40B4-BE49-F238E27FC236}">
              <a16:creationId xmlns:a16="http://schemas.microsoft.com/office/drawing/2014/main" id="{00000000-0008-0000-0600-000019010000}"/>
            </a:ext>
          </a:extLst>
        </xdr:cNvPr>
        <xdr:cNvSpPr txBox="1"/>
      </xdr:nvSpPr>
      <xdr:spPr>
        <a:xfrm>
          <a:off x="10528300" y="6445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98465</xdr:rowOff>
    </xdr:from>
    <xdr:to>
      <xdr:col>55</xdr:col>
      <xdr:colOff>88900</xdr:colOff>
      <xdr:row>37</xdr:row>
      <xdr:rowOff>98465</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10388600" y="6442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83414</xdr:rowOff>
    </xdr:from>
    <xdr:ext cx="599010" cy="259045"/>
    <xdr:sp macro="" textlink="">
      <xdr:nvSpPr>
        <xdr:cNvPr id="283" name="補助費等最大値テキスト">
          <a:extLst>
            <a:ext uri="{FF2B5EF4-FFF2-40B4-BE49-F238E27FC236}">
              <a16:creationId xmlns:a16="http://schemas.microsoft.com/office/drawing/2014/main" id="{00000000-0008-0000-0600-00001B010000}"/>
            </a:ext>
          </a:extLst>
        </xdr:cNvPr>
        <xdr:cNvSpPr txBox="1"/>
      </xdr:nvSpPr>
      <xdr:spPr>
        <a:xfrm>
          <a:off x="10528300" y="5226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136737</xdr:rowOff>
    </xdr:from>
    <xdr:to>
      <xdr:col>55</xdr:col>
      <xdr:colOff>88900</xdr:colOff>
      <xdr:row>31</xdr:row>
      <xdr:rowOff>136737</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10388600" y="5451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20234</xdr:rowOff>
    </xdr:from>
    <xdr:to>
      <xdr:col>55</xdr:col>
      <xdr:colOff>0</xdr:colOff>
      <xdr:row>36</xdr:row>
      <xdr:rowOff>67430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9639300" y="6192434"/>
          <a:ext cx="838200" cy="47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100196</xdr:rowOff>
    </xdr:from>
    <xdr:ext cx="599010" cy="259045"/>
    <xdr:sp macro="" textlink="">
      <xdr:nvSpPr>
        <xdr:cNvPr id="286" name="補助費等平均値テキスト">
          <a:extLst>
            <a:ext uri="{FF2B5EF4-FFF2-40B4-BE49-F238E27FC236}">
              <a16:creationId xmlns:a16="http://schemas.microsoft.com/office/drawing/2014/main" id="{00000000-0008-0000-0600-00001E010000}"/>
            </a:ext>
          </a:extLst>
        </xdr:cNvPr>
        <xdr:cNvSpPr txBox="1"/>
      </xdr:nvSpPr>
      <xdr:spPr>
        <a:xfrm>
          <a:off x="10528300" y="59294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77319</xdr:rowOff>
    </xdr:from>
    <xdr:to>
      <xdr:col>55</xdr:col>
      <xdr:colOff>50800</xdr:colOff>
      <xdr:row>36</xdr:row>
      <xdr:rowOff>7469</xdr:rowOff>
    </xdr:to>
    <xdr:sp macro="" textlink="">
      <xdr:nvSpPr>
        <xdr:cNvPr id="287" name="フローチャート: 判断 286">
          <a:extLst>
            <a:ext uri="{FF2B5EF4-FFF2-40B4-BE49-F238E27FC236}">
              <a16:creationId xmlns:a16="http://schemas.microsoft.com/office/drawing/2014/main" id="{00000000-0008-0000-0600-00001F010000}"/>
            </a:ext>
          </a:extLst>
        </xdr:cNvPr>
        <xdr:cNvSpPr/>
      </xdr:nvSpPr>
      <xdr:spPr>
        <a:xfrm>
          <a:off x="10426700" y="6078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56736</xdr:rowOff>
    </xdr:from>
    <xdr:to>
      <xdr:col>50</xdr:col>
      <xdr:colOff>114300</xdr:colOff>
      <xdr:row>36</xdr:row>
      <xdr:rowOff>67430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8750300" y="6228936"/>
          <a:ext cx="889000" cy="10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84049</xdr:rowOff>
    </xdr:from>
    <xdr:to>
      <xdr:col>50</xdr:col>
      <xdr:colOff>165100</xdr:colOff>
      <xdr:row>36</xdr:row>
      <xdr:rowOff>14199</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9588500" y="6084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30726</xdr:rowOff>
    </xdr:from>
    <xdr:ext cx="599010"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9339795" y="5860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110979</xdr:rowOff>
    </xdr:from>
    <xdr:to>
      <xdr:col>45</xdr:col>
      <xdr:colOff>177800</xdr:colOff>
      <xdr:row>36</xdr:row>
      <xdr:rowOff>56736</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7861300" y="5597379"/>
          <a:ext cx="889000" cy="631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115797</xdr:rowOff>
    </xdr:from>
    <xdr:to>
      <xdr:col>46</xdr:col>
      <xdr:colOff>38100</xdr:colOff>
      <xdr:row>36</xdr:row>
      <xdr:rowOff>45947</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8699500" y="6116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62474</xdr:rowOff>
    </xdr:from>
    <xdr:ext cx="599010"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8450795" y="5891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110979</xdr:rowOff>
    </xdr:from>
    <xdr:to>
      <xdr:col>41</xdr:col>
      <xdr:colOff>50800</xdr:colOff>
      <xdr:row>37</xdr:row>
      <xdr:rowOff>7144</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6972300" y="5597379"/>
          <a:ext cx="889000" cy="75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32</xdr:row>
      <xdr:rowOff>167287</xdr:rowOff>
    </xdr:from>
    <xdr:to>
      <xdr:col>41</xdr:col>
      <xdr:colOff>101600</xdr:colOff>
      <xdr:row>33</xdr:row>
      <xdr:rowOff>97437</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7810500" y="5653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88564</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7561795" y="5746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28600</xdr:rowOff>
    </xdr:from>
    <xdr:to>
      <xdr:col>36</xdr:col>
      <xdr:colOff>165100</xdr:colOff>
      <xdr:row>36</xdr:row>
      <xdr:rowOff>130200</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6921500" y="62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146727</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6705111" y="5976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140884</xdr:rowOff>
    </xdr:from>
    <xdr:to>
      <xdr:col>55</xdr:col>
      <xdr:colOff>50800</xdr:colOff>
      <xdr:row>36</xdr:row>
      <xdr:rowOff>71034</xdr:rowOff>
    </xdr:to>
    <xdr:sp macro="" textlink="">
      <xdr:nvSpPr>
        <xdr:cNvPr id="304" name="楕円 303">
          <a:extLst>
            <a:ext uri="{FF2B5EF4-FFF2-40B4-BE49-F238E27FC236}">
              <a16:creationId xmlns:a16="http://schemas.microsoft.com/office/drawing/2014/main" id="{00000000-0008-0000-0600-000030010000}"/>
            </a:ext>
          </a:extLst>
        </xdr:cNvPr>
        <xdr:cNvSpPr/>
      </xdr:nvSpPr>
      <xdr:spPr>
        <a:xfrm>
          <a:off x="10426700" y="6141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119311</xdr:rowOff>
    </xdr:from>
    <xdr:ext cx="599010" cy="259045"/>
    <xdr:sp macro="" textlink="">
      <xdr:nvSpPr>
        <xdr:cNvPr id="305" name="補助費等該当値テキスト">
          <a:extLst>
            <a:ext uri="{FF2B5EF4-FFF2-40B4-BE49-F238E27FC236}">
              <a16:creationId xmlns:a16="http://schemas.microsoft.com/office/drawing/2014/main" id="{00000000-0008-0000-0600-000031010000}"/>
            </a:ext>
          </a:extLst>
        </xdr:cNvPr>
        <xdr:cNvSpPr txBox="1"/>
      </xdr:nvSpPr>
      <xdr:spPr>
        <a:xfrm>
          <a:off x="10528300" y="6120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16630</xdr:rowOff>
    </xdr:from>
    <xdr:to>
      <xdr:col>50</xdr:col>
      <xdr:colOff>165100</xdr:colOff>
      <xdr:row>36</xdr:row>
      <xdr:rowOff>118230</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9588500" y="6188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109357</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372111" y="6281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5936</xdr:rowOff>
    </xdr:from>
    <xdr:to>
      <xdr:col>46</xdr:col>
      <xdr:colOff>38100</xdr:colOff>
      <xdr:row>36</xdr:row>
      <xdr:rowOff>107536</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8699500" y="6178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98663</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483111" y="6270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60179</xdr:rowOff>
    </xdr:from>
    <xdr:to>
      <xdr:col>41</xdr:col>
      <xdr:colOff>101600</xdr:colOff>
      <xdr:row>32</xdr:row>
      <xdr:rowOff>161779</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7810500" y="5546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6856</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561795" y="5321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127794</xdr:rowOff>
    </xdr:from>
    <xdr:to>
      <xdr:col>36</xdr:col>
      <xdr:colOff>165100</xdr:colOff>
      <xdr:row>37</xdr:row>
      <xdr:rowOff>57944</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6921500" y="6299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49071</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05111" y="6392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a:extLst>
            <a:ext uri="{FF2B5EF4-FFF2-40B4-BE49-F238E27FC236}">
              <a16:creationId xmlns:a16="http://schemas.microsoft.com/office/drawing/2014/main" id="{00000000-0008-0000-06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84604</xdr:rowOff>
    </xdr:from>
    <xdr:to>
      <xdr:col>54</xdr:col>
      <xdr:colOff>189865</xdr:colOff>
      <xdr:row>59</xdr:row>
      <xdr:rowOff>61189</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10475595" y="8657104"/>
          <a:ext cx="1270" cy="1519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65016</xdr:rowOff>
    </xdr:from>
    <xdr:ext cx="534377" cy="259045"/>
    <xdr:sp macro="" textlink="">
      <xdr:nvSpPr>
        <xdr:cNvPr id="340" name="普通建設事業費最小値テキスト">
          <a:extLst>
            <a:ext uri="{FF2B5EF4-FFF2-40B4-BE49-F238E27FC236}">
              <a16:creationId xmlns:a16="http://schemas.microsoft.com/office/drawing/2014/main" id="{00000000-0008-0000-0600-000054010000}"/>
            </a:ext>
          </a:extLst>
        </xdr:cNvPr>
        <xdr:cNvSpPr txBox="1"/>
      </xdr:nvSpPr>
      <xdr:spPr>
        <a:xfrm>
          <a:off x="10528300" y="10180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61189</xdr:rowOff>
    </xdr:from>
    <xdr:to>
      <xdr:col>55</xdr:col>
      <xdr:colOff>88900</xdr:colOff>
      <xdr:row>59</xdr:row>
      <xdr:rowOff>61189</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10176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31281</xdr:rowOff>
    </xdr:from>
    <xdr:ext cx="599010" cy="259045"/>
    <xdr:sp macro="" textlink="">
      <xdr:nvSpPr>
        <xdr:cNvPr id="342" name="普通建設事業費最大値テキスト">
          <a:extLst>
            <a:ext uri="{FF2B5EF4-FFF2-40B4-BE49-F238E27FC236}">
              <a16:creationId xmlns:a16="http://schemas.microsoft.com/office/drawing/2014/main" id="{00000000-0008-0000-0600-000056010000}"/>
            </a:ext>
          </a:extLst>
        </xdr:cNvPr>
        <xdr:cNvSpPr txBox="1"/>
      </xdr:nvSpPr>
      <xdr:spPr>
        <a:xfrm>
          <a:off x="10528300" y="8432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476,871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84604</xdr:rowOff>
    </xdr:from>
    <xdr:to>
      <xdr:col>55</xdr:col>
      <xdr:colOff>88900</xdr:colOff>
      <xdr:row>50</xdr:row>
      <xdr:rowOff>84604</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8657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38681</xdr:rowOff>
    </xdr:from>
    <xdr:to>
      <xdr:col>55</xdr:col>
      <xdr:colOff>0</xdr:colOff>
      <xdr:row>58</xdr:row>
      <xdr:rowOff>103450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9639300" y="9811331"/>
          <a:ext cx="838200" cy="236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29853</xdr:rowOff>
    </xdr:from>
    <xdr:ext cx="599010" cy="259045"/>
    <xdr:sp macro="" textlink="">
      <xdr:nvSpPr>
        <xdr:cNvPr id="345" name="普通建設事業費平均値テキスト">
          <a:extLst>
            <a:ext uri="{FF2B5EF4-FFF2-40B4-BE49-F238E27FC236}">
              <a16:creationId xmlns:a16="http://schemas.microsoft.com/office/drawing/2014/main" id="{00000000-0008-0000-0600-000059010000}"/>
            </a:ext>
          </a:extLst>
        </xdr:cNvPr>
        <xdr:cNvSpPr txBox="1"/>
      </xdr:nvSpPr>
      <xdr:spPr>
        <a:xfrm>
          <a:off x="10528300" y="98025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51426</xdr:rowOff>
    </xdr:from>
    <xdr:to>
      <xdr:col>55</xdr:col>
      <xdr:colOff>50800</xdr:colOff>
      <xdr:row>57</xdr:row>
      <xdr:rowOff>153026</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10426700" y="9824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57531</xdr:rowOff>
    </xdr:from>
    <xdr:to>
      <xdr:col>50</xdr:col>
      <xdr:colOff>114300</xdr:colOff>
      <xdr:row>58</xdr:row>
      <xdr:rowOff>103450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8750300" y="10001631"/>
          <a:ext cx="889000" cy="45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92695</xdr:rowOff>
    </xdr:from>
    <xdr:to>
      <xdr:col>50</xdr:col>
      <xdr:colOff>165100</xdr:colOff>
      <xdr:row>58</xdr:row>
      <xdr:rowOff>22845</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9588500" y="9865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39372</xdr:rowOff>
    </xdr:from>
    <xdr:ext cx="534377"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9372111" y="9640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120152</xdr:rowOff>
    </xdr:from>
    <xdr:to>
      <xdr:col>45</xdr:col>
      <xdr:colOff>177800</xdr:colOff>
      <xdr:row>58</xdr:row>
      <xdr:rowOff>57531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7861300" y="9721352"/>
          <a:ext cx="889000" cy="280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71729</xdr:rowOff>
    </xdr:from>
    <xdr:to>
      <xdr:col>46</xdr:col>
      <xdr:colOff>38100</xdr:colOff>
      <xdr:row>58</xdr:row>
      <xdr:rowOff>1879</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8699500" y="9844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18406</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8483111" y="9619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67194</xdr:rowOff>
    </xdr:from>
    <xdr:to>
      <xdr:col>41</xdr:col>
      <xdr:colOff>50800</xdr:colOff>
      <xdr:row>56</xdr:row>
      <xdr:rowOff>120152</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6972300" y="9668394"/>
          <a:ext cx="889000" cy="52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8126</xdr:rowOff>
    </xdr:from>
    <xdr:to>
      <xdr:col>41</xdr:col>
      <xdr:colOff>101600</xdr:colOff>
      <xdr:row>57</xdr:row>
      <xdr:rowOff>109726</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7810500" y="9780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100853</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561795" y="9873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53336</xdr:rowOff>
    </xdr:from>
    <xdr:to>
      <xdr:col>36</xdr:col>
      <xdr:colOff>165100</xdr:colOff>
      <xdr:row>57</xdr:row>
      <xdr:rowOff>154936</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6921500" y="982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146063</xdr:rowOff>
    </xdr:from>
    <xdr:ext cx="59901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672795" y="9918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159331</xdr:rowOff>
    </xdr:from>
    <xdr:to>
      <xdr:col>55</xdr:col>
      <xdr:colOff>50800</xdr:colOff>
      <xdr:row>57</xdr:row>
      <xdr:rowOff>89481</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10426700" y="9760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10758</xdr:rowOff>
    </xdr:from>
    <xdr:ext cx="599010" cy="259045"/>
    <xdr:sp macro="" textlink="">
      <xdr:nvSpPr>
        <xdr:cNvPr id="364" name="普通建設事業費該当値テキスト">
          <a:extLst>
            <a:ext uri="{FF2B5EF4-FFF2-40B4-BE49-F238E27FC236}">
              <a16:creationId xmlns:a16="http://schemas.microsoft.com/office/drawing/2014/main" id="{00000000-0008-0000-0600-00006C010000}"/>
            </a:ext>
          </a:extLst>
        </xdr:cNvPr>
        <xdr:cNvSpPr txBox="1"/>
      </xdr:nvSpPr>
      <xdr:spPr>
        <a:xfrm>
          <a:off x="10528300" y="9611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52650</xdr:rowOff>
    </xdr:from>
    <xdr:to>
      <xdr:col>50</xdr:col>
      <xdr:colOff>165100</xdr:colOff>
      <xdr:row>58</xdr:row>
      <xdr:rowOff>154250</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9588500" y="999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145377</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372111" y="10089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6731</xdr:rowOff>
    </xdr:from>
    <xdr:to>
      <xdr:col>46</xdr:col>
      <xdr:colOff>38100</xdr:colOff>
      <xdr:row>58</xdr:row>
      <xdr:rowOff>108331</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8699500" y="9950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99458</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483111" y="10043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69352</xdr:rowOff>
    </xdr:from>
    <xdr:to>
      <xdr:col>41</xdr:col>
      <xdr:colOff>101600</xdr:colOff>
      <xdr:row>56</xdr:row>
      <xdr:rowOff>170952</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7810500" y="9670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16029</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561795" y="9445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16394</xdr:rowOff>
    </xdr:from>
    <xdr:to>
      <xdr:col>36</xdr:col>
      <xdr:colOff>165100</xdr:colOff>
      <xdr:row>56</xdr:row>
      <xdr:rowOff>117994</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6921500" y="9617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134521</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672795" y="9392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a:extLst>
            <a:ext uri="{FF2B5EF4-FFF2-40B4-BE49-F238E27FC236}">
              <a16:creationId xmlns:a16="http://schemas.microsoft.com/office/drawing/2014/main" id="{00000000-0008-0000-06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97637</xdr:rowOff>
    </xdr:from>
    <xdr:to>
      <xdr:col>54</xdr:col>
      <xdr:colOff>189865</xdr:colOff>
      <xdr:row>79</xdr:row>
      <xdr:rowOff>98879</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10475595" y="12099137"/>
          <a:ext cx="1270" cy="1544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399" name="普通建設事業費 （ うち新規整備　）最小値テキスト">
          <a:extLst>
            <a:ext uri="{FF2B5EF4-FFF2-40B4-BE49-F238E27FC236}">
              <a16:creationId xmlns:a16="http://schemas.microsoft.com/office/drawing/2014/main" id="{00000000-0008-0000-0600-00008F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44314</xdr:rowOff>
    </xdr:from>
    <xdr:ext cx="599010" cy="259045"/>
    <xdr:sp macro="" textlink="">
      <xdr:nvSpPr>
        <xdr:cNvPr id="401" name="普通建設事業費 （ うち新規整備　）最大値テキスト">
          <a:extLst>
            <a:ext uri="{FF2B5EF4-FFF2-40B4-BE49-F238E27FC236}">
              <a16:creationId xmlns:a16="http://schemas.microsoft.com/office/drawing/2014/main" id="{00000000-0008-0000-0600-000091010000}"/>
            </a:ext>
          </a:extLst>
        </xdr:cNvPr>
        <xdr:cNvSpPr txBox="1"/>
      </xdr:nvSpPr>
      <xdr:spPr>
        <a:xfrm>
          <a:off x="10528300" y="11874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97637</xdr:rowOff>
    </xdr:from>
    <xdr:to>
      <xdr:col>55</xdr:col>
      <xdr:colOff>88900</xdr:colOff>
      <xdr:row>70</xdr:row>
      <xdr:rowOff>97637</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2099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63151</xdr:rowOff>
    </xdr:from>
    <xdr:to>
      <xdr:col>55</xdr:col>
      <xdr:colOff>0</xdr:colOff>
      <xdr:row>79</xdr:row>
      <xdr:rowOff>78750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9639300" y="13607701"/>
          <a:ext cx="838200" cy="15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143259</xdr:rowOff>
    </xdr:from>
    <xdr:ext cx="534377" cy="259045"/>
    <xdr:sp macro="" textlink="">
      <xdr:nvSpPr>
        <xdr:cNvPr id="404" name="普通建設事業費 （ うち新規整備　）平均値テキスト">
          <a:extLst>
            <a:ext uri="{FF2B5EF4-FFF2-40B4-BE49-F238E27FC236}">
              <a16:creationId xmlns:a16="http://schemas.microsoft.com/office/drawing/2014/main" id="{00000000-0008-0000-0600-000094010000}"/>
            </a:ext>
          </a:extLst>
        </xdr:cNvPr>
        <xdr:cNvSpPr txBox="1"/>
      </xdr:nvSpPr>
      <xdr:spPr>
        <a:xfrm>
          <a:off x="10528300" y="131734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120382</xdr:rowOff>
    </xdr:from>
    <xdr:to>
      <xdr:col>55</xdr:col>
      <xdr:colOff>50800</xdr:colOff>
      <xdr:row>78</xdr:row>
      <xdr:rowOff>50532</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10426700" y="13322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78750</xdr:rowOff>
    </xdr:from>
    <xdr:to>
      <xdr:col>50</xdr:col>
      <xdr:colOff>114300</xdr:colOff>
      <xdr:row>79</xdr:row>
      <xdr:rowOff>95058</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8750300" y="13623300"/>
          <a:ext cx="889000" cy="16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107265</xdr:rowOff>
    </xdr:from>
    <xdr:to>
      <xdr:col>50</xdr:col>
      <xdr:colOff>165100</xdr:colOff>
      <xdr:row>78</xdr:row>
      <xdr:rowOff>37415</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9588500" y="1330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53942</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9372111" y="13084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90889</xdr:rowOff>
    </xdr:from>
    <xdr:to>
      <xdr:col>45</xdr:col>
      <xdr:colOff>177800</xdr:colOff>
      <xdr:row>79</xdr:row>
      <xdr:rowOff>95058</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7861300" y="13121089"/>
          <a:ext cx="889000" cy="518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27690</xdr:rowOff>
    </xdr:from>
    <xdr:to>
      <xdr:col>46</xdr:col>
      <xdr:colOff>38100</xdr:colOff>
      <xdr:row>77</xdr:row>
      <xdr:rowOff>129290</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8699500" y="1322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145817</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8483111" y="13004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138295</xdr:rowOff>
    </xdr:from>
    <xdr:to>
      <xdr:col>41</xdr:col>
      <xdr:colOff>50800</xdr:colOff>
      <xdr:row>76</xdr:row>
      <xdr:rowOff>90889</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6972300" y="12997045"/>
          <a:ext cx="889000" cy="124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74008</xdr:rowOff>
    </xdr:from>
    <xdr:to>
      <xdr:col>41</xdr:col>
      <xdr:colOff>101600</xdr:colOff>
      <xdr:row>77</xdr:row>
      <xdr:rowOff>4158</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7810500" y="13104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166735</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594111" y="13196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152495</xdr:rowOff>
    </xdr:from>
    <xdr:to>
      <xdr:col>36</xdr:col>
      <xdr:colOff>165100</xdr:colOff>
      <xdr:row>77</xdr:row>
      <xdr:rowOff>82645</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6921500" y="13182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73772</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05111" y="13275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12351</xdr:rowOff>
    </xdr:from>
    <xdr:to>
      <xdr:col>55</xdr:col>
      <xdr:colOff>50800</xdr:colOff>
      <xdr:row>79</xdr:row>
      <xdr:rowOff>113951</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10426700" y="13556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98728</xdr:rowOff>
    </xdr:from>
    <xdr:ext cx="469744" cy="259045"/>
    <xdr:sp macro="" textlink="">
      <xdr:nvSpPr>
        <xdr:cNvPr id="423" name="普通建設事業費 （ うち新規整備　）該当値テキスト">
          <a:extLst>
            <a:ext uri="{FF2B5EF4-FFF2-40B4-BE49-F238E27FC236}">
              <a16:creationId xmlns:a16="http://schemas.microsoft.com/office/drawing/2014/main" id="{00000000-0008-0000-0600-0000A7010000}"/>
            </a:ext>
          </a:extLst>
        </xdr:cNvPr>
        <xdr:cNvSpPr txBox="1"/>
      </xdr:nvSpPr>
      <xdr:spPr>
        <a:xfrm>
          <a:off x="10528300" y="13471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27950</xdr:rowOff>
    </xdr:from>
    <xdr:to>
      <xdr:col>50</xdr:col>
      <xdr:colOff>165100</xdr:colOff>
      <xdr:row>79</xdr:row>
      <xdr:rowOff>129550</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9588500" y="1357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120677</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404428" y="1366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44258</xdr:rowOff>
    </xdr:from>
    <xdr:to>
      <xdr:col>46</xdr:col>
      <xdr:colOff>38100</xdr:colOff>
      <xdr:row>79</xdr:row>
      <xdr:rowOff>145858</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8699500" y="13588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136985</xdr:rowOff>
    </xdr:from>
    <xdr:ext cx="378565"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561017" y="136815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40089</xdr:rowOff>
    </xdr:from>
    <xdr:to>
      <xdr:col>41</xdr:col>
      <xdr:colOff>101600</xdr:colOff>
      <xdr:row>76</xdr:row>
      <xdr:rowOff>141689</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7810500" y="13070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158215</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594111" y="12845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87495</xdr:rowOff>
    </xdr:from>
    <xdr:to>
      <xdr:col>36</xdr:col>
      <xdr:colOff>165100</xdr:colOff>
      <xdr:row>76</xdr:row>
      <xdr:rowOff>17645</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6921500" y="12946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34172</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05111" y="12721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a:extLst>
            <a:ext uri="{FF2B5EF4-FFF2-40B4-BE49-F238E27FC236}">
              <a16:creationId xmlns:a16="http://schemas.microsoft.com/office/drawing/2014/main" id="{00000000-0008-0000-06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29899</xdr:rowOff>
    </xdr:from>
    <xdr:to>
      <xdr:col>54</xdr:col>
      <xdr:colOff>189865</xdr:colOff>
      <xdr:row>98</xdr:row>
      <xdr:rowOff>106197</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flipV="1">
          <a:off x="10475595" y="15460399"/>
          <a:ext cx="1270" cy="14478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110024</xdr:rowOff>
    </xdr:from>
    <xdr:ext cx="469744" cy="259045"/>
    <xdr:sp macro="" textlink="">
      <xdr:nvSpPr>
        <xdr:cNvPr id="454" name="普通建設事業費 （ うち更新整備　）最小値テキスト">
          <a:extLst>
            <a:ext uri="{FF2B5EF4-FFF2-40B4-BE49-F238E27FC236}">
              <a16:creationId xmlns:a16="http://schemas.microsoft.com/office/drawing/2014/main" id="{00000000-0008-0000-0600-0000C6010000}"/>
            </a:ext>
          </a:extLst>
        </xdr:cNvPr>
        <xdr:cNvSpPr txBox="1"/>
      </xdr:nvSpPr>
      <xdr:spPr>
        <a:xfrm>
          <a:off x="10528300" y="16912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106197</xdr:rowOff>
    </xdr:from>
    <xdr:to>
      <xdr:col>55</xdr:col>
      <xdr:colOff>88900</xdr:colOff>
      <xdr:row>98</xdr:row>
      <xdr:rowOff>106197</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6908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148026</xdr:rowOff>
    </xdr:from>
    <xdr:ext cx="599010" cy="259045"/>
    <xdr:sp macro="" textlink="">
      <xdr:nvSpPr>
        <xdr:cNvPr id="456" name="普通建設事業費 （ うち更新整備　）最大値テキスト">
          <a:extLst>
            <a:ext uri="{FF2B5EF4-FFF2-40B4-BE49-F238E27FC236}">
              <a16:creationId xmlns:a16="http://schemas.microsoft.com/office/drawing/2014/main" id="{00000000-0008-0000-0600-0000C8010000}"/>
            </a:ext>
          </a:extLst>
        </xdr:cNvPr>
        <xdr:cNvSpPr txBox="1"/>
      </xdr:nvSpPr>
      <xdr:spPr>
        <a:xfrm>
          <a:off x="10528300" y="15235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29899</xdr:rowOff>
    </xdr:from>
    <xdr:to>
      <xdr:col>55</xdr:col>
      <xdr:colOff>88900</xdr:colOff>
      <xdr:row>90</xdr:row>
      <xdr:rowOff>29899</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5460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104784</xdr:rowOff>
    </xdr:from>
    <xdr:to>
      <xdr:col>55</xdr:col>
      <xdr:colOff>0</xdr:colOff>
      <xdr:row>97</xdr:row>
      <xdr:rowOff>86120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9639300" y="16392534"/>
          <a:ext cx="838200" cy="324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92587</xdr:rowOff>
    </xdr:from>
    <xdr:ext cx="534377" cy="259045"/>
    <xdr:sp macro="" textlink="">
      <xdr:nvSpPr>
        <xdr:cNvPr id="459" name="普通建設事業費 （ うち更新整備　）平均値テキスト">
          <a:extLst>
            <a:ext uri="{FF2B5EF4-FFF2-40B4-BE49-F238E27FC236}">
              <a16:creationId xmlns:a16="http://schemas.microsoft.com/office/drawing/2014/main" id="{00000000-0008-0000-0600-0000CB010000}"/>
            </a:ext>
          </a:extLst>
        </xdr:cNvPr>
        <xdr:cNvSpPr txBox="1"/>
      </xdr:nvSpPr>
      <xdr:spPr>
        <a:xfrm>
          <a:off x="10528300" y="165517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114160</xdr:rowOff>
    </xdr:from>
    <xdr:to>
      <xdr:col>55</xdr:col>
      <xdr:colOff>50800</xdr:colOff>
      <xdr:row>97</xdr:row>
      <xdr:rowOff>44310</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10426700" y="165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30009</xdr:rowOff>
    </xdr:from>
    <xdr:to>
      <xdr:col>50</xdr:col>
      <xdr:colOff>114300</xdr:colOff>
      <xdr:row>97</xdr:row>
      <xdr:rowOff>86120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8750300" y="16660659"/>
          <a:ext cx="889000" cy="56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10024</xdr:rowOff>
    </xdr:from>
    <xdr:to>
      <xdr:col>50</xdr:col>
      <xdr:colOff>165100</xdr:colOff>
      <xdr:row>97</xdr:row>
      <xdr:rowOff>111624</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9588500" y="1664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128151</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9372111" y="16415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12168</xdr:rowOff>
    </xdr:from>
    <xdr:to>
      <xdr:col>45</xdr:col>
      <xdr:colOff>177800</xdr:colOff>
      <xdr:row>97</xdr:row>
      <xdr:rowOff>30009</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7861300" y="16471368"/>
          <a:ext cx="889000" cy="189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11432</xdr:rowOff>
    </xdr:from>
    <xdr:to>
      <xdr:col>46</xdr:col>
      <xdr:colOff>38100</xdr:colOff>
      <xdr:row>97</xdr:row>
      <xdr:rowOff>113032</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8699500" y="16642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104159</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8483111" y="16734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12168</xdr:rowOff>
    </xdr:from>
    <xdr:to>
      <xdr:col>41</xdr:col>
      <xdr:colOff>50800</xdr:colOff>
      <xdr:row>96</xdr:row>
      <xdr:rowOff>20120</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6972300" y="16471368"/>
          <a:ext cx="889000" cy="7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148893</xdr:rowOff>
    </xdr:from>
    <xdr:to>
      <xdr:col>41</xdr:col>
      <xdr:colOff>101600</xdr:colOff>
      <xdr:row>97</xdr:row>
      <xdr:rowOff>79043</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7810500" y="1660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70170</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7594111" y="16700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7386</xdr:rowOff>
    </xdr:from>
    <xdr:to>
      <xdr:col>36</xdr:col>
      <xdr:colOff>165100</xdr:colOff>
      <xdr:row>97</xdr:row>
      <xdr:rowOff>108986</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6921500" y="1663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100113</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6705111" y="16730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53984</xdr:rowOff>
    </xdr:from>
    <xdr:to>
      <xdr:col>55</xdr:col>
      <xdr:colOff>50800</xdr:colOff>
      <xdr:row>95</xdr:row>
      <xdr:rowOff>155584</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10426700" y="16341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76861</xdr:rowOff>
    </xdr:from>
    <xdr:ext cx="599010" cy="259045"/>
    <xdr:sp macro="" textlink="">
      <xdr:nvSpPr>
        <xdr:cNvPr id="478" name="普通建設事業費 （ うち更新整備　）該当値テキスト">
          <a:extLst>
            <a:ext uri="{FF2B5EF4-FFF2-40B4-BE49-F238E27FC236}">
              <a16:creationId xmlns:a16="http://schemas.microsoft.com/office/drawing/2014/main" id="{00000000-0008-0000-0600-0000DE010000}"/>
            </a:ext>
          </a:extLst>
        </xdr:cNvPr>
        <xdr:cNvSpPr txBox="1"/>
      </xdr:nvSpPr>
      <xdr:spPr>
        <a:xfrm>
          <a:off x="10528300" y="16193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35320</xdr:rowOff>
    </xdr:from>
    <xdr:to>
      <xdr:col>50</xdr:col>
      <xdr:colOff>165100</xdr:colOff>
      <xdr:row>97</xdr:row>
      <xdr:rowOff>136920</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9588500" y="16665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128047</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372111" y="16758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150659</xdr:rowOff>
    </xdr:from>
    <xdr:to>
      <xdr:col>46</xdr:col>
      <xdr:colOff>38100</xdr:colOff>
      <xdr:row>97</xdr:row>
      <xdr:rowOff>80809</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8699500" y="16609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97336</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483111" y="16385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132818</xdr:rowOff>
    </xdr:from>
    <xdr:to>
      <xdr:col>41</xdr:col>
      <xdr:colOff>101600</xdr:colOff>
      <xdr:row>96</xdr:row>
      <xdr:rowOff>62968</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7810500" y="16420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79495</xdr:rowOff>
    </xdr:from>
    <xdr:ext cx="59901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561795" y="16195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140770</xdr:rowOff>
    </xdr:from>
    <xdr:to>
      <xdr:col>36</xdr:col>
      <xdr:colOff>165100</xdr:colOff>
      <xdr:row>96</xdr:row>
      <xdr:rowOff>70920</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6921500" y="1642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94</xdr:row>
      <xdr:rowOff>87447</xdr:rowOff>
    </xdr:from>
    <xdr:ext cx="59901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672795" y="16203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災害復旧事業費グラフ枠">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20188</xdr:rowOff>
    </xdr:from>
    <xdr:to>
      <xdr:col>85</xdr:col>
      <xdr:colOff>126364</xdr:colOff>
      <xdr:row>38</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flipV="1">
          <a:off x="16317595" y="5506588"/>
          <a:ext cx="1269" cy="1148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9" name="災害復旧事業費最小値テキスト">
          <a:extLst>
            <a:ext uri="{FF2B5EF4-FFF2-40B4-BE49-F238E27FC236}">
              <a16:creationId xmlns:a16="http://schemas.microsoft.com/office/drawing/2014/main" id="{00000000-0008-0000-0600-0000FD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138315</xdr:rowOff>
    </xdr:from>
    <xdr:ext cx="534377" cy="259045"/>
    <xdr:sp macro="" textlink="">
      <xdr:nvSpPr>
        <xdr:cNvPr id="511" name="災害復旧事業費最大値テキスト">
          <a:extLst>
            <a:ext uri="{FF2B5EF4-FFF2-40B4-BE49-F238E27FC236}">
              <a16:creationId xmlns:a16="http://schemas.microsoft.com/office/drawing/2014/main" id="{00000000-0008-0000-0600-0000FF010000}"/>
            </a:ext>
          </a:extLst>
        </xdr:cNvPr>
        <xdr:cNvSpPr txBox="1"/>
      </xdr:nvSpPr>
      <xdr:spPr>
        <a:xfrm>
          <a:off x="16370300" y="5281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20188</xdr:rowOff>
    </xdr:from>
    <xdr:to>
      <xdr:col>86</xdr:col>
      <xdr:colOff>25400</xdr:colOff>
      <xdr:row>32</xdr:row>
      <xdr:rowOff>20188</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6230600" y="5506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7101</xdr:rowOff>
    </xdr:from>
    <xdr:ext cx="469744" cy="259045"/>
    <xdr:sp macro="" textlink="">
      <xdr:nvSpPr>
        <xdr:cNvPr id="514" name="災害復旧事業費平均値テキスト">
          <a:extLst>
            <a:ext uri="{FF2B5EF4-FFF2-40B4-BE49-F238E27FC236}">
              <a16:creationId xmlns:a16="http://schemas.microsoft.com/office/drawing/2014/main" id="{00000000-0008-0000-0600-000002020000}"/>
            </a:ext>
          </a:extLst>
        </xdr:cNvPr>
        <xdr:cNvSpPr txBox="1"/>
      </xdr:nvSpPr>
      <xdr:spPr>
        <a:xfrm>
          <a:off x="16370300" y="63507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155674</xdr:rowOff>
    </xdr:from>
    <xdr:to>
      <xdr:col>85</xdr:col>
      <xdr:colOff>177800</xdr:colOff>
      <xdr:row>38</xdr:row>
      <xdr:rowOff>85824</xdr:rowOff>
    </xdr:to>
    <xdr:sp macro=""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6268700" y="649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60307</xdr:rowOff>
    </xdr:from>
    <xdr:to>
      <xdr:col>81</xdr:col>
      <xdr:colOff>50800</xdr:colOff>
      <xdr:row>38</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4592300" y="6575407"/>
          <a:ext cx="889000" cy="79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103850</xdr:rowOff>
    </xdr:from>
    <xdr:to>
      <xdr:col>81</xdr:col>
      <xdr:colOff>101600</xdr:colOff>
      <xdr:row>38</xdr:row>
      <xdr:rowOff>34000</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5430500" y="644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50527</xdr:rowOff>
    </xdr:from>
    <xdr:ext cx="469744"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5246428" y="622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13124</xdr:rowOff>
    </xdr:from>
    <xdr:to>
      <xdr:col>76</xdr:col>
      <xdr:colOff>114300</xdr:colOff>
      <xdr:row>38</xdr:row>
      <xdr:rowOff>60307</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3703300" y="6528224"/>
          <a:ext cx="889000" cy="47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102342</xdr:rowOff>
    </xdr:from>
    <xdr:to>
      <xdr:col>76</xdr:col>
      <xdr:colOff>165100</xdr:colOff>
      <xdr:row>38</xdr:row>
      <xdr:rowOff>32492</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4541500" y="644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49019</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4357428" y="6221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77795</xdr:rowOff>
    </xdr:from>
    <xdr:to>
      <xdr:col>71</xdr:col>
      <xdr:colOff>177800</xdr:colOff>
      <xdr:row>38</xdr:row>
      <xdr:rowOff>13124</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2814300" y="6421445"/>
          <a:ext cx="889000" cy="106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140381</xdr:rowOff>
    </xdr:from>
    <xdr:to>
      <xdr:col>72</xdr:col>
      <xdr:colOff>38100</xdr:colOff>
      <xdr:row>38</xdr:row>
      <xdr:rowOff>70531</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3652500" y="6484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61658</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3468428" y="6576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110937</xdr:rowOff>
    </xdr:from>
    <xdr:to>
      <xdr:col>67</xdr:col>
      <xdr:colOff>101600</xdr:colOff>
      <xdr:row>38</xdr:row>
      <xdr:rowOff>41087</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2763500" y="645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32214</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2579428" y="6547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3827</xdr:rowOff>
    </xdr:from>
    <xdr:ext cx="249299" cy="259045"/>
    <xdr:sp macro="" textlink="">
      <xdr:nvSpPr>
        <xdr:cNvPr id="533" name="災害復旧事業費該当値テキスト">
          <a:extLst>
            <a:ext uri="{FF2B5EF4-FFF2-40B4-BE49-F238E27FC236}">
              <a16:creationId xmlns:a16="http://schemas.microsoft.com/office/drawing/2014/main" id="{00000000-0008-0000-0600-000015020000}"/>
            </a:ext>
          </a:extLst>
        </xdr:cNvPr>
        <xdr:cNvSpPr txBox="1"/>
      </xdr:nvSpPr>
      <xdr:spPr>
        <a:xfrm>
          <a:off x="16370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9507</xdr:rowOff>
    </xdr:from>
    <xdr:to>
      <xdr:col>76</xdr:col>
      <xdr:colOff>165100</xdr:colOff>
      <xdr:row>38</xdr:row>
      <xdr:rowOff>111107</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4541500" y="652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102234</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357428" y="6617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133774</xdr:rowOff>
    </xdr:from>
    <xdr:to>
      <xdr:col>72</xdr:col>
      <xdr:colOff>38100</xdr:colOff>
      <xdr:row>38</xdr:row>
      <xdr:rowOff>63924</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3652500" y="647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80451</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468428" y="6252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26995</xdr:rowOff>
    </xdr:from>
    <xdr:to>
      <xdr:col>67</xdr:col>
      <xdr:colOff>101600</xdr:colOff>
      <xdr:row>37</xdr:row>
      <xdr:rowOff>128595</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2763500" y="6370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145122</xdr:rowOff>
    </xdr:from>
    <xdr:ext cx="534377"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547111" y="6145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6" name="失業対策事業費グラフ枠">
          <a:extLst>
            <a:ext uri="{FF2B5EF4-FFF2-40B4-BE49-F238E27FC236}">
              <a16:creationId xmlns:a16="http://schemas.microsoft.com/office/drawing/2014/main" id="{00000000-0008-0000-0600-00002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8" name="失業対策事業費最小値テキスト">
          <a:extLst>
            <a:ext uri="{FF2B5EF4-FFF2-40B4-BE49-F238E27FC236}">
              <a16:creationId xmlns:a16="http://schemas.microsoft.com/office/drawing/2014/main" id="{00000000-0008-0000-0600-00002E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0" name="失業対策事業費最大値テキスト">
          <a:extLst>
            <a:ext uri="{FF2B5EF4-FFF2-40B4-BE49-F238E27FC236}">
              <a16:creationId xmlns:a16="http://schemas.microsoft.com/office/drawing/2014/main" id="{00000000-0008-0000-0600-000030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3" name="失業対策事業費平均値テキスト">
          <a:extLst>
            <a:ext uri="{FF2B5EF4-FFF2-40B4-BE49-F238E27FC236}">
              <a16:creationId xmlns:a16="http://schemas.microsoft.com/office/drawing/2014/main" id="{00000000-0008-0000-0600-000033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2" name="失業対策事業費該当値テキスト">
          <a:extLst>
            <a:ext uri="{FF2B5EF4-FFF2-40B4-BE49-F238E27FC236}">
              <a16:creationId xmlns:a16="http://schemas.microsoft.com/office/drawing/2014/main" id="{00000000-0008-0000-0600-000046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9" name="公債費グラフ枠">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102415</xdr:rowOff>
    </xdr:from>
    <xdr:to>
      <xdr:col>85</xdr:col>
      <xdr:colOff>126364</xdr:colOff>
      <xdr:row>77</xdr:row>
      <xdr:rowOff>137522</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flipV="1">
          <a:off x="16317595" y="12103915"/>
          <a:ext cx="1269" cy="1235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141349</xdr:rowOff>
    </xdr:from>
    <xdr:ext cx="534377" cy="259045"/>
    <xdr:sp macro="" textlink="">
      <xdr:nvSpPr>
        <xdr:cNvPr id="611" name="公債費最小値テキスト">
          <a:extLst>
            <a:ext uri="{FF2B5EF4-FFF2-40B4-BE49-F238E27FC236}">
              <a16:creationId xmlns:a16="http://schemas.microsoft.com/office/drawing/2014/main" id="{00000000-0008-0000-0600-000063020000}"/>
            </a:ext>
          </a:extLst>
        </xdr:cNvPr>
        <xdr:cNvSpPr txBox="1"/>
      </xdr:nvSpPr>
      <xdr:spPr>
        <a:xfrm>
          <a:off x="16370300" y="13342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137522</xdr:rowOff>
    </xdr:from>
    <xdr:to>
      <xdr:col>86</xdr:col>
      <xdr:colOff>25400</xdr:colOff>
      <xdr:row>77</xdr:row>
      <xdr:rowOff>137522</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6230600" y="13339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49092</xdr:rowOff>
    </xdr:from>
    <xdr:ext cx="599010" cy="259045"/>
    <xdr:sp macro="" textlink="">
      <xdr:nvSpPr>
        <xdr:cNvPr id="613" name="公債費最大値テキスト">
          <a:extLst>
            <a:ext uri="{FF2B5EF4-FFF2-40B4-BE49-F238E27FC236}">
              <a16:creationId xmlns:a16="http://schemas.microsoft.com/office/drawing/2014/main" id="{00000000-0008-0000-0600-000065020000}"/>
            </a:ext>
          </a:extLst>
        </xdr:cNvPr>
        <xdr:cNvSpPr txBox="1"/>
      </xdr:nvSpPr>
      <xdr:spPr>
        <a:xfrm>
          <a:off x="16370300" y="11879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102415</xdr:rowOff>
    </xdr:from>
    <xdr:to>
      <xdr:col>86</xdr:col>
      <xdr:colOff>25400</xdr:colOff>
      <xdr:row>70</xdr:row>
      <xdr:rowOff>102415</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6230600" y="12103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47334</xdr:rowOff>
    </xdr:from>
    <xdr:to>
      <xdr:col>85</xdr:col>
      <xdr:colOff>127000</xdr:colOff>
      <xdr:row>75</xdr:row>
      <xdr:rowOff>73634</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5481300" y="12906084"/>
          <a:ext cx="838200" cy="26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98696</xdr:rowOff>
    </xdr:from>
    <xdr:ext cx="534377" cy="259045"/>
    <xdr:sp macro="" textlink="">
      <xdr:nvSpPr>
        <xdr:cNvPr id="616" name="公債費平均値テキスト">
          <a:extLst>
            <a:ext uri="{FF2B5EF4-FFF2-40B4-BE49-F238E27FC236}">
              <a16:creationId xmlns:a16="http://schemas.microsoft.com/office/drawing/2014/main" id="{00000000-0008-0000-0600-000068020000}"/>
            </a:ext>
          </a:extLst>
        </xdr:cNvPr>
        <xdr:cNvSpPr txBox="1"/>
      </xdr:nvSpPr>
      <xdr:spPr>
        <a:xfrm>
          <a:off x="16370300" y="129574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120269</xdr:rowOff>
    </xdr:from>
    <xdr:to>
      <xdr:col>85</xdr:col>
      <xdr:colOff>177800</xdr:colOff>
      <xdr:row>76</xdr:row>
      <xdr:rowOff>50419</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6268700" y="12979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151256</xdr:rowOff>
    </xdr:from>
    <xdr:to>
      <xdr:col>81</xdr:col>
      <xdr:colOff>50800</xdr:colOff>
      <xdr:row>75</xdr:row>
      <xdr:rowOff>73634</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4592300" y="12838556"/>
          <a:ext cx="889000" cy="93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128219</xdr:rowOff>
    </xdr:from>
    <xdr:to>
      <xdr:col>81</xdr:col>
      <xdr:colOff>101600</xdr:colOff>
      <xdr:row>76</xdr:row>
      <xdr:rowOff>58369</xdr:rowOff>
    </xdr:to>
    <xdr:sp macro="" textlink="">
      <xdr:nvSpPr>
        <xdr:cNvPr id="619" name="フローチャート: 判断 618">
          <a:extLst>
            <a:ext uri="{FF2B5EF4-FFF2-40B4-BE49-F238E27FC236}">
              <a16:creationId xmlns:a16="http://schemas.microsoft.com/office/drawing/2014/main" id="{00000000-0008-0000-0600-00006B020000}"/>
            </a:ext>
          </a:extLst>
        </xdr:cNvPr>
        <xdr:cNvSpPr/>
      </xdr:nvSpPr>
      <xdr:spPr>
        <a:xfrm>
          <a:off x="15430500" y="12986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49496</xdr:rowOff>
    </xdr:from>
    <xdr:ext cx="534377"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5214111" y="13079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151256</xdr:rowOff>
    </xdr:from>
    <xdr:to>
      <xdr:col>76</xdr:col>
      <xdr:colOff>114300</xdr:colOff>
      <xdr:row>75</xdr:row>
      <xdr:rowOff>81830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3703300" y="12838556"/>
          <a:ext cx="889000" cy="10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147188</xdr:rowOff>
    </xdr:from>
    <xdr:to>
      <xdr:col>76</xdr:col>
      <xdr:colOff>165100</xdr:colOff>
      <xdr:row>76</xdr:row>
      <xdr:rowOff>77338</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4541500" y="13005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68465</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4325111" y="13098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81830</xdr:rowOff>
    </xdr:from>
    <xdr:to>
      <xdr:col>71</xdr:col>
      <xdr:colOff>177800</xdr:colOff>
      <xdr:row>75</xdr:row>
      <xdr:rowOff>107273</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2814300" y="12940580"/>
          <a:ext cx="889000" cy="2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158057</xdr:rowOff>
    </xdr:from>
    <xdr:to>
      <xdr:col>72</xdr:col>
      <xdr:colOff>38100</xdr:colOff>
      <xdr:row>76</xdr:row>
      <xdr:rowOff>88207</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3652500" y="13016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79334</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3436111" y="13109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8576</xdr:rowOff>
    </xdr:from>
    <xdr:to>
      <xdr:col>67</xdr:col>
      <xdr:colOff>101600</xdr:colOff>
      <xdr:row>76</xdr:row>
      <xdr:rowOff>110176</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2763500" y="1303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101303</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2547111" y="13131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167984</xdr:rowOff>
    </xdr:from>
    <xdr:to>
      <xdr:col>85</xdr:col>
      <xdr:colOff>177800</xdr:colOff>
      <xdr:row>75</xdr:row>
      <xdr:rowOff>98134</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6268700" y="1285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19411</xdr:rowOff>
    </xdr:from>
    <xdr:ext cx="534377" cy="259045"/>
    <xdr:sp macro="" textlink="">
      <xdr:nvSpPr>
        <xdr:cNvPr id="635" name="公債費該当値テキスト">
          <a:extLst>
            <a:ext uri="{FF2B5EF4-FFF2-40B4-BE49-F238E27FC236}">
              <a16:creationId xmlns:a16="http://schemas.microsoft.com/office/drawing/2014/main" id="{00000000-0008-0000-0600-00007B020000}"/>
            </a:ext>
          </a:extLst>
        </xdr:cNvPr>
        <xdr:cNvSpPr txBox="1"/>
      </xdr:nvSpPr>
      <xdr:spPr>
        <a:xfrm>
          <a:off x="16370300" y="12706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22834</xdr:rowOff>
    </xdr:from>
    <xdr:to>
      <xdr:col>81</xdr:col>
      <xdr:colOff>101600</xdr:colOff>
      <xdr:row>75</xdr:row>
      <xdr:rowOff>124434</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5430500" y="12881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140961</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4111" y="12656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100456</xdr:rowOff>
    </xdr:from>
    <xdr:to>
      <xdr:col>76</xdr:col>
      <xdr:colOff>165100</xdr:colOff>
      <xdr:row>75</xdr:row>
      <xdr:rowOff>30606</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4541500" y="12787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47133</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325111" y="12562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31030</xdr:rowOff>
    </xdr:from>
    <xdr:to>
      <xdr:col>72</xdr:col>
      <xdr:colOff>38100</xdr:colOff>
      <xdr:row>75</xdr:row>
      <xdr:rowOff>132630</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3652500" y="1288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149157</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436111" y="12665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56473</xdr:rowOff>
    </xdr:from>
    <xdr:to>
      <xdr:col>67</xdr:col>
      <xdr:colOff>101600</xdr:colOff>
      <xdr:row>75</xdr:row>
      <xdr:rowOff>158074</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2763500" y="1291522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3150</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547111" y="12690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6" name="積立金グラフ枠">
          <a:extLst>
            <a:ext uri="{FF2B5EF4-FFF2-40B4-BE49-F238E27FC236}">
              <a16:creationId xmlns:a16="http://schemas.microsoft.com/office/drawing/2014/main" id="{00000000-0008-0000-0600-00009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143011</xdr:rowOff>
    </xdr:from>
    <xdr:to>
      <xdr:col>85</xdr:col>
      <xdr:colOff>126364</xdr:colOff>
      <xdr:row>99</xdr:row>
      <xdr:rowOff>39551</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flipV="1">
          <a:off x="16317595" y="15744961"/>
          <a:ext cx="1269" cy="1268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43378</xdr:rowOff>
    </xdr:from>
    <xdr:ext cx="469744" cy="259045"/>
    <xdr:sp macro="" textlink="">
      <xdr:nvSpPr>
        <xdr:cNvPr id="668" name="積立金最小値テキスト">
          <a:extLst>
            <a:ext uri="{FF2B5EF4-FFF2-40B4-BE49-F238E27FC236}">
              <a16:creationId xmlns:a16="http://schemas.microsoft.com/office/drawing/2014/main" id="{00000000-0008-0000-0600-00009C020000}"/>
            </a:ext>
          </a:extLst>
        </xdr:cNvPr>
        <xdr:cNvSpPr txBox="1"/>
      </xdr:nvSpPr>
      <xdr:spPr>
        <a:xfrm>
          <a:off x="16370300" y="17016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39551</xdr:rowOff>
    </xdr:from>
    <xdr:to>
      <xdr:col>86</xdr:col>
      <xdr:colOff>25400</xdr:colOff>
      <xdr:row>99</xdr:row>
      <xdr:rowOff>39551</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7013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89688</xdr:rowOff>
    </xdr:from>
    <xdr:ext cx="599010" cy="259045"/>
    <xdr:sp macro="" textlink="">
      <xdr:nvSpPr>
        <xdr:cNvPr id="670" name="積立金最大値テキスト">
          <a:extLst>
            <a:ext uri="{FF2B5EF4-FFF2-40B4-BE49-F238E27FC236}">
              <a16:creationId xmlns:a16="http://schemas.microsoft.com/office/drawing/2014/main" id="{00000000-0008-0000-0600-00009E020000}"/>
            </a:ext>
          </a:extLst>
        </xdr:cNvPr>
        <xdr:cNvSpPr txBox="1"/>
      </xdr:nvSpPr>
      <xdr:spPr>
        <a:xfrm>
          <a:off x="16370300" y="15520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143011</xdr:rowOff>
    </xdr:from>
    <xdr:to>
      <xdr:col>86</xdr:col>
      <xdr:colOff>25400</xdr:colOff>
      <xdr:row>91</xdr:row>
      <xdr:rowOff>143011</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6230600" y="15744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54448</xdr:rowOff>
    </xdr:from>
    <xdr:to>
      <xdr:col>85</xdr:col>
      <xdr:colOff>127000</xdr:colOff>
      <xdr:row>97</xdr:row>
      <xdr:rowOff>77677</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5481300" y="16685098"/>
          <a:ext cx="838200" cy="23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158515</xdr:rowOff>
    </xdr:from>
    <xdr:ext cx="534377" cy="259045"/>
    <xdr:sp macro="" textlink="">
      <xdr:nvSpPr>
        <xdr:cNvPr id="673" name="積立金平均値テキスト">
          <a:extLst>
            <a:ext uri="{FF2B5EF4-FFF2-40B4-BE49-F238E27FC236}">
              <a16:creationId xmlns:a16="http://schemas.microsoft.com/office/drawing/2014/main" id="{00000000-0008-0000-0600-0000A1020000}"/>
            </a:ext>
          </a:extLst>
        </xdr:cNvPr>
        <xdr:cNvSpPr txBox="1"/>
      </xdr:nvSpPr>
      <xdr:spPr>
        <a:xfrm>
          <a:off x="16370300" y="167891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8638</xdr:rowOff>
    </xdr:from>
    <xdr:to>
      <xdr:col>85</xdr:col>
      <xdr:colOff>177800</xdr:colOff>
      <xdr:row>98</xdr:row>
      <xdr:rowOff>110238</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6268700" y="16810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54448</xdr:rowOff>
    </xdr:from>
    <xdr:to>
      <xdr:col>81</xdr:col>
      <xdr:colOff>50800</xdr:colOff>
      <xdr:row>97</xdr:row>
      <xdr:rowOff>108370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4592300" y="16685098"/>
          <a:ext cx="889000" cy="53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4607</xdr:rowOff>
    </xdr:from>
    <xdr:to>
      <xdr:col>81</xdr:col>
      <xdr:colOff>101600</xdr:colOff>
      <xdr:row>98</xdr:row>
      <xdr:rowOff>106207</xdr:rowOff>
    </xdr:to>
    <xdr:sp macro="" textlink="">
      <xdr:nvSpPr>
        <xdr:cNvPr id="676" name="フローチャート: 判断 675">
          <a:extLst>
            <a:ext uri="{FF2B5EF4-FFF2-40B4-BE49-F238E27FC236}">
              <a16:creationId xmlns:a16="http://schemas.microsoft.com/office/drawing/2014/main" id="{00000000-0008-0000-0600-0000A4020000}"/>
            </a:ext>
          </a:extLst>
        </xdr:cNvPr>
        <xdr:cNvSpPr/>
      </xdr:nvSpPr>
      <xdr:spPr>
        <a:xfrm>
          <a:off x="15430500" y="16806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97334</xdr:rowOff>
    </xdr:from>
    <xdr:ext cx="534377"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5214111" y="16899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108370</xdr:rowOff>
    </xdr:from>
    <xdr:to>
      <xdr:col>76</xdr:col>
      <xdr:colOff>114300</xdr:colOff>
      <xdr:row>97</xdr:row>
      <xdr:rowOff>153481</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3703300" y="16739020"/>
          <a:ext cx="889000" cy="4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160860</xdr:rowOff>
    </xdr:from>
    <xdr:to>
      <xdr:col>76</xdr:col>
      <xdr:colOff>165100</xdr:colOff>
      <xdr:row>98</xdr:row>
      <xdr:rowOff>91010</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4541500" y="1679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82137</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4325111" y="16884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114782</xdr:rowOff>
    </xdr:from>
    <xdr:to>
      <xdr:col>71</xdr:col>
      <xdr:colOff>177800</xdr:colOff>
      <xdr:row>97</xdr:row>
      <xdr:rowOff>153481</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814300" y="16745432"/>
          <a:ext cx="889000" cy="38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60947</xdr:rowOff>
    </xdr:from>
    <xdr:to>
      <xdr:col>72</xdr:col>
      <xdr:colOff>38100</xdr:colOff>
      <xdr:row>98</xdr:row>
      <xdr:rowOff>162547</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3652500" y="16863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153674</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3436111" y="16955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67233</xdr:rowOff>
    </xdr:from>
    <xdr:to>
      <xdr:col>67</xdr:col>
      <xdr:colOff>101600</xdr:colOff>
      <xdr:row>98</xdr:row>
      <xdr:rowOff>168833</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2763500" y="16869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159960</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2547111" y="16962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26877</xdr:rowOff>
    </xdr:from>
    <xdr:to>
      <xdr:col>85</xdr:col>
      <xdr:colOff>177800</xdr:colOff>
      <xdr:row>97</xdr:row>
      <xdr:rowOff>128477</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6268700" y="16657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49754</xdr:rowOff>
    </xdr:from>
    <xdr:ext cx="534377" cy="259045"/>
    <xdr:sp macro="" textlink="">
      <xdr:nvSpPr>
        <xdr:cNvPr id="692" name="積立金該当値テキスト">
          <a:extLst>
            <a:ext uri="{FF2B5EF4-FFF2-40B4-BE49-F238E27FC236}">
              <a16:creationId xmlns:a16="http://schemas.microsoft.com/office/drawing/2014/main" id="{00000000-0008-0000-0600-0000B4020000}"/>
            </a:ext>
          </a:extLst>
        </xdr:cNvPr>
        <xdr:cNvSpPr txBox="1"/>
      </xdr:nvSpPr>
      <xdr:spPr>
        <a:xfrm>
          <a:off x="16370300" y="16508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3648</xdr:rowOff>
    </xdr:from>
    <xdr:to>
      <xdr:col>81</xdr:col>
      <xdr:colOff>101600</xdr:colOff>
      <xdr:row>97</xdr:row>
      <xdr:rowOff>105248</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5430500" y="16634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121775</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4111" y="16409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57570</xdr:rowOff>
    </xdr:from>
    <xdr:to>
      <xdr:col>76</xdr:col>
      <xdr:colOff>165100</xdr:colOff>
      <xdr:row>97</xdr:row>
      <xdr:rowOff>159170</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4541500" y="16688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4247</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325111" y="16463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102681</xdr:rowOff>
    </xdr:from>
    <xdr:to>
      <xdr:col>72</xdr:col>
      <xdr:colOff>38100</xdr:colOff>
      <xdr:row>98</xdr:row>
      <xdr:rowOff>32831</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3652500" y="16733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49358</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508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63982</xdr:rowOff>
    </xdr:from>
    <xdr:to>
      <xdr:col>67</xdr:col>
      <xdr:colOff>101600</xdr:colOff>
      <xdr:row>97</xdr:row>
      <xdr:rowOff>165582</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2763500" y="16694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10659</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6469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1" name="投資及び出資金グラフ枠">
          <a:extLst>
            <a:ext uri="{FF2B5EF4-FFF2-40B4-BE49-F238E27FC236}">
              <a16:creationId xmlns:a16="http://schemas.microsoft.com/office/drawing/2014/main" id="{00000000-0008-0000-0600-0000D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86116</xdr:rowOff>
    </xdr:from>
    <xdr:to>
      <xdr:col>116</xdr:col>
      <xdr:colOff>62864</xdr:colOff>
      <xdr:row>38</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flipV="1">
          <a:off x="22159595" y="5229616"/>
          <a:ext cx="1269" cy="1425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3" name="投資及び出資金最小値テキスト">
          <a:extLst>
            <a:ext uri="{FF2B5EF4-FFF2-40B4-BE49-F238E27FC236}">
              <a16:creationId xmlns:a16="http://schemas.microsoft.com/office/drawing/2014/main" id="{00000000-0008-0000-0600-0000D3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32793</xdr:rowOff>
    </xdr:from>
    <xdr:ext cx="534377" cy="259045"/>
    <xdr:sp macro="" textlink="">
      <xdr:nvSpPr>
        <xdr:cNvPr id="725" name="投資及び出資金最大値テキスト">
          <a:extLst>
            <a:ext uri="{FF2B5EF4-FFF2-40B4-BE49-F238E27FC236}">
              <a16:creationId xmlns:a16="http://schemas.microsoft.com/office/drawing/2014/main" id="{00000000-0008-0000-0600-0000D5020000}"/>
            </a:ext>
          </a:extLst>
        </xdr:cNvPr>
        <xdr:cNvSpPr txBox="1"/>
      </xdr:nvSpPr>
      <xdr:spPr>
        <a:xfrm>
          <a:off x="22212300" y="5004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86116</xdr:rowOff>
    </xdr:from>
    <xdr:to>
      <xdr:col>116</xdr:col>
      <xdr:colOff>152400</xdr:colOff>
      <xdr:row>30</xdr:row>
      <xdr:rowOff>86116</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2072600" y="5229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111777</xdr:rowOff>
    </xdr:from>
    <xdr:ext cx="469744" cy="259045"/>
    <xdr:sp macro="" textlink="">
      <xdr:nvSpPr>
        <xdr:cNvPr id="728" name="投資及び出資金平均値テキスト">
          <a:extLst>
            <a:ext uri="{FF2B5EF4-FFF2-40B4-BE49-F238E27FC236}">
              <a16:creationId xmlns:a16="http://schemas.microsoft.com/office/drawing/2014/main" id="{00000000-0008-0000-0600-0000D8020000}"/>
            </a:ext>
          </a:extLst>
        </xdr:cNvPr>
        <xdr:cNvSpPr txBox="1"/>
      </xdr:nvSpPr>
      <xdr:spPr>
        <a:xfrm>
          <a:off x="22212300" y="62839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88900</xdr:rowOff>
    </xdr:from>
    <xdr:to>
      <xdr:col>116</xdr:col>
      <xdr:colOff>114300</xdr:colOff>
      <xdr:row>38</xdr:row>
      <xdr:rowOff>19050</xdr:rowOff>
    </xdr:to>
    <xdr:sp macro="" textlink="">
      <xdr:nvSpPr>
        <xdr:cNvPr id="729" name="フローチャート: 判断 728">
          <a:extLst>
            <a:ext uri="{FF2B5EF4-FFF2-40B4-BE49-F238E27FC236}">
              <a16:creationId xmlns:a16="http://schemas.microsoft.com/office/drawing/2014/main" id="{00000000-0008-0000-0600-0000D9020000}"/>
            </a:ext>
          </a:extLst>
        </xdr:cNvPr>
        <xdr:cNvSpPr/>
      </xdr:nvSpPr>
      <xdr:spPr>
        <a:xfrm>
          <a:off x="22110700" y="643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105725</xdr:rowOff>
    </xdr:from>
    <xdr:to>
      <xdr:col>112</xdr:col>
      <xdr:colOff>38100</xdr:colOff>
      <xdr:row>38</xdr:row>
      <xdr:rowOff>35875</xdr:rowOff>
    </xdr:to>
    <xdr:sp macro="" textlink="">
      <xdr:nvSpPr>
        <xdr:cNvPr id="731" name="フローチャート: 判断 730">
          <a:extLst>
            <a:ext uri="{FF2B5EF4-FFF2-40B4-BE49-F238E27FC236}">
              <a16:creationId xmlns:a16="http://schemas.microsoft.com/office/drawing/2014/main" id="{00000000-0008-0000-0600-0000DB020000}"/>
            </a:ext>
          </a:extLst>
        </xdr:cNvPr>
        <xdr:cNvSpPr/>
      </xdr:nvSpPr>
      <xdr:spPr>
        <a:xfrm>
          <a:off x="21272500" y="6449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52402</xdr:rowOff>
    </xdr:from>
    <xdr:ext cx="469744"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21088428" y="6224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82408</xdr:rowOff>
    </xdr:from>
    <xdr:to>
      <xdr:col>107</xdr:col>
      <xdr:colOff>101600</xdr:colOff>
      <xdr:row>38</xdr:row>
      <xdr:rowOff>12557</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0383500" y="642605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29085</xdr:rowOff>
    </xdr:from>
    <xdr:ext cx="469744"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20199428" y="6201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63754</xdr:rowOff>
    </xdr:from>
    <xdr:to>
      <xdr:col>102</xdr:col>
      <xdr:colOff>165100</xdr:colOff>
      <xdr:row>37</xdr:row>
      <xdr:rowOff>165354</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19494500" y="6407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10431</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9310428" y="6182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51135</xdr:rowOff>
    </xdr:from>
    <xdr:to>
      <xdr:col>98</xdr:col>
      <xdr:colOff>38100</xdr:colOff>
      <xdr:row>37</xdr:row>
      <xdr:rowOff>152735</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18605500" y="639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169262</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8421428" y="6170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6" name="楕円 745">
          <a:extLst>
            <a:ext uri="{FF2B5EF4-FFF2-40B4-BE49-F238E27FC236}">
              <a16:creationId xmlns:a16="http://schemas.microsoft.com/office/drawing/2014/main" id="{00000000-0008-0000-0600-0000EA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47" name="投資及び出資金該当値テキスト">
          <a:extLst>
            <a:ext uri="{FF2B5EF4-FFF2-40B4-BE49-F238E27FC236}">
              <a16:creationId xmlns:a16="http://schemas.microsoft.com/office/drawing/2014/main" id="{00000000-0008-0000-0600-0000EB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8" name="貸付金グラフ枠">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146215</xdr:rowOff>
    </xdr:from>
    <xdr:to>
      <xdr:col>116</xdr:col>
      <xdr:colOff>62864</xdr:colOff>
      <xdr:row>59</xdr:row>
      <xdr:rowOff>44450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flipV="1">
          <a:off x="22159595" y="8547265"/>
          <a:ext cx="1269" cy="1612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0" name="貸付金最小値テキスト">
          <a:extLst>
            <a:ext uri="{FF2B5EF4-FFF2-40B4-BE49-F238E27FC236}">
              <a16:creationId xmlns:a16="http://schemas.microsoft.com/office/drawing/2014/main" id="{00000000-0008-0000-0600-00000C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92892</xdr:rowOff>
    </xdr:from>
    <xdr:ext cx="534377" cy="259045"/>
    <xdr:sp macro="" textlink="">
      <xdr:nvSpPr>
        <xdr:cNvPr id="782" name="貸付金最大値テキスト">
          <a:extLst>
            <a:ext uri="{FF2B5EF4-FFF2-40B4-BE49-F238E27FC236}">
              <a16:creationId xmlns:a16="http://schemas.microsoft.com/office/drawing/2014/main" id="{00000000-0008-0000-0600-00000E030000}"/>
            </a:ext>
          </a:extLst>
        </xdr:cNvPr>
        <xdr:cNvSpPr txBox="1"/>
      </xdr:nvSpPr>
      <xdr:spPr>
        <a:xfrm>
          <a:off x="22212300" y="8322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146215</xdr:rowOff>
    </xdr:from>
    <xdr:to>
      <xdr:col>116</xdr:col>
      <xdr:colOff>152400</xdr:colOff>
      <xdr:row>49</xdr:row>
      <xdr:rowOff>146215</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2072600" y="8547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70434</xdr:rowOff>
    </xdr:from>
    <xdr:to>
      <xdr:col>116</xdr:col>
      <xdr:colOff>63500</xdr:colOff>
      <xdr:row>56</xdr:row>
      <xdr:rowOff>597</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1323300" y="9328734"/>
          <a:ext cx="838200" cy="27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49496</xdr:rowOff>
    </xdr:from>
    <xdr:ext cx="469744" cy="259045"/>
    <xdr:sp macro="" textlink="">
      <xdr:nvSpPr>
        <xdr:cNvPr id="785" name="貸付金平均値テキスト">
          <a:extLst>
            <a:ext uri="{FF2B5EF4-FFF2-40B4-BE49-F238E27FC236}">
              <a16:creationId xmlns:a16="http://schemas.microsoft.com/office/drawing/2014/main" id="{00000000-0008-0000-0600-000011030000}"/>
            </a:ext>
          </a:extLst>
        </xdr:cNvPr>
        <xdr:cNvSpPr txBox="1"/>
      </xdr:nvSpPr>
      <xdr:spPr>
        <a:xfrm>
          <a:off x="22212300" y="99935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71069</xdr:rowOff>
    </xdr:from>
    <xdr:to>
      <xdr:col>116</xdr:col>
      <xdr:colOff>114300</xdr:colOff>
      <xdr:row>59</xdr:row>
      <xdr:rowOff>1219</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2110700" y="10015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43841</xdr:rowOff>
    </xdr:from>
    <xdr:to>
      <xdr:col>111</xdr:col>
      <xdr:colOff>177800</xdr:colOff>
      <xdr:row>54</xdr:row>
      <xdr:rowOff>70434</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0434300" y="9302141"/>
          <a:ext cx="889000" cy="26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55638</xdr:rowOff>
    </xdr:from>
    <xdr:to>
      <xdr:col>112</xdr:col>
      <xdr:colOff>38100</xdr:colOff>
      <xdr:row>58</xdr:row>
      <xdr:rowOff>157238</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1272500" y="9999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148365</xdr:rowOff>
    </xdr:from>
    <xdr:ext cx="469744"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21088428" y="10092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43841</xdr:rowOff>
    </xdr:from>
    <xdr:to>
      <xdr:col>107</xdr:col>
      <xdr:colOff>50800</xdr:colOff>
      <xdr:row>55</xdr:row>
      <xdr:rowOff>138061</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19545300" y="9302141"/>
          <a:ext cx="889000" cy="265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55829</xdr:rowOff>
    </xdr:from>
    <xdr:to>
      <xdr:col>107</xdr:col>
      <xdr:colOff>101600</xdr:colOff>
      <xdr:row>58</xdr:row>
      <xdr:rowOff>157429</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0383500" y="999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148556</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0199428" y="10092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55</xdr:row>
      <xdr:rowOff>138061</xdr:rowOff>
    </xdr:from>
    <xdr:to>
      <xdr:col>102</xdr:col>
      <xdr:colOff>114300</xdr:colOff>
      <xdr:row>57</xdr:row>
      <xdr:rowOff>22581</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18656300" y="9567811"/>
          <a:ext cx="889000" cy="227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58420</xdr:rowOff>
    </xdr:from>
    <xdr:to>
      <xdr:col>102</xdr:col>
      <xdr:colOff>165100</xdr:colOff>
      <xdr:row>58</xdr:row>
      <xdr:rowOff>160020</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9494500" y="10002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151147</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9310428" y="10095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75336</xdr:rowOff>
    </xdr:from>
    <xdr:to>
      <xdr:col>98</xdr:col>
      <xdr:colOff>38100</xdr:colOff>
      <xdr:row>59</xdr:row>
      <xdr:rowOff>5486</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18605500" y="100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168063</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8421428" y="10112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121247</xdr:rowOff>
    </xdr:from>
    <xdr:to>
      <xdr:col>116</xdr:col>
      <xdr:colOff>114300</xdr:colOff>
      <xdr:row>56</xdr:row>
      <xdr:rowOff>51397</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2110700" y="9550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54</xdr:row>
      <xdr:rowOff>144124</xdr:rowOff>
    </xdr:from>
    <xdr:ext cx="534377" cy="259045"/>
    <xdr:sp macro="" textlink="">
      <xdr:nvSpPr>
        <xdr:cNvPr id="804" name="貸付金該当値テキスト">
          <a:extLst>
            <a:ext uri="{FF2B5EF4-FFF2-40B4-BE49-F238E27FC236}">
              <a16:creationId xmlns:a16="http://schemas.microsoft.com/office/drawing/2014/main" id="{00000000-0008-0000-0600-000024030000}"/>
            </a:ext>
          </a:extLst>
        </xdr:cNvPr>
        <xdr:cNvSpPr txBox="1"/>
      </xdr:nvSpPr>
      <xdr:spPr>
        <a:xfrm>
          <a:off x="22212300" y="9402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19634</xdr:rowOff>
    </xdr:from>
    <xdr:to>
      <xdr:col>112</xdr:col>
      <xdr:colOff>38100</xdr:colOff>
      <xdr:row>54</xdr:row>
      <xdr:rowOff>121234</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1272500" y="9277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52</xdr:row>
      <xdr:rowOff>137761</xdr:rowOff>
    </xdr:from>
    <xdr:ext cx="534377"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56111" y="9053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53</xdr:row>
      <xdr:rowOff>164491</xdr:rowOff>
    </xdr:from>
    <xdr:to>
      <xdr:col>107</xdr:col>
      <xdr:colOff>101600</xdr:colOff>
      <xdr:row>54</xdr:row>
      <xdr:rowOff>94641</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0383500" y="9251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52</xdr:row>
      <xdr:rowOff>111168</xdr:rowOff>
    </xdr:from>
    <xdr:ext cx="534377"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167111" y="9026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55</xdr:row>
      <xdr:rowOff>87261</xdr:rowOff>
    </xdr:from>
    <xdr:to>
      <xdr:col>102</xdr:col>
      <xdr:colOff>165100</xdr:colOff>
      <xdr:row>56</xdr:row>
      <xdr:rowOff>17411</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9494500" y="9517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54</xdr:row>
      <xdr:rowOff>33938</xdr:rowOff>
    </xdr:from>
    <xdr:ext cx="534377"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278111" y="9292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143231</xdr:rowOff>
    </xdr:from>
    <xdr:to>
      <xdr:col>98</xdr:col>
      <xdr:colOff>38100</xdr:colOff>
      <xdr:row>57</xdr:row>
      <xdr:rowOff>73381</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18605500" y="9744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89908</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428" y="9519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7" name="繰出金グラフ枠">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79317</xdr:rowOff>
    </xdr:from>
    <xdr:to>
      <xdr:col>116</xdr:col>
      <xdr:colOff>62864</xdr:colOff>
      <xdr:row>79</xdr:row>
      <xdr:rowOff>66429</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flipV="1">
          <a:off x="22159595" y="12080817"/>
          <a:ext cx="1269" cy="15301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70256</xdr:rowOff>
    </xdr:from>
    <xdr:ext cx="469744" cy="259045"/>
    <xdr:sp macro="" textlink="">
      <xdr:nvSpPr>
        <xdr:cNvPr id="839" name="繰出金最小値テキスト">
          <a:extLst>
            <a:ext uri="{FF2B5EF4-FFF2-40B4-BE49-F238E27FC236}">
              <a16:creationId xmlns:a16="http://schemas.microsoft.com/office/drawing/2014/main" id="{00000000-0008-0000-0600-000047030000}"/>
            </a:ext>
          </a:extLst>
        </xdr:cNvPr>
        <xdr:cNvSpPr txBox="1"/>
      </xdr:nvSpPr>
      <xdr:spPr>
        <a:xfrm>
          <a:off x="22212300" y="13614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66429</xdr:rowOff>
    </xdr:from>
    <xdr:to>
      <xdr:col>116</xdr:col>
      <xdr:colOff>152400</xdr:colOff>
      <xdr:row>79</xdr:row>
      <xdr:rowOff>66429</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2072600" y="13610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25994</xdr:rowOff>
    </xdr:from>
    <xdr:ext cx="599010" cy="259045"/>
    <xdr:sp macro="" textlink="">
      <xdr:nvSpPr>
        <xdr:cNvPr id="841" name="繰出金最大値テキスト">
          <a:extLst>
            <a:ext uri="{FF2B5EF4-FFF2-40B4-BE49-F238E27FC236}">
              <a16:creationId xmlns:a16="http://schemas.microsoft.com/office/drawing/2014/main" id="{00000000-0008-0000-0600-000049030000}"/>
            </a:ext>
          </a:extLst>
        </xdr:cNvPr>
        <xdr:cNvSpPr txBox="1"/>
      </xdr:nvSpPr>
      <xdr:spPr>
        <a:xfrm>
          <a:off x="22212300" y="11856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79317</xdr:rowOff>
    </xdr:from>
    <xdr:to>
      <xdr:col>116</xdr:col>
      <xdr:colOff>152400</xdr:colOff>
      <xdr:row>70</xdr:row>
      <xdr:rowOff>79317</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2080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61660</xdr:rowOff>
    </xdr:from>
    <xdr:to>
      <xdr:col>116</xdr:col>
      <xdr:colOff>63500</xdr:colOff>
      <xdr:row>76</xdr:row>
      <xdr:rowOff>66199</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1323300" y="13091860"/>
          <a:ext cx="838200" cy="4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115054</xdr:rowOff>
    </xdr:from>
    <xdr:ext cx="534377" cy="259045"/>
    <xdr:sp macro="" textlink="">
      <xdr:nvSpPr>
        <xdr:cNvPr id="844" name="繰出金平均値テキスト">
          <a:extLst>
            <a:ext uri="{FF2B5EF4-FFF2-40B4-BE49-F238E27FC236}">
              <a16:creationId xmlns:a16="http://schemas.microsoft.com/office/drawing/2014/main" id="{00000000-0008-0000-0600-00004C030000}"/>
            </a:ext>
          </a:extLst>
        </xdr:cNvPr>
        <xdr:cNvSpPr txBox="1"/>
      </xdr:nvSpPr>
      <xdr:spPr>
        <a:xfrm>
          <a:off x="22212300" y="128023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92177</xdr:rowOff>
    </xdr:from>
    <xdr:to>
      <xdr:col>116</xdr:col>
      <xdr:colOff>114300</xdr:colOff>
      <xdr:row>76</xdr:row>
      <xdr:rowOff>22327</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22110700" y="1295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66199</xdr:rowOff>
    </xdr:from>
    <xdr:to>
      <xdr:col>111</xdr:col>
      <xdr:colOff>177800</xdr:colOff>
      <xdr:row>76</xdr:row>
      <xdr:rowOff>101817</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0434300" y="13096399"/>
          <a:ext cx="889000" cy="35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69360</xdr:rowOff>
    </xdr:from>
    <xdr:to>
      <xdr:col>112</xdr:col>
      <xdr:colOff>38100</xdr:colOff>
      <xdr:row>75</xdr:row>
      <xdr:rowOff>170960</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1272500" y="1292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16037</xdr:rowOff>
    </xdr:from>
    <xdr:ext cx="534377"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21056111" y="12703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101817</xdr:rowOff>
    </xdr:from>
    <xdr:to>
      <xdr:col>107</xdr:col>
      <xdr:colOff>50800</xdr:colOff>
      <xdr:row>76</xdr:row>
      <xdr:rowOff>114489</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19545300" y="13132017"/>
          <a:ext cx="889000" cy="12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76381</xdr:rowOff>
    </xdr:from>
    <xdr:to>
      <xdr:col>107</xdr:col>
      <xdr:colOff>101600</xdr:colOff>
      <xdr:row>76</xdr:row>
      <xdr:rowOff>6531</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0383500" y="1293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23058</xdr:rowOff>
    </xdr:from>
    <xdr:ext cx="534377"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0167111" y="12710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114489</xdr:rowOff>
    </xdr:from>
    <xdr:to>
      <xdr:col>102</xdr:col>
      <xdr:colOff>114300</xdr:colOff>
      <xdr:row>76</xdr:row>
      <xdr:rowOff>118898</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18656300" y="13144689"/>
          <a:ext cx="889000" cy="4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73910</xdr:rowOff>
    </xdr:from>
    <xdr:to>
      <xdr:col>102</xdr:col>
      <xdr:colOff>165100</xdr:colOff>
      <xdr:row>76</xdr:row>
      <xdr:rowOff>4060</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19494500" y="1293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20587</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9278111" y="12707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103639</xdr:rowOff>
    </xdr:from>
    <xdr:to>
      <xdr:col>98</xdr:col>
      <xdr:colOff>38100</xdr:colOff>
      <xdr:row>76</xdr:row>
      <xdr:rowOff>33790</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8605500" y="1296238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50316</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8389111" y="12737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10860</xdr:rowOff>
    </xdr:from>
    <xdr:to>
      <xdr:col>116</xdr:col>
      <xdr:colOff>114300</xdr:colOff>
      <xdr:row>76</xdr:row>
      <xdr:rowOff>112460</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2110700" y="13041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160737</xdr:rowOff>
    </xdr:from>
    <xdr:ext cx="534377" cy="259045"/>
    <xdr:sp macro="" textlink="">
      <xdr:nvSpPr>
        <xdr:cNvPr id="863" name="繰出金該当値テキスト">
          <a:extLst>
            <a:ext uri="{FF2B5EF4-FFF2-40B4-BE49-F238E27FC236}">
              <a16:creationId xmlns:a16="http://schemas.microsoft.com/office/drawing/2014/main" id="{00000000-0008-0000-0600-00005F030000}"/>
            </a:ext>
          </a:extLst>
        </xdr:cNvPr>
        <xdr:cNvSpPr txBox="1"/>
      </xdr:nvSpPr>
      <xdr:spPr>
        <a:xfrm>
          <a:off x="22212300" y="13019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15399</xdr:rowOff>
    </xdr:from>
    <xdr:to>
      <xdr:col>112</xdr:col>
      <xdr:colOff>38100</xdr:colOff>
      <xdr:row>76</xdr:row>
      <xdr:rowOff>116999</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1272500" y="13045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108126</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56111" y="13138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51017</xdr:rowOff>
    </xdr:from>
    <xdr:to>
      <xdr:col>107</xdr:col>
      <xdr:colOff>101600</xdr:colOff>
      <xdr:row>76</xdr:row>
      <xdr:rowOff>152617</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0383500" y="13081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143744</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3173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63689</xdr:rowOff>
    </xdr:from>
    <xdr:to>
      <xdr:col>102</xdr:col>
      <xdr:colOff>165100</xdr:colOff>
      <xdr:row>76</xdr:row>
      <xdr:rowOff>165289</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19494500" y="13093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156416</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78111" y="13186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68098</xdr:rowOff>
    </xdr:from>
    <xdr:to>
      <xdr:col>98</xdr:col>
      <xdr:colOff>38100</xdr:colOff>
      <xdr:row>76</xdr:row>
      <xdr:rowOff>169698</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8605500" y="13098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160825</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89111" y="13191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6" name="前年度繰上充用金グラフ枠">
          <a:extLst>
            <a:ext uri="{FF2B5EF4-FFF2-40B4-BE49-F238E27FC236}">
              <a16:creationId xmlns:a16="http://schemas.microsoft.com/office/drawing/2014/main" id="{00000000-0008-0000-0600-00007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8" name="前年度繰上充用金最小値テキスト">
          <a:extLst>
            <a:ext uri="{FF2B5EF4-FFF2-40B4-BE49-F238E27FC236}">
              <a16:creationId xmlns:a16="http://schemas.microsoft.com/office/drawing/2014/main" id="{00000000-0008-0000-0600-00007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0" name="前年度繰上充用金最大値テキスト">
          <a:extLst>
            <a:ext uri="{FF2B5EF4-FFF2-40B4-BE49-F238E27FC236}">
              <a16:creationId xmlns:a16="http://schemas.microsoft.com/office/drawing/2014/main" id="{00000000-0008-0000-0600-00007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3" name="前年度繰上充用金平均値テキスト">
          <a:extLst>
            <a:ext uri="{FF2B5EF4-FFF2-40B4-BE49-F238E27FC236}">
              <a16:creationId xmlns:a16="http://schemas.microsoft.com/office/drawing/2014/main" id="{00000000-0008-0000-0600-00007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4" name="フローチャート: 判断 893">
          <a:extLst>
            <a:ext uri="{FF2B5EF4-FFF2-40B4-BE49-F238E27FC236}">
              <a16:creationId xmlns:a16="http://schemas.microsoft.com/office/drawing/2014/main" id="{00000000-0008-0000-0600-00007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2" name="前年度繰上充用金該当値テキスト">
          <a:extLst>
            <a:ext uri="{FF2B5EF4-FFF2-40B4-BE49-F238E27FC236}">
              <a16:creationId xmlns:a16="http://schemas.microsoft.com/office/drawing/2014/main" id="{00000000-0008-0000-0600-00009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1" name="正方形/長方形 920">
          <a:extLst>
            <a:ext uri="{FF2B5EF4-FFF2-40B4-BE49-F238E27FC236}">
              <a16:creationId xmlns:a16="http://schemas.microsoft.com/office/drawing/2014/main" id="{00000000-0008-0000-0600-00009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2" name="正方形/長方形 921">
          <a:extLst>
            <a:ext uri="{FF2B5EF4-FFF2-40B4-BE49-F238E27FC236}">
              <a16:creationId xmlns:a16="http://schemas.microsoft.com/office/drawing/2014/main" id="{00000000-0008-0000-0600-00009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当町の人口は</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万人程度であるが、年間を通じて</a:t>
          </a:r>
          <a:r>
            <a:rPr kumimoji="1" lang="en-US" altLang="ja-JP" sz="1300">
              <a:latin typeface="ＭＳ Ｐゴシック" panose="020B0600070205080204" pitchFamily="50" charset="-128"/>
              <a:ea typeface="ＭＳ Ｐゴシック" panose="020B0600070205080204" pitchFamily="50" charset="-128"/>
            </a:rPr>
            <a:t>2,000</a:t>
          </a:r>
          <a:r>
            <a:rPr kumimoji="1" lang="ja-JP" altLang="en-US" sz="1300">
              <a:latin typeface="ＭＳ Ｐゴシック" panose="020B0600070205080204" pitchFamily="50" charset="-128"/>
              <a:ea typeface="ＭＳ Ｐゴシック" panose="020B0600070205080204" pitchFamily="50" charset="-128"/>
            </a:rPr>
            <a:t>万人もの観光客が訪れる、首都圏でも有数の観光地であり、観光客へ対応するために人口を大きく上回る処理能力を有したごみ処理施設、下水道の維持管理や消防・救急体制の強化が必要不可欠となっている。そのため、住民一人当たりのコストは、類似団体と比べて非常に高くなっている。</a:t>
          </a:r>
        </a:p>
        <a:p>
          <a:r>
            <a:rPr kumimoji="1" lang="ja-JP" altLang="en-US" sz="1300">
              <a:latin typeface="ＭＳ Ｐゴシック" panose="020B0600070205080204" pitchFamily="50" charset="-128"/>
              <a:ea typeface="ＭＳ Ｐゴシック" panose="020B0600070205080204" pitchFamily="50" charset="-128"/>
            </a:rPr>
            <a:t>　また、山岳地帯に集落が点在する地形により、消防分署なども多く配置しており、人件費、物件費、維持補修費が他の市町村と比べ非常に高くなっている。</a:t>
          </a: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年度は、消防関係設備の更新などから普通建設事業（うち更新整備）が増となっている。また、貸付金については、新型コロナ対策として実施していた融資事業の減に伴い減少している。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神奈川県箱根町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10,907
9,943
92.86
12,669,584
12,193,420
434,144
5,813,792
6,794,099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12.7
64.4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87693</xdr:rowOff>
    </xdr:from>
    <xdr:to>
      <xdr:col>24</xdr:col>
      <xdr:colOff>62865</xdr:colOff>
      <xdr:row>38</xdr:row>
      <xdr:rowOff>95504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02643"/>
          <a:ext cx="1270" cy="1207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99331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14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95504</xdr:rowOff>
    </xdr:from>
    <xdr:to>
      <xdr:col>24</xdr:col>
      <xdr:colOff>152400</xdr:colOff>
      <xdr:row>38</xdr:row>
      <xdr:rowOff>95504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10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34370</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77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10,973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87693</xdr:rowOff>
    </xdr:from>
    <xdr:to>
      <xdr:col>24</xdr:col>
      <xdr:colOff>152400</xdr:colOff>
      <xdr:row>31</xdr:row>
      <xdr:rowOff>87693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02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101219</xdr:rowOff>
    </xdr:from>
    <xdr:to>
      <xdr:col>24</xdr:col>
      <xdr:colOff>63500</xdr:colOff>
      <xdr:row>31</xdr:row>
      <xdr:rowOff>140272</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5416169"/>
          <a:ext cx="838200" cy="39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108856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1096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130429</xdr:rowOff>
    </xdr:from>
    <xdr:to>
      <xdr:col>24</xdr:col>
      <xdr:colOff>114300</xdr:colOff>
      <xdr:row>36</xdr:row>
      <xdr:rowOff>60579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31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101219</xdr:rowOff>
    </xdr:from>
    <xdr:to>
      <xdr:col>19</xdr:col>
      <xdr:colOff>177800</xdr:colOff>
      <xdr:row>31</xdr:row>
      <xdr:rowOff>169418</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416169"/>
          <a:ext cx="889000" cy="68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144716</xdr:rowOff>
    </xdr:from>
    <xdr:to>
      <xdr:col>20</xdr:col>
      <xdr:colOff>38100</xdr:colOff>
      <xdr:row>36</xdr:row>
      <xdr:rowOff>74866</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45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65993</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38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169418</xdr:rowOff>
    </xdr:from>
    <xdr:to>
      <xdr:col>15</xdr:col>
      <xdr:colOff>50800</xdr:colOff>
      <xdr:row>32</xdr:row>
      <xdr:rowOff>87884</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484368"/>
          <a:ext cx="889000" cy="89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12509</xdr:rowOff>
    </xdr:from>
    <xdr:to>
      <xdr:col>15</xdr:col>
      <xdr:colOff>101600</xdr:colOff>
      <xdr:row>36</xdr:row>
      <xdr:rowOff>114109</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84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105236</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77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826</xdr:rowOff>
    </xdr:from>
    <xdr:to>
      <xdr:col>10</xdr:col>
      <xdr:colOff>114300</xdr:colOff>
      <xdr:row>32</xdr:row>
      <xdr:rowOff>87884</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487226"/>
          <a:ext cx="889000" cy="87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12128</xdr:rowOff>
    </xdr:from>
    <xdr:to>
      <xdr:col>10</xdr:col>
      <xdr:colOff>165100</xdr:colOff>
      <xdr:row>36</xdr:row>
      <xdr:rowOff>113728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8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104855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77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81090</xdr:rowOff>
    </xdr:from>
    <xdr:to>
      <xdr:col>6</xdr:col>
      <xdr:colOff>38100</xdr:colOff>
      <xdr:row>36</xdr:row>
      <xdr:rowOff>11240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81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2367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74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89472</xdr:rowOff>
    </xdr:from>
    <xdr:to>
      <xdr:col>24</xdr:col>
      <xdr:colOff>114300</xdr:colOff>
      <xdr:row>32</xdr:row>
      <xdr:rowOff>19622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404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4399</xdr:rowOff>
    </xdr:from>
    <xdr:ext cx="534377"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319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50419</xdr:rowOff>
    </xdr:from>
    <xdr:to>
      <xdr:col>20</xdr:col>
      <xdr:colOff>38100</xdr:colOff>
      <xdr:row>31</xdr:row>
      <xdr:rowOff>152019</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365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29</xdr:row>
      <xdr:rowOff>168546</xdr:rowOff>
    </xdr:from>
    <xdr:ext cx="534377"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30111" y="5140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118618</xdr:rowOff>
    </xdr:from>
    <xdr:to>
      <xdr:col>15</xdr:col>
      <xdr:colOff>101600</xdr:colOff>
      <xdr:row>32</xdr:row>
      <xdr:rowOff>48768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433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30</xdr:row>
      <xdr:rowOff>65295</xdr:rowOff>
    </xdr:from>
    <xdr:ext cx="534377"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41111" y="5208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37084</xdr:rowOff>
    </xdr:from>
    <xdr:to>
      <xdr:col>10</xdr:col>
      <xdr:colOff>165100</xdr:colOff>
      <xdr:row>32</xdr:row>
      <xdr:rowOff>138684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523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30</xdr:row>
      <xdr:rowOff>155211</xdr:rowOff>
    </xdr:from>
    <xdr:ext cx="534377"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52111" y="5298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121476</xdr:rowOff>
    </xdr:from>
    <xdr:to>
      <xdr:col>6</xdr:col>
      <xdr:colOff>38100</xdr:colOff>
      <xdr:row>32</xdr:row>
      <xdr:rowOff>51626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436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30</xdr:row>
      <xdr:rowOff>68153</xdr:rowOff>
    </xdr:from>
    <xdr:ext cx="534377"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63111" y="5211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44376</xdr:rowOff>
    </xdr:from>
    <xdr:to>
      <xdr:col>24</xdr:col>
      <xdr:colOff>62865</xdr:colOff>
      <xdr:row>58</xdr:row>
      <xdr:rowOff>14432</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616876"/>
          <a:ext cx="1270" cy="13416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18259</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62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14432</xdr:rowOff>
    </xdr:from>
    <xdr:to>
      <xdr:col>24</xdr:col>
      <xdr:colOff>152400</xdr:colOff>
      <xdr:row>58</xdr:row>
      <xdr:rowOff>14432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58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162503</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392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641,699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44376</xdr:rowOff>
    </xdr:from>
    <xdr:to>
      <xdr:col>24</xdr:col>
      <xdr:colOff>152400</xdr:colOff>
      <xdr:row>50</xdr:row>
      <xdr:rowOff>44376</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616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147198</xdr:rowOff>
    </xdr:from>
    <xdr:to>
      <xdr:col>24</xdr:col>
      <xdr:colOff>63500</xdr:colOff>
      <xdr:row>54</xdr:row>
      <xdr:rowOff>156157</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9405498"/>
          <a:ext cx="838200" cy="8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87044</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6882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108617</xdr:rowOff>
    </xdr:from>
    <xdr:to>
      <xdr:col>24</xdr:col>
      <xdr:colOff>114300</xdr:colOff>
      <xdr:row>57</xdr:row>
      <xdr:rowOff>38767</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70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147198</xdr:rowOff>
    </xdr:from>
    <xdr:to>
      <xdr:col>19</xdr:col>
      <xdr:colOff>177800</xdr:colOff>
      <xdr:row>55</xdr:row>
      <xdr:rowOff>53593</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9405498"/>
          <a:ext cx="889000" cy="77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112485</xdr:rowOff>
    </xdr:from>
    <xdr:to>
      <xdr:col>20</xdr:col>
      <xdr:colOff>38100</xdr:colOff>
      <xdr:row>57</xdr:row>
      <xdr:rowOff>42635</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713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33762</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806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17774</xdr:rowOff>
    </xdr:from>
    <xdr:to>
      <xdr:col>15</xdr:col>
      <xdr:colOff>50800</xdr:colOff>
      <xdr:row>55</xdr:row>
      <xdr:rowOff>53593</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276074"/>
          <a:ext cx="889000" cy="207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108665</xdr:rowOff>
    </xdr:from>
    <xdr:to>
      <xdr:col>15</xdr:col>
      <xdr:colOff>101600</xdr:colOff>
      <xdr:row>57</xdr:row>
      <xdr:rowOff>38815</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709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29942</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9802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17774</xdr:rowOff>
    </xdr:from>
    <xdr:to>
      <xdr:col>10</xdr:col>
      <xdr:colOff>114300</xdr:colOff>
      <xdr:row>55</xdr:row>
      <xdr:rowOff>115196</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276074"/>
          <a:ext cx="889000" cy="26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78300</xdr:rowOff>
    </xdr:from>
    <xdr:to>
      <xdr:col>10</xdr:col>
      <xdr:colOff>165100</xdr:colOff>
      <xdr:row>56</xdr:row>
      <xdr:rowOff>8450</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508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171027</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600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149799</xdr:rowOff>
    </xdr:from>
    <xdr:to>
      <xdr:col>6</xdr:col>
      <xdr:colOff>38100</xdr:colOff>
      <xdr:row>57</xdr:row>
      <xdr:rowOff>79949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750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71076</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9843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105357</xdr:rowOff>
    </xdr:from>
    <xdr:to>
      <xdr:col>24</xdr:col>
      <xdr:colOff>114300</xdr:colOff>
      <xdr:row>55</xdr:row>
      <xdr:rowOff>35507</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363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128234</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215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96398</xdr:rowOff>
    </xdr:from>
    <xdr:to>
      <xdr:col>20</xdr:col>
      <xdr:colOff>38100</xdr:colOff>
      <xdr:row>55</xdr:row>
      <xdr:rowOff>26548</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354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43075</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9129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2793</xdr:rowOff>
    </xdr:from>
    <xdr:to>
      <xdr:col>15</xdr:col>
      <xdr:colOff>101600</xdr:colOff>
      <xdr:row>55</xdr:row>
      <xdr:rowOff>104393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432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120920</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9207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138424</xdr:rowOff>
    </xdr:from>
    <xdr:to>
      <xdr:col>10</xdr:col>
      <xdr:colOff>165100</xdr:colOff>
      <xdr:row>54</xdr:row>
      <xdr:rowOff>68574</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225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85101</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9000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64396</xdr:rowOff>
    </xdr:from>
    <xdr:to>
      <xdr:col>6</xdr:col>
      <xdr:colOff>38100</xdr:colOff>
      <xdr:row>55</xdr:row>
      <xdr:rowOff>165996</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494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11073</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9269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a:extLst>
            <a:ext uri="{FF2B5EF4-FFF2-40B4-BE49-F238E27FC236}">
              <a16:creationId xmlns:a16="http://schemas.microsoft.com/office/drawing/2014/main" id="{00000000-0008-0000-07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150691</xdr:rowOff>
    </xdr:from>
    <xdr:to>
      <xdr:col>24</xdr:col>
      <xdr:colOff>62865</xdr:colOff>
      <xdr:row>77</xdr:row>
      <xdr:rowOff>168934</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flipV="1">
          <a:off x="4633595" y="12323641"/>
          <a:ext cx="1270" cy="1046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1311</xdr:rowOff>
    </xdr:from>
    <xdr:ext cx="599010" cy="259045"/>
    <xdr:sp macro="" textlink="">
      <xdr:nvSpPr>
        <xdr:cNvPr id="168" name="民生費最小値テキスト">
          <a:extLst>
            <a:ext uri="{FF2B5EF4-FFF2-40B4-BE49-F238E27FC236}">
              <a16:creationId xmlns:a16="http://schemas.microsoft.com/office/drawing/2014/main" id="{00000000-0008-0000-0700-0000A8000000}"/>
            </a:ext>
          </a:extLst>
        </xdr:cNvPr>
        <xdr:cNvSpPr txBox="1"/>
      </xdr:nvSpPr>
      <xdr:spPr>
        <a:xfrm>
          <a:off x="4686300" y="13374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168934</xdr:rowOff>
    </xdr:from>
    <xdr:to>
      <xdr:col>24</xdr:col>
      <xdr:colOff>152400</xdr:colOff>
      <xdr:row>77</xdr:row>
      <xdr:rowOff>168934</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3370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97368</xdr:rowOff>
    </xdr:from>
    <xdr:ext cx="599010" cy="259045"/>
    <xdr:sp macro="" textlink="">
      <xdr:nvSpPr>
        <xdr:cNvPr id="170" name="民生費最大値テキスト">
          <a:extLst>
            <a:ext uri="{FF2B5EF4-FFF2-40B4-BE49-F238E27FC236}">
              <a16:creationId xmlns:a16="http://schemas.microsoft.com/office/drawing/2014/main" id="{00000000-0008-0000-0700-0000AA000000}"/>
            </a:ext>
          </a:extLst>
        </xdr:cNvPr>
        <xdr:cNvSpPr txBox="1"/>
      </xdr:nvSpPr>
      <xdr:spPr>
        <a:xfrm>
          <a:off x="4686300" y="12098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360,096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150691</xdr:rowOff>
    </xdr:from>
    <xdr:to>
      <xdr:col>24</xdr:col>
      <xdr:colOff>152400</xdr:colOff>
      <xdr:row>71</xdr:row>
      <xdr:rowOff>150691</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2323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13646</xdr:rowOff>
    </xdr:from>
    <xdr:to>
      <xdr:col>24</xdr:col>
      <xdr:colOff>63500</xdr:colOff>
      <xdr:row>77</xdr:row>
      <xdr:rowOff>43757</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3797300" y="13215296"/>
          <a:ext cx="838200" cy="30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21132</xdr:rowOff>
    </xdr:from>
    <xdr:ext cx="599010" cy="259045"/>
    <xdr:sp macro="" textlink="">
      <xdr:nvSpPr>
        <xdr:cNvPr id="173" name="民生費平均値テキスト">
          <a:extLst>
            <a:ext uri="{FF2B5EF4-FFF2-40B4-BE49-F238E27FC236}">
              <a16:creationId xmlns:a16="http://schemas.microsoft.com/office/drawing/2014/main" id="{00000000-0008-0000-0700-0000AD000000}"/>
            </a:ext>
          </a:extLst>
        </xdr:cNvPr>
        <xdr:cNvSpPr txBox="1"/>
      </xdr:nvSpPr>
      <xdr:spPr>
        <a:xfrm>
          <a:off x="4686300" y="128798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169706</xdr:rowOff>
    </xdr:from>
    <xdr:to>
      <xdr:col>24</xdr:col>
      <xdr:colOff>114300</xdr:colOff>
      <xdr:row>76</xdr:row>
      <xdr:rowOff>99856</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4584700" y="13028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43757</xdr:rowOff>
    </xdr:from>
    <xdr:to>
      <xdr:col>19</xdr:col>
      <xdr:colOff>177800</xdr:colOff>
      <xdr:row>77</xdr:row>
      <xdr:rowOff>61254</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2908300" y="13245407"/>
          <a:ext cx="889000" cy="17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44647</xdr:rowOff>
    </xdr:from>
    <xdr:to>
      <xdr:col>20</xdr:col>
      <xdr:colOff>38100</xdr:colOff>
      <xdr:row>76</xdr:row>
      <xdr:rowOff>146247</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3746500" y="13074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162775</xdr:rowOff>
    </xdr:from>
    <xdr:ext cx="599010" cy="259045"/>
    <xdr:sp macro="" textlink="">
      <xdr:nvSpPr>
        <xdr:cNvPr id="177" name="テキスト ボックス 176">
          <a:extLst>
            <a:ext uri="{FF2B5EF4-FFF2-40B4-BE49-F238E27FC236}">
              <a16:creationId xmlns:a16="http://schemas.microsoft.com/office/drawing/2014/main" id="{00000000-0008-0000-0700-0000B1000000}"/>
            </a:ext>
          </a:extLst>
        </xdr:cNvPr>
        <xdr:cNvSpPr txBox="1"/>
      </xdr:nvSpPr>
      <xdr:spPr>
        <a:xfrm>
          <a:off x="3497795" y="12850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61254</xdr:rowOff>
    </xdr:from>
    <xdr:to>
      <xdr:col>15</xdr:col>
      <xdr:colOff>50800</xdr:colOff>
      <xdr:row>77</xdr:row>
      <xdr:rowOff>163370</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019300" y="13262904"/>
          <a:ext cx="889000" cy="102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14728</xdr:rowOff>
    </xdr:from>
    <xdr:to>
      <xdr:col>15</xdr:col>
      <xdr:colOff>101600</xdr:colOff>
      <xdr:row>76</xdr:row>
      <xdr:rowOff>116328</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2857500" y="13044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132856</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2608795" y="12820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156369</xdr:rowOff>
    </xdr:from>
    <xdr:to>
      <xdr:col>10</xdr:col>
      <xdr:colOff>114300</xdr:colOff>
      <xdr:row>77</xdr:row>
      <xdr:rowOff>163370</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1130300" y="13358019"/>
          <a:ext cx="889000" cy="7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131936</xdr:rowOff>
    </xdr:from>
    <xdr:to>
      <xdr:col>10</xdr:col>
      <xdr:colOff>165100</xdr:colOff>
      <xdr:row>77</xdr:row>
      <xdr:rowOff>62086</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968500" y="13162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78613</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1719795" y="12937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684</xdr:rowOff>
    </xdr:from>
    <xdr:to>
      <xdr:col>6</xdr:col>
      <xdr:colOff>38100</xdr:colOff>
      <xdr:row>77</xdr:row>
      <xdr:rowOff>102284</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079500" y="13202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118811</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830795" y="12977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134296</xdr:rowOff>
    </xdr:from>
    <xdr:to>
      <xdr:col>24</xdr:col>
      <xdr:colOff>114300</xdr:colOff>
      <xdr:row>77</xdr:row>
      <xdr:rowOff>64446</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4584700" y="13164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112723</xdr:rowOff>
    </xdr:from>
    <xdr:ext cx="599010" cy="259045"/>
    <xdr:sp macro="" textlink="">
      <xdr:nvSpPr>
        <xdr:cNvPr id="192" name="民生費該当値テキスト">
          <a:extLst>
            <a:ext uri="{FF2B5EF4-FFF2-40B4-BE49-F238E27FC236}">
              <a16:creationId xmlns:a16="http://schemas.microsoft.com/office/drawing/2014/main" id="{00000000-0008-0000-0700-0000C0000000}"/>
            </a:ext>
          </a:extLst>
        </xdr:cNvPr>
        <xdr:cNvSpPr txBox="1"/>
      </xdr:nvSpPr>
      <xdr:spPr>
        <a:xfrm>
          <a:off x="4686300" y="13142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164407</xdr:rowOff>
    </xdr:from>
    <xdr:to>
      <xdr:col>20</xdr:col>
      <xdr:colOff>38100</xdr:colOff>
      <xdr:row>77</xdr:row>
      <xdr:rowOff>94557</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3746500" y="1319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85684</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497795" y="13287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10454</xdr:rowOff>
    </xdr:from>
    <xdr:to>
      <xdr:col>15</xdr:col>
      <xdr:colOff>101600</xdr:colOff>
      <xdr:row>77</xdr:row>
      <xdr:rowOff>112054</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2857500" y="13212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103181</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608795" y="13304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112570</xdr:rowOff>
    </xdr:from>
    <xdr:to>
      <xdr:col>10</xdr:col>
      <xdr:colOff>165100</xdr:colOff>
      <xdr:row>78</xdr:row>
      <xdr:rowOff>42720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968500" y="1331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33847</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719795" y="13406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105569</xdr:rowOff>
    </xdr:from>
    <xdr:to>
      <xdr:col>6</xdr:col>
      <xdr:colOff>38100</xdr:colOff>
      <xdr:row>78</xdr:row>
      <xdr:rowOff>35719</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079500" y="13307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26846</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830795" y="13399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96527</xdr:rowOff>
    </xdr:from>
    <xdr:to>
      <xdr:col>24</xdr:col>
      <xdr:colOff>62865</xdr:colOff>
      <xdr:row>99</xdr:row>
      <xdr:rowOff>169994</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527027"/>
          <a:ext cx="1270" cy="16165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100</xdr:row>
      <xdr:rowOff>2371</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7147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169994</xdr:rowOff>
    </xdr:from>
    <xdr:to>
      <xdr:col>24</xdr:col>
      <xdr:colOff>152400</xdr:colOff>
      <xdr:row>99</xdr:row>
      <xdr:rowOff>169994</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7143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43204</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302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171,966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96527</xdr:rowOff>
    </xdr:from>
    <xdr:to>
      <xdr:col>24</xdr:col>
      <xdr:colOff>152400</xdr:colOff>
      <xdr:row>90</xdr:row>
      <xdr:rowOff>96527</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527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67321</xdr:rowOff>
    </xdr:from>
    <xdr:to>
      <xdr:col>24</xdr:col>
      <xdr:colOff>63500</xdr:colOff>
      <xdr:row>93</xdr:row>
      <xdr:rowOff>139798</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5669271"/>
          <a:ext cx="838200" cy="415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119470</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5786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141043</xdr:rowOff>
    </xdr:from>
    <xdr:to>
      <xdr:col>24</xdr:col>
      <xdr:colOff>114300</xdr:colOff>
      <xdr:row>97</xdr:row>
      <xdr:rowOff>71193</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00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14089</xdr:rowOff>
    </xdr:from>
    <xdr:to>
      <xdr:col>19</xdr:col>
      <xdr:colOff>177800</xdr:colOff>
      <xdr:row>93</xdr:row>
      <xdr:rowOff>139798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908300" y="15958939"/>
          <a:ext cx="889000" cy="125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135818</xdr:rowOff>
    </xdr:from>
    <xdr:to>
      <xdr:col>20</xdr:col>
      <xdr:colOff>38100</xdr:colOff>
      <xdr:row>97</xdr:row>
      <xdr:rowOff>65968</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595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57095</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687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14089</xdr:rowOff>
    </xdr:from>
    <xdr:to>
      <xdr:col>15</xdr:col>
      <xdr:colOff>50800</xdr:colOff>
      <xdr:row>93</xdr:row>
      <xdr:rowOff>150651</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5958939"/>
          <a:ext cx="889000" cy="136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149098</xdr:rowOff>
    </xdr:from>
    <xdr:to>
      <xdr:col>15</xdr:col>
      <xdr:colOff>101600</xdr:colOff>
      <xdr:row>97</xdr:row>
      <xdr:rowOff>79248</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08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70375</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701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150651</xdr:rowOff>
    </xdr:from>
    <xdr:to>
      <xdr:col>10</xdr:col>
      <xdr:colOff>114300</xdr:colOff>
      <xdr:row>94</xdr:row>
      <xdr:rowOff>30669</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095501"/>
          <a:ext cx="889000" cy="51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53891</xdr:rowOff>
    </xdr:from>
    <xdr:to>
      <xdr:col>10</xdr:col>
      <xdr:colOff>165100</xdr:colOff>
      <xdr:row>97</xdr:row>
      <xdr:rowOff>155491</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68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146618</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777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122940</xdr:rowOff>
    </xdr:from>
    <xdr:to>
      <xdr:col>6</xdr:col>
      <xdr:colOff>38100</xdr:colOff>
      <xdr:row>98</xdr:row>
      <xdr:rowOff>53090</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753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44217</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846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16521</xdr:rowOff>
    </xdr:from>
    <xdr:to>
      <xdr:col>24</xdr:col>
      <xdr:colOff>114300</xdr:colOff>
      <xdr:row>91</xdr:row>
      <xdr:rowOff>118121</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5618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39398</xdr:rowOff>
    </xdr:from>
    <xdr:ext cx="599010"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5469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88998</xdr:rowOff>
    </xdr:from>
    <xdr:to>
      <xdr:col>20</xdr:col>
      <xdr:colOff>38100</xdr:colOff>
      <xdr:row>94</xdr:row>
      <xdr:rowOff>19148</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03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35675</xdr:rowOff>
    </xdr:from>
    <xdr:ext cx="59901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497795" y="15809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134739</xdr:rowOff>
    </xdr:from>
    <xdr:to>
      <xdr:col>15</xdr:col>
      <xdr:colOff>101600</xdr:colOff>
      <xdr:row>93</xdr:row>
      <xdr:rowOff>64889</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5908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81416</xdr:rowOff>
    </xdr:from>
    <xdr:ext cx="59901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08795" y="15683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99851</xdr:rowOff>
    </xdr:from>
    <xdr:to>
      <xdr:col>10</xdr:col>
      <xdr:colOff>165100</xdr:colOff>
      <xdr:row>94</xdr:row>
      <xdr:rowOff>30001</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044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46528</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19795" y="15819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151319</xdr:rowOff>
    </xdr:from>
    <xdr:to>
      <xdr:col>6</xdr:col>
      <xdr:colOff>38100</xdr:colOff>
      <xdr:row>94</xdr:row>
      <xdr:rowOff>81469</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096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97996</xdr:rowOff>
    </xdr:from>
    <xdr:ext cx="59901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30795" y="15871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93327</xdr:rowOff>
    </xdr:from>
    <xdr:to>
      <xdr:col>54</xdr:col>
      <xdr:colOff>189865</xdr:colOff>
      <xdr:row>39</xdr:row>
      <xdr:rowOff>98878</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236827"/>
          <a:ext cx="1270" cy="1548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40004</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012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4,742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93327</xdr:rowOff>
    </xdr:from>
    <xdr:to>
      <xdr:col>55</xdr:col>
      <xdr:colOff>88900</xdr:colOff>
      <xdr:row>30</xdr:row>
      <xdr:rowOff>93327</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236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58384</xdr:rowOff>
    </xdr:from>
    <xdr:to>
      <xdr:col>55</xdr:col>
      <xdr:colOff>0</xdr:colOff>
      <xdr:row>39</xdr:row>
      <xdr:rowOff>58710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639300" y="6744934"/>
          <a:ext cx="838200" cy="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91856</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43550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68980</xdr:rowOff>
    </xdr:from>
    <xdr:to>
      <xdr:col>55</xdr:col>
      <xdr:colOff>50800</xdr:colOff>
      <xdr:row>38</xdr:row>
      <xdr:rowOff>170580</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5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58384</xdr:rowOff>
    </xdr:from>
    <xdr:to>
      <xdr:col>50</xdr:col>
      <xdr:colOff>114300</xdr:colOff>
      <xdr:row>39</xdr:row>
      <xdr:rowOff>60343</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8750300" y="6744934"/>
          <a:ext cx="889000" cy="1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31424</xdr:rowOff>
    </xdr:from>
    <xdr:to>
      <xdr:col>50</xdr:col>
      <xdr:colOff>165100</xdr:colOff>
      <xdr:row>38</xdr:row>
      <xdr:rowOff>133024</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54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149550</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3217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37483</xdr:rowOff>
    </xdr:from>
    <xdr:to>
      <xdr:col>45</xdr:col>
      <xdr:colOff>177800</xdr:colOff>
      <xdr:row>39</xdr:row>
      <xdr:rowOff>60343</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6724033"/>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149969</xdr:rowOff>
    </xdr:from>
    <xdr:to>
      <xdr:col>46</xdr:col>
      <xdr:colOff>38100</xdr:colOff>
      <xdr:row>38</xdr:row>
      <xdr:rowOff>80119</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49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96646</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2688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32258</xdr:rowOff>
    </xdr:from>
    <xdr:to>
      <xdr:col>41</xdr:col>
      <xdr:colOff>50800</xdr:colOff>
      <xdr:row>39</xdr:row>
      <xdr:rowOff>37483</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6718808"/>
          <a:ext cx="889000" cy="5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49058</xdr:rowOff>
    </xdr:from>
    <xdr:to>
      <xdr:col>41</xdr:col>
      <xdr:colOff>101600</xdr:colOff>
      <xdr:row>38</xdr:row>
      <xdr:rowOff>150658</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564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167185</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3393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28484</xdr:rowOff>
    </xdr:from>
    <xdr:to>
      <xdr:col>36</xdr:col>
      <xdr:colOff>165100</xdr:colOff>
      <xdr:row>38</xdr:row>
      <xdr:rowOff>130084</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543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146611</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3188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7910</xdr:rowOff>
    </xdr:from>
    <xdr:to>
      <xdr:col>55</xdr:col>
      <xdr:colOff>50800</xdr:colOff>
      <xdr:row>39</xdr:row>
      <xdr:rowOff>109510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69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94287</xdr:rowOff>
    </xdr:from>
    <xdr:ext cx="378565"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6093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7584</xdr:rowOff>
    </xdr:from>
    <xdr:to>
      <xdr:col>50</xdr:col>
      <xdr:colOff>165100</xdr:colOff>
      <xdr:row>39</xdr:row>
      <xdr:rowOff>109184</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694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100311</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50017" y="67868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9543</xdr:rowOff>
    </xdr:from>
    <xdr:to>
      <xdr:col>46</xdr:col>
      <xdr:colOff>38100</xdr:colOff>
      <xdr:row>39</xdr:row>
      <xdr:rowOff>111143</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696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102270</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61017" y="67888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158133</xdr:rowOff>
    </xdr:from>
    <xdr:to>
      <xdr:col>41</xdr:col>
      <xdr:colOff>101600</xdr:colOff>
      <xdr:row>39</xdr:row>
      <xdr:rowOff>88283</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673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79410</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72017" y="67659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152908</xdr:rowOff>
    </xdr:from>
    <xdr:to>
      <xdr:col>36</xdr:col>
      <xdr:colOff>165100</xdr:colOff>
      <xdr:row>39</xdr:row>
      <xdr:rowOff>83058</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668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74185</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83017" y="67607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147717</xdr:rowOff>
    </xdr:from>
    <xdr:to>
      <xdr:col>54</xdr:col>
      <xdr:colOff>189865</xdr:colOff>
      <xdr:row>59</xdr:row>
      <xdr:rowOff>24966</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891667"/>
          <a:ext cx="1270" cy="1248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28793</xdr:rowOff>
    </xdr:from>
    <xdr:ext cx="469744"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44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24966</xdr:rowOff>
    </xdr:from>
    <xdr:to>
      <xdr:col>55</xdr:col>
      <xdr:colOff>88900</xdr:colOff>
      <xdr:row>59</xdr:row>
      <xdr:rowOff>24966</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40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94394</xdr:rowOff>
    </xdr:from>
    <xdr:ext cx="599010"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666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166,448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147717</xdr:rowOff>
    </xdr:from>
    <xdr:to>
      <xdr:col>55</xdr:col>
      <xdr:colOff>88900</xdr:colOff>
      <xdr:row>51</xdr:row>
      <xdr:rowOff>147717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891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106828</xdr:rowOff>
    </xdr:from>
    <xdr:to>
      <xdr:col>55</xdr:col>
      <xdr:colOff>0</xdr:colOff>
      <xdr:row>58</xdr:row>
      <xdr:rowOff>120017</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9639300" y="10050928"/>
          <a:ext cx="838200" cy="13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125089</xdr:rowOff>
    </xdr:from>
    <xdr:ext cx="534377"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7262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102212</xdr:rowOff>
    </xdr:from>
    <xdr:to>
      <xdr:col>55</xdr:col>
      <xdr:colOff>50800</xdr:colOff>
      <xdr:row>58</xdr:row>
      <xdr:rowOff>32362</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874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120017</xdr:rowOff>
    </xdr:from>
    <xdr:to>
      <xdr:col>50</xdr:col>
      <xdr:colOff>114300</xdr:colOff>
      <xdr:row>58</xdr:row>
      <xdr:rowOff>136431</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8750300" y="10064117"/>
          <a:ext cx="889000" cy="16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98174</xdr:rowOff>
    </xdr:from>
    <xdr:to>
      <xdr:col>50</xdr:col>
      <xdr:colOff>165100</xdr:colOff>
      <xdr:row>58</xdr:row>
      <xdr:rowOff>28324</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870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44851</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646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123568</xdr:rowOff>
    </xdr:from>
    <xdr:to>
      <xdr:col>45</xdr:col>
      <xdr:colOff>177800</xdr:colOff>
      <xdr:row>58</xdr:row>
      <xdr:rowOff>136431</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7861300" y="10067668"/>
          <a:ext cx="889000" cy="12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106144</xdr:rowOff>
    </xdr:from>
    <xdr:to>
      <xdr:col>46</xdr:col>
      <xdr:colOff>38100</xdr:colOff>
      <xdr:row>58</xdr:row>
      <xdr:rowOff>36294</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8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52821</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83111" y="9654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123568</xdr:rowOff>
    </xdr:from>
    <xdr:to>
      <xdr:col>41</xdr:col>
      <xdr:colOff>50800</xdr:colOff>
      <xdr:row>58</xdr:row>
      <xdr:rowOff>133429</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6972300" y="10067668"/>
          <a:ext cx="889000" cy="9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84076</xdr:rowOff>
    </xdr:from>
    <xdr:to>
      <xdr:col>41</xdr:col>
      <xdr:colOff>101600</xdr:colOff>
      <xdr:row>58</xdr:row>
      <xdr:rowOff>14226</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85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30753</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94111" y="9631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116416</xdr:rowOff>
    </xdr:from>
    <xdr:to>
      <xdr:col>36</xdr:col>
      <xdr:colOff>165100</xdr:colOff>
      <xdr:row>58</xdr:row>
      <xdr:rowOff>46566</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889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63093</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664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56028</xdr:rowOff>
    </xdr:from>
    <xdr:to>
      <xdr:col>55</xdr:col>
      <xdr:colOff>50800</xdr:colOff>
      <xdr:row>58</xdr:row>
      <xdr:rowOff>157628</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10000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142405</xdr:rowOff>
    </xdr:from>
    <xdr:ext cx="534377"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915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69217</xdr:rowOff>
    </xdr:from>
    <xdr:to>
      <xdr:col>50</xdr:col>
      <xdr:colOff>165100</xdr:colOff>
      <xdr:row>58</xdr:row>
      <xdr:rowOff>170817</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10013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161944</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72111" y="10106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85631</xdr:rowOff>
    </xdr:from>
    <xdr:to>
      <xdr:col>46</xdr:col>
      <xdr:colOff>38100</xdr:colOff>
      <xdr:row>59</xdr:row>
      <xdr:rowOff>15781</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10029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6908</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83111" y="10122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72768</xdr:rowOff>
    </xdr:from>
    <xdr:to>
      <xdr:col>41</xdr:col>
      <xdr:colOff>101600</xdr:colOff>
      <xdr:row>59</xdr:row>
      <xdr:rowOff>2918</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10016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165495</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94111" y="10109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82629</xdr:rowOff>
    </xdr:from>
    <xdr:to>
      <xdr:col>36</xdr:col>
      <xdr:colOff>165100</xdr:colOff>
      <xdr:row>59</xdr:row>
      <xdr:rowOff>12779</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10026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3906</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05111" y="10119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131021</xdr:rowOff>
    </xdr:from>
    <xdr:to>
      <xdr:col>54</xdr:col>
      <xdr:colOff>189865</xdr:colOff>
      <xdr:row>79</xdr:row>
      <xdr:rowOff>38438</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132521"/>
          <a:ext cx="1270" cy="14504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42265</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868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38438</xdr:rowOff>
    </xdr:from>
    <xdr:to>
      <xdr:col>55</xdr:col>
      <xdr:colOff>88900</xdr:colOff>
      <xdr:row>79</xdr:row>
      <xdr:rowOff>38438</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82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77698</xdr:rowOff>
    </xdr:from>
    <xdr:ext cx="599010"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907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191,139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131021</xdr:rowOff>
    </xdr:from>
    <xdr:to>
      <xdr:col>55</xdr:col>
      <xdr:colOff>88900</xdr:colOff>
      <xdr:row>70</xdr:row>
      <xdr:rowOff>131021</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132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11783</xdr:rowOff>
    </xdr:from>
    <xdr:to>
      <xdr:col>55</xdr:col>
      <xdr:colOff>0</xdr:colOff>
      <xdr:row>75</xdr:row>
      <xdr:rowOff>74930</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2870533"/>
          <a:ext cx="838200" cy="63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157433</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3590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7556</xdr:rowOff>
    </xdr:from>
    <xdr:to>
      <xdr:col>55</xdr:col>
      <xdr:colOff>50800</xdr:colOff>
      <xdr:row>78</xdr:row>
      <xdr:rowOff>109156</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380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150688</xdr:rowOff>
    </xdr:from>
    <xdr:to>
      <xdr:col>50</xdr:col>
      <xdr:colOff>114300</xdr:colOff>
      <xdr:row>75</xdr:row>
      <xdr:rowOff>11783</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8750300" y="12837988"/>
          <a:ext cx="889000" cy="32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128067</xdr:rowOff>
    </xdr:from>
    <xdr:to>
      <xdr:col>50</xdr:col>
      <xdr:colOff>165100</xdr:colOff>
      <xdr:row>78</xdr:row>
      <xdr:rowOff>58217</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329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49344</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3422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165464</xdr:rowOff>
    </xdr:from>
    <xdr:to>
      <xdr:col>45</xdr:col>
      <xdr:colOff>177800</xdr:colOff>
      <xdr:row>74</xdr:row>
      <xdr:rowOff>150688</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7861300" y="12681314"/>
          <a:ext cx="889000" cy="156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135626</xdr:rowOff>
    </xdr:from>
    <xdr:to>
      <xdr:col>46</xdr:col>
      <xdr:colOff>38100</xdr:colOff>
      <xdr:row>78</xdr:row>
      <xdr:rowOff>65776</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33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56903</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430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165464</xdr:rowOff>
    </xdr:from>
    <xdr:to>
      <xdr:col>41</xdr:col>
      <xdr:colOff>50800</xdr:colOff>
      <xdr:row>76</xdr:row>
      <xdr:rowOff>135426</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2681314"/>
          <a:ext cx="889000" cy="484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116858</xdr:rowOff>
    </xdr:from>
    <xdr:to>
      <xdr:col>41</xdr:col>
      <xdr:colOff>101600</xdr:colOff>
      <xdr:row>78</xdr:row>
      <xdr:rowOff>47008</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318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38135</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411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22058</xdr:rowOff>
    </xdr:from>
    <xdr:to>
      <xdr:col>36</xdr:col>
      <xdr:colOff>165100</xdr:colOff>
      <xdr:row>78</xdr:row>
      <xdr:rowOff>123658</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395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114785</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487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24130</xdr:rowOff>
    </xdr:from>
    <xdr:to>
      <xdr:col>55</xdr:col>
      <xdr:colOff>50800</xdr:colOff>
      <xdr:row>75</xdr:row>
      <xdr:rowOff>125730</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288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47007</xdr:rowOff>
    </xdr:from>
    <xdr:ext cx="534377"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2734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132433</xdr:rowOff>
    </xdr:from>
    <xdr:to>
      <xdr:col>50</xdr:col>
      <xdr:colOff>165100</xdr:colOff>
      <xdr:row>75</xdr:row>
      <xdr:rowOff>62583</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2819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79110</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72111" y="12594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99888</xdr:rowOff>
    </xdr:from>
    <xdr:to>
      <xdr:col>46</xdr:col>
      <xdr:colOff>38100</xdr:colOff>
      <xdr:row>75</xdr:row>
      <xdr:rowOff>30038</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2787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46565</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83111" y="12562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73</xdr:row>
      <xdr:rowOff>114664</xdr:rowOff>
    </xdr:from>
    <xdr:to>
      <xdr:col>41</xdr:col>
      <xdr:colOff>101600</xdr:colOff>
      <xdr:row>74</xdr:row>
      <xdr:rowOff>44814</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2630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72</xdr:row>
      <xdr:rowOff>61341</xdr:rowOff>
    </xdr:from>
    <xdr:ext cx="599010"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61795" y="12405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84626</xdr:rowOff>
    </xdr:from>
    <xdr:to>
      <xdr:col>36</xdr:col>
      <xdr:colOff>165100</xdr:colOff>
      <xdr:row>77</xdr:row>
      <xdr:rowOff>14776</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114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31302</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05111" y="12890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146718</xdr:rowOff>
    </xdr:from>
    <xdr:to>
      <xdr:col>54</xdr:col>
      <xdr:colOff>189865</xdr:colOff>
      <xdr:row>98</xdr:row>
      <xdr:rowOff>58054</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748668"/>
          <a:ext cx="1270" cy="1111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61881</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863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58054</xdr:rowOff>
    </xdr:from>
    <xdr:to>
      <xdr:col>55</xdr:col>
      <xdr:colOff>88900</xdr:colOff>
      <xdr:row>98</xdr:row>
      <xdr:rowOff>58054</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860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93395</xdr:rowOff>
    </xdr:from>
    <xdr:ext cx="599010"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523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260,965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146718</xdr:rowOff>
    </xdr:from>
    <xdr:to>
      <xdr:col>55</xdr:col>
      <xdr:colOff>88900</xdr:colOff>
      <xdr:row>91</xdr:row>
      <xdr:rowOff>146718</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748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157792</xdr:rowOff>
    </xdr:from>
    <xdr:to>
      <xdr:col>55</xdr:col>
      <xdr:colOff>0</xdr:colOff>
      <xdr:row>97</xdr:row>
      <xdr:rowOff>6421</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616992"/>
          <a:ext cx="838200" cy="20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101013</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5602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122586</xdr:rowOff>
    </xdr:from>
    <xdr:to>
      <xdr:col>55</xdr:col>
      <xdr:colOff>50800</xdr:colOff>
      <xdr:row>97</xdr:row>
      <xdr:rowOff>52736</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581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165733</xdr:rowOff>
    </xdr:from>
    <xdr:to>
      <xdr:col>50</xdr:col>
      <xdr:colOff>114300</xdr:colOff>
      <xdr:row>97</xdr:row>
      <xdr:rowOff>6421</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8750300" y="16624933"/>
          <a:ext cx="889000" cy="12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140491</xdr:rowOff>
    </xdr:from>
    <xdr:to>
      <xdr:col>50</xdr:col>
      <xdr:colOff>165100</xdr:colOff>
      <xdr:row>97</xdr:row>
      <xdr:rowOff>70641</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99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61768</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692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165733</xdr:rowOff>
    </xdr:from>
    <xdr:to>
      <xdr:col>45</xdr:col>
      <xdr:colOff>177800</xdr:colOff>
      <xdr:row>97</xdr:row>
      <xdr:rowOff>35733</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7861300" y="16624933"/>
          <a:ext cx="889000" cy="4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154175</xdr:rowOff>
    </xdr:from>
    <xdr:to>
      <xdr:col>46</xdr:col>
      <xdr:colOff>38100</xdr:colOff>
      <xdr:row>97</xdr:row>
      <xdr:rowOff>84325</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61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75452</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706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166319</xdr:rowOff>
    </xdr:from>
    <xdr:to>
      <xdr:col>41</xdr:col>
      <xdr:colOff>50800</xdr:colOff>
      <xdr:row>97</xdr:row>
      <xdr:rowOff>35733</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6972300" y="16625519"/>
          <a:ext cx="889000" cy="40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143151</xdr:rowOff>
    </xdr:from>
    <xdr:to>
      <xdr:col>41</xdr:col>
      <xdr:colOff>101600</xdr:colOff>
      <xdr:row>97</xdr:row>
      <xdr:rowOff>73301</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602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89828</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377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170903</xdr:rowOff>
    </xdr:from>
    <xdr:to>
      <xdr:col>36</xdr:col>
      <xdr:colOff>165100</xdr:colOff>
      <xdr:row>97</xdr:row>
      <xdr:rowOff>101053</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630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92180</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722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106992</xdr:rowOff>
    </xdr:from>
    <xdr:to>
      <xdr:col>55</xdr:col>
      <xdr:colOff>50800</xdr:colOff>
      <xdr:row>97</xdr:row>
      <xdr:rowOff>37142</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566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129869</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417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127071</xdr:rowOff>
    </xdr:from>
    <xdr:to>
      <xdr:col>50</xdr:col>
      <xdr:colOff>165100</xdr:colOff>
      <xdr:row>97</xdr:row>
      <xdr:rowOff>57221</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586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73748</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361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114933</xdr:rowOff>
    </xdr:from>
    <xdr:to>
      <xdr:col>46</xdr:col>
      <xdr:colOff>38100</xdr:colOff>
      <xdr:row>97</xdr:row>
      <xdr:rowOff>45083</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574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61610</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349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156383</xdr:rowOff>
    </xdr:from>
    <xdr:to>
      <xdr:col>41</xdr:col>
      <xdr:colOff>101600</xdr:colOff>
      <xdr:row>97</xdr:row>
      <xdr:rowOff>86533</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615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77660</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708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115519</xdr:rowOff>
    </xdr:from>
    <xdr:to>
      <xdr:col>36</xdr:col>
      <xdr:colOff>165100</xdr:colOff>
      <xdr:row>97</xdr:row>
      <xdr:rowOff>45669</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574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62196</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349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101796</xdr:rowOff>
    </xdr:from>
    <xdr:to>
      <xdr:col>85</xdr:col>
      <xdr:colOff>126364</xdr:colOff>
      <xdr:row>38</xdr:row>
      <xdr:rowOff>111745</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416746"/>
          <a:ext cx="1269" cy="12100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115572</xdr:rowOff>
    </xdr:from>
    <xdr:ext cx="534377"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630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111745</xdr:rowOff>
    </xdr:from>
    <xdr:to>
      <xdr:col>86</xdr:col>
      <xdr:colOff>25400</xdr:colOff>
      <xdr:row>38</xdr:row>
      <xdr:rowOff>111745</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626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48473</xdr:rowOff>
    </xdr:from>
    <xdr:ext cx="599010"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5191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125,732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101796</xdr:rowOff>
    </xdr:from>
    <xdr:to>
      <xdr:col>86</xdr:col>
      <xdr:colOff>25400</xdr:colOff>
      <xdr:row>31</xdr:row>
      <xdr:rowOff>101796</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416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31</xdr:row>
      <xdr:rowOff>101796</xdr:rowOff>
    </xdr:from>
    <xdr:to>
      <xdr:col>85</xdr:col>
      <xdr:colOff>127000</xdr:colOff>
      <xdr:row>33</xdr:row>
      <xdr:rowOff>146133</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5481300" y="5416746"/>
          <a:ext cx="838200" cy="38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52207</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3958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73780</xdr:rowOff>
    </xdr:from>
    <xdr:to>
      <xdr:col>85</xdr:col>
      <xdr:colOff>177800</xdr:colOff>
      <xdr:row>38</xdr:row>
      <xdr:rowOff>3930</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41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132135</xdr:rowOff>
    </xdr:from>
    <xdr:to>
      <xdr:col>81</xdr:col>
      <xdr:colOff>50800</xdr:colOff>
      <xdr:row>33</xdr:row>
      <xdr:rowOff>146133</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4592300" y="5789985"/>
          <a:ext cx="889000" cy="13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94746</xdr:rowOff>
    </xdr:from>
    <xdr:to>
      <xdr:col>81</xdr:col>
      <xdr:colOff>101600</xdr:colOff>
      <xdr:row>38</xdr:row>
      <xdr:rowOff>24896</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438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16022</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6531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30</xdr:row>
      <xdr:rowOff>117961</xdr:rowOff>
    </xdr:from>
    <xdr:to>
      <xdr:col>76</xdr:col>
      <xdr:colOff>114300</xdr:colOff>
      <xdr:row>33</xdr:row>
      <xdr:rowOff>132135</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3703300" y="5261461"/>
          <a:ext cx="889000" cy="528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78450</xdr:rowOff>
    </xdr:from>
    <xdr:to>
      <xdr:col>76</xdr:col>
      <xdr:colOff>165100</xdr:colOff>
      <xdr:row>38</xdr:row>
      <xdr:rowOff>8599</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42210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171176</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6514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30</xdr:row>
      <xdr:rowOff>117961</xdr:rowOff>
    </xdr:from>
    <xdr:to>
      <xdr:col>71</xdr:col>
      <xdr:colOff>177800</xdr:colOff>
      <xdr:row>30</xdr:row>
      <xdr:rowOff>139069</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2814300" y="5261461"/>
          <a:ext cx="889000" cy="21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40339</xdr:rowOff>
    </xdr:from>
    <xdr:to>
      <xdr:col>72</xdr:col>
      <xdr:colOff>38100</xdr:colOff>
      <xdr:row>37</xdr:row>
      <xdr:rowOff>141939</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383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133066</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476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87518</xdr:rowOff>
    </xdr:from>
    <xdr:to>
      <xdr:col>67</xdr:col>
      <xdr:colOff>101600</xdr:colOff>
      <xdr:row>38</xdr:row>
      <xdr:rowOff>17667</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43116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8794</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523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31</xdr:row>
      <xdr:rowOff>50996</xdr:rowOff>
    </xdr:from>
    <xdr:to>
      <xdr:col>85</xdr:col>
      <xdr:colOff>177800</xdr:colOff>
      <xdr:row>31</xdr:row>
      <xdr:rowOff>152596</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536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31</xdr:row>
      <xdr:rowOff>4023</xdr:rowOff>
    </xdr:from>
    <xdr:ext cx="599010"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5318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95333</xdr:rowOff>
    </xdr:from>
    <xdr:to>
      <xdr:col>81</xdr:col>
      <xdr:colOff>101600</xdr:colOff>
      <xdr:row>34</xdr:row>
      <xdr:rowOff>25483</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5753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42010</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5528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33</xdr:row>
      <xdr:rowOff>81335</xdr:rowOff>
    </xdr:from>
    <xdr:to>
      <xdr:col>76</xdr:col>
      <xdr:colOff>165100</xdr:colOff>
      <xdr:row>34</xdr:row>
      <xdr:rowOff>11485</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573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28012</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5514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30</xdr:row>
      <xdr:rowOff>67161</xdr:rowOff>
    </xdr:from>
    <xdr:to>
      <xdr:col>72</xdr:col>
      <xdr:colOff>38100</xdr:colOff>
      <xdr:row>30</xdr:row>
      <xdr:rowOff>168761</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5210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29</xdr:row>
      <xdr:rowOff>13838</xdr:rowOff>
    </xdr:from>
    <xdr:ext cx="59901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03795" y="4985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30</xdr:row>
      <xdr:rowOff>88269</xdr:rowOff>
    </xdr:from>
    <xdr:to>
      <xdr:col>67</xdr:col>
      <xdr:colOff>101600</xdr:colOff>
      <xdr:row>31</xdr:row>
      <xdr:rowOff>18419</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5231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29</xdr:row>
      <xdr:rowOff>34946</xdr:rowOff>
    </xdr:from>
    <xdr:ext cx="599010"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14795" y="5006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a:extLst>
            <a:ext uri="{FF2B5EF4-FFF2-40B4-BE49-F238E27FC236}">
              <a16:creationId xmlns:a16="http://schemas.microsoft.com/office/drawing/2014/main" id="{00000000-0008-0000-07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57972</xdr:rowOff>
    </xdr:from>
    <xdr:to>
      <xdr:col>85</xdr:col>
      <xdr:colOff>126364</xdr:colOff>
      <xdr:row>58</xdr:row>
      <xdr:rowOff>157514</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6317595" y="8630472"/>
          <a:ext cx="1269" cy="1471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161341</xdr:rowOff>
    </xdr:from>
    <xdr:ext cx="534377" cy="259045"/>
    <xdr:sp macro="" textlink="">
      <xdr:nvSpPr>
        <xdr:cNvPr id="574" name="教育費最小値テキスト">
          <a:extLst>
            <a:ext uri="{FF2B5EF4-FFF2-40B4-BE49-F238E27FC236}">
              <a16:creationId xmlns:a16="http://schemas.microsoft.com/office/drawing/2014/main" id="{00000000-0008-0000-0700-00003E020000}"/>
            </a:ext>
          </a:extLst>
        </xdr:cNvPr>
        <xdr:cNvSpPr txBox="1"/>
      </xdr:nvSpPr>
      <xdr:spPr>
        <a:xfrm>
          <a:off x="16370300" y="10105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157514</xdr:rowOff>
    </xdr:from>
    <xdr:to>
      <xdr:col>86</xdr:col>
      <xdr:colOff>25400</xdr:colOff>
      <xdr:row>58</xdr:row>
      <xdr:rowOff>157514</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10101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4649</xdr:rowOff>
    </xdr:from>
    <xdr:ext cx="599010" cy="259045"/>
    <xdr:sp macro="" textlink="">
      <xdr:nvSpPr>
        <xdr:cNvPr id="576" name="教育費最大値テキスト">
          <a:extLst>
            <a:ext uri="{FF2B5EF4-FFF2-40B4-BE49-F238E27FC236}">
              <a16:creationId xmlns:a16="http://schemas.microsoft.com/office/drawing/2014/main" id="{00000000-0008-0000-0700-000040020000}"/>
            </a:ext>
          </a:extLst>
        </xdr:cNvPr>
        <xdr:cNvSpPr txBox="1"/>
      </xdr:nvSpPr>
      <xdr:spPr>
        <a:xfrm>
          <a:off x="16370300" y="8405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485,026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57972</xdr:rowOff>
    </xdr:from>
    <xdr:to>
      <xdr:col>86</xdr:col>
      <xdr:colOff>25400</xdr:colOff>
      <xdr:row>50</xdr:row>
      <xdr:rowOff>57972</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8630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92011</xdr:rowOff>
    </xdr:from>
    <xdr:to>
      <xdr:col>85</xdr:col>
      <xdr:colOff>127000</xdr:colOff>
      <xdr:row>57</xdr:row>
      <xdr:rowOff>118806</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5481300" y="9864661"/>
          <a:ext cx="838200" cy="26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107021</xdr:rowOff>
    </xdr:from>
    <xdr:ext cx="534377" cy="259045"/>
    <xdr:sp macro="" textlink="">
      <xdr:nvSpPr>
        <xdr:cNvPr id="579" name="教育費平均値テキスト">
          <a:extLst>
            <a:ext uri="{FF2B5EF4-FFF2-40B4-BE49-F238E27FC236}">
              <a16:creationId xmlns:a16="http://schemas.microsoft.com/office/drawing/2014/main" id="{00000000-0008-0000-0700-000043020000}"/>
            </a:ext>
          </a:extLst>
        </xdr:cNvPr>
        <xdr:cNvSpPr txBox="1"/>
      </xdr:nvSpPr>
      <xdr:spPr>
        <a:xfrm>
          <a:off x="16370300" y="98796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128594</xdr:rowOff>
    </xdr:from>
    <xdr:to>
      <xdr:col>85</xdr:col>
      <xdr:colOff>177800</xdr:colOff>
      <xdr:row>58</xdr:row>
      <xdr:rowOff>58744</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6268700" y="9901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118806</xdr:rowOff>
    </xdr:from>
    <xdr:to>
      <xdr:col>81</xdr:col>
      <xdr:colOff>50800</xdr:colOff>
      <xdr:row>57</xdr:row>
      <xdr:rowOff>143400</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4592300" y="9891456"/>
          <a:ext cx="889000" cy="24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162970</xdr:rowOff>
    </xdr:from>
    <xdr:to>
      <xdr:col>81</xdr:col>
      <xdr:colOff>101600</xdr:colOff>
      <xdr:row>58</xdr:row>
      <xdr:rowOff>93120</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5430500" y="9935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84247</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214111" y="10028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123394</xdr:rowOff>
    </xdr:from>
    <xdr:to>
      <xdr:col>76</xdr:col>
      <xdr:colOff>114300</xdr:colOff>
      <xdr:row>57</xdr:row>
      <xdr:rowOff>143400</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3703300" y="9724594"/>
          <a:ext cx="889000" cy="191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164805</xdr:rowOff>
    </xdr:from>
    <xdr:to>
      <xdr:col>76</xdr:col>
      <xdr:colOff>165100</xdr:colOff>
      <xdr:row>58</xdr:row>
      <xdr:rowOff>94955</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4541500" y="9937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86082</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325111" y="10030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123394</xdr:rowOff>
    </xdr:from>
    <xdr:to>
      <xdr:col>71</xdr:col>
      <xdr:colOff>177800</xdr:colOff>
      <xdr:row>56</xdr:row>
      <xdr:rowOff>130788</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2814300" y="9724594"/>
          <a:ext cx="889000" cy="7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129415</xdr:rowOff>
    </xdr:from>
    <xdr:to>
      <xdr:col>72</xdr:col>
      <xdr:colOff>38100</xdr:colOff>
      <xdr:row>58</xdr:row>
      <xdr:rowOff>59565</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3652500" y="9902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50692</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436111" y="9994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153091</xdr:rowOff>
    </xdr:from>
    <xdr:to>
      <xdr:col>67</xdr:col>
      <xdr:colOff>101600</xdr:colOff>
      <xdr:row>58</xdr:row>
      <xdr:rowOff>83241</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2763500" y="9925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74368</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547111" y="10018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41211</xdr:rowOff>
    </xdr:from>
    <xdr:to>
      <xdr:col>85</xdr:col>
      <xdr:colOff>177800</xdr:colOff>
      <xdr:row>57</xdr:row>
      <xdr:rowOff>142811</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6268700" y="9813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64088</xdr:rowOff>
    </xdr:from>
    <xdr:ext cx="599010" cy="259045"/>
    <xdr:sp macro="" textlink="">
      <xdr:nvSpPr>
        <xdr:cNvPr id="598" name="教育費該当値テキスト">
          <a:extLst>
            <a:ext uri="{FF2B5EF4-FFF2-40B4-BE49-F238E27FC236}">
              <a16:creationId xmlns:a16="http://schemas.microsoft.com/office/drawing/2014/main" id="{00000000-0008-0000-0700-000056020000}"/>
            </a:ext>
          </a:extLst>
        </xdr:cNvPr>
        <xdr:cNvSpPr txBox="1"/>
      </xdr:nvSpPr>
      <xdr:spPr>
        <a:xfrm>
          <a:off x="16370300" y="9665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68006</xdr:rowOff>
    </xdr:from>
    <xdr:to>
      <xdr:col>81</xdr:col>
      <xdr:colOff>101600</xdr:colOff>
      <xdr:row>57</xdr:row>
      <xdr:rowOff>169606</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5430500" y="9840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14683</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214111" y="9615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92600</xdr:rowOff>
    </xdr:from>
    <xdr:to>
      <xdr:col>76</xdr:col>
      <xdr:colOff>165100</xdr:colOff>
      <xdr:row>58</xdr:row>
      <xdr:rowOff>22750</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4541500" y="986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39277</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325111" y="9640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72594</xdr:rowOff>
    </xdr:from>
    <xdr:to>
      <xdr:col>72</xdr:col>
      <xdr:colOff>38100</xdr:colOff>
      <xdr:row>57</xdr:row>
      <xdr:rowOff>2744</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3652500" y="9673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19271</xdr:rowOff>
    </xdr:from>
    <xdr:ext cx="59901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403795" y="9449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79988</xdr:rowOff>
    </xdr:from>
    <xdr:to>
      <xdr:col>67</xdr:col>
      <xdr:colOff>101600</xdr:colOff>
      <xdr:row>57</xdr:row>
      <xdr:rowOff>10138</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2763500" y="9681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26665</xdr:rowOff>
    </xdr:from>
    <xdr:ext cx="599010"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514795" y="9456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a:extLst>
            <a:ext uri="{FF2B5EF4-FFF2-40B4-BE49-F238E27FC236}">
              <a16:creationId xmlns:a16="http://schemas.microsoft.com/office/drawing/2014/main" id="{00000000-0008-0000-0700-00007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20188</xdr:rowOff>
    </xdr:from>
    <xdr:to>
      <xdr:col>85</xdr:col>
      <xdr:colOff>126364</xdr:colOff>
      <xdr:row>78</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6317595" y="12364588"/>
          <a:ext cx="1269" cy="1148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9" name="災害復旧費最小値テキスト">
          <a:extLst>
            <a:ext uri="{FF2B5EF4-FFF2-40B4-BE49-F238E27FC236}">
              <a16:creationId xmlns:a16="http://schemas.microsoft.com/office/drawing/2014/main" id="{00000000-0008-0000-0700-000075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138315</xdr:rowOff>
    </xdr:from>
    <xdr:ext cx="534377" cy="259045"/>
    <xdr:sp macro="" textlink="">
      <xdr:nvSpPr>
        <xdr:cNvPr id="631" name="災害復旧費最大値テキスト">
          <a:extLst>
            <a:ext uri="{FF2B5EF4-FFF2-40B4-BE49-F238E27FC236}">
              <a16:creationId xmlns:a16="http://schemas.microsoft.com/office/drawing/2014/main" id="{00000000-0008-0000-0700-000077020000}"/>
            </a:ext>
          </a:extLst>
        </xdr:cNvPr>
        <xdr:cNvSpPr txBox="1"/>
      </xdr:nvSpPr>
      <xdr:spPr>
        <a:xfrm>
          <a:off x="16370300" y="12139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50,228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20188</xdr:rowOff>
    </xdr:from>
    <xdr:to>
      <xdr:col>86</xdr:col>
      <xdr:colOff>25400</xdr:colOff>
      <xdr:row>72</xdr:row>
      <xdr:rowOff>20188</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236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7101</xdr:rowOff>
    </xdr:from>
    <xdr:ext cx="469744" cy="259045"/>
    <xdr:sp macro="" textlink="">
      <xdr:nvSpPr>
        <xdr:cNvPr id="634" name="災害復旧費平均値テキスト">
          <a:extLst>
            <a:ext uri="{FF2B5EF4-FFF2-40B4-BE49-F238E27FC236}">
              <a16:creationId xmlns:a16="http://schemas.microsoft.com/office/drawing/2014/main" id="{00000000-0008-0000-0700-00007A020000}"/>
            </a:ext>
          </a:extLst>
        </xdr:cNvPr>
        <xdr:cNvSpPr txBox="1"/>
      </xdr:nvSpPr>
      <xdr:spPr>
        <a:xfrm>
          <a:off x="16370300" y="132087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155674</xdr:rowOff>
    </xdr:from>
    <xdr:to>
      <xdr:col>85</xdr:col>
      <xdr:colOff>177800</xdr:colOff>
      <xdr:row>78</xdr:row>
      <xdr:rowOff>85824</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6268700" y="13357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60308</xdr:rowOff>
    </xdr:from>
    <xdr:to>
      <xdr:col>81</xdr:col>
      <xdr:colOff>50800</xdr:colOff>
      <xdr:row>78</xdr:row>
      <xdr:rowOff>139700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4592300" y="13433408"/>
          <a:ext cx="889000" cy="7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102960</xdr:rowOff>
    </xdr:from>
    <xdr:to>
      <xdr:col>81</xdr:col>
      <xdr:colOff>101600</xdr:colOff>
      <xdr:row>78</xdr:row>
      <xdr:rowOff>33110</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5430500" y="1330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49637</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5246428" y="13079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13125</xdr:rowOff>
    </xdr:from>
    <xdr:to>
      <xdr:col>76</xdr:col>
      <xdr:colOff>114300</xdr:colOff>
      <xdr:row>78</xdr:row>
      <xdr:rowOff>60308</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3703300" y="13386225"/>
          <a:ext cx="889000" cy="47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102319</xdr:rowOff>
    </xdr:from>
    <xdr:to>
      <xdr:col>76</xdr:col>
      <xdr:colOff>165100</xdr:colOff>
      <xdr:row>78</xdr:row>
      <xdr:rowOff>32469</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4541500" y="1330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48996</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357428" y="13079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77795</xdr:rowOff>
    </xdr:from>
    <xdr:to>
      <xdr:col>71</xdr:col>
      <xdr:colOff>177800</xdr:colOff>
      <xdr:row>78</xdr:row>
      <xdr:rowOff>13125</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2814300" y="13279445"/>
          <a:ext cx="889000" cy="106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140357</xdr:rowOff>
    </xdr:from>
    <xdr:to>
      <xdr:col>72</xdr:col>
      <xdr:colOff>38100</xdr:colOff>
      <xdr:row>78</xdr:row>
      <xdr:rowOff>70507</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3652500" y="13342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61634</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468428" y="13434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110937</xdr:rowOff>
    </xdr:from>
    <xdr:to>
      <xdr:col>67</xdr:col>
      <xdr:colOff>101600</xdr:colOff>
      <xdr:row>78</xdr:row>
      <xdr:rowOff>41087</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2763500" y="13312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32214</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579428" y="13405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3827</xdr:rowOff>
    </xdr:from>
    <xdr:ext cx="249299" cy="259045"/>
    <xdr:sp macro="" textlink="">
      <xdr:nvSpPr>
        <xdr:cNvPr id="653" name="災害復旧費該当値テキスト">
          <a:extLst>
            <a:ext uri="{FF2B5EF4-FFF2-40B4-BE49-F238E27FC236}">
              <a16:creationId xmlns:a16="http://schemas.microsoft.com/office/drawing/2014/main" id="{00000000-0008-0000-0700-00008D020000}"/>
            </a:ext>
          </a:extLst>
        </xdr:cNvPr>
        <xdr:cNvSpPr txBox="1"/>
      </xdr:nvSpPr>
      <xdr:spPr>
        <a:xfrm>
          <a:off x="16370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9508</xdr:rowOff>
    </xdr:from>
    <xdr:to>
      <xdr:col>76</xdr:col>
      <xdr:colOff>165100</xdr:colOff>
      <xdr:row>78</xdr:row>
      <xdr:rowOff>111108</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4541500" y="13382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102235</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357428" y="13475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133775</xdr:rowOff>
    </xdr:from>
    <xdr:to>
      <xdr:col>72</xdr:col>
      <xdr:colOff>38100</xdr:colOff>
      <xdr:row>78</xdr:row>
      <xdr:rowOff>63925</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3652500" y="13335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80452</xdr:rowOff>
    </xdr:from>
    <xdr:ext cx="469744"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468428" y="13110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26995</xdr:rowOff>
    </xdr:from>
    <xdr:to>
      <xdr:col>67</xdr:col>
      <xdr:colOff>101600</xdr:colOff>
      <xdr:row>77</xdr:row>
      <xdr:rowOff>128595</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2763500" y="1322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145122</xdr:rowOff>
    </xdr:from>
    <xdr:ext cx="534377"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547111" y="13003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a:extLst>
            <a:ext uri="{FF2B5EF4-FFF2-40B4-BE49-F238E27FC236}">
              <a16:creationId xmlns:a16="http://schemas.microsoft.com/office/drawing/2014/main" id="{00000000-0008-0000-07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101764</xdr:rowOff>
    </xdr:from>
    <xdr:to>
      <xdr:col>85</xdr:col>
      <xdr:colOff>126364</xdr:colOff>
      <xdr:row>97</xdr:row>
      <xdr:rowOff>137522</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flipV="1">
          <a:off x="16317595" y="15532264"/>
          <a:ext cx="1269" cy="12359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141349</xdr:rowOff>
    </xdr:from>
    <xdr:ext cx="534377" cy="259045"/>
    <xdr:sp macro="" textlink="">
      <xdr:nvSpPr>
        <xdr:cNvPr id="682" name="公債費最小値テキスト">
          <a:extLst>
            <a:ext uri="{FF2B5EF4-FFF2-40B4-BE49-F238E27FC236}">
              <a16:creationId xmlns:a16="http://schemas.microsoft.com/office/drawing/2014/main" id="{00000000-0008-0000-0700-0000AA020000}"/>
            </a:ext>
          </a:extLst>
        </xdr:cNvPr>
        <xdr:cNvSpPr txBox="1"/>
      </xdr:nvSpPr>
      <xdr:spPr>
        <a:xfrm>
          <a:off x="16370300" y="16771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137522</xdr:rowOff>
    </xdr:from>
    <xdr:to>
      <xdr:col>86</xdr:col>
      <xdr:colOff>25400</xdr:colOff>
      <xdr:row>97</xdr:row>
      <xdr:rowOff>137522</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6768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48441</xdr:rowOff>
    </xdr:from>
    <xdr:ext cx="599010" cy="259045"/>
    <xdr:sp macro="" textlink="">
      <xdr:nvSpPr>
        <xdr:cNvPr id="684" name="公債費最大値テキスト">
          <a:extLst>
            <a:ext uri="{FF2B5EF4-FFF2-40B4-BE49-F238E27FC236}">
              <a16:creationId xmlns:a16="http://schemas.microsoft.com/office/drawing/2014/main" id="{00000000-0008-0000-0700-0000AC020000}"/>
            </a:ext>
          </a:extLst>
        </xdr:cNvPr>
        <xdr:cNvSpPr txBox="1"/>
      </xdr:nvSpPr>
      <xdr:spPr>
        <a:xfrm>
          <a:off x="16370300" y="15307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226,638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101764</xdr:rowOff>
    </xdr:from>
    <xdr:to>
      <xdr:col>86</xdr:col>
      <xdr:colOff>25400</xdr:colOff>
      <xdr:row>90</xdr:row>
      <xdr:rowOff>101764</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5532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47334</xdr:rowOff>
    </xdr:from>
    <xdr:to>
      <xdr:col>85</xdr:col>
      <xdr:colOff>127000</xdr:colOff>
      <xdr:row>95</xdr:row>
      <xdr:rowOff>73634</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5481300" y="16335084"/>
          <a:ext cx="838200" cy="26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98674</xdr:rowOff>
    </xdr:from>
    <xdr:ext cx="534377" cy="259045"/>
    <xdr:sp macro="" textlink="">
      <xdr:nvSpPr>
        <xdr:cNvPr id="687" name="公債費平均値テキスト">
          <a:extLst>
            <a:ext uri="{FF2B5EF4-FFF2-40B4-BE49-F238E27FC236}">
              <a16:creationId xmlns:a16="http://schemas.microsoft.com/office/drawing/2014/main" id="{00000000-0008-0000-0700-0000AF020000}"/>
            </a:ext>
          </a:extLst>
        </xdr:cNvPr>
        <xdr:cNvSpPr txBox="1"/>
      </xdr:nvSpPr>
      <xdr:spPr>
        <a:xfrm>
          <a:off x="16370300" y="16386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120247</xdr:rowOff>
    </xdr:from>
    <xdr:to>
      <xdr:col>85</xdr:col>
      <xdr:colOff>177800</xdr:colOff>
      <xdr:row>96</xdr:row>
      <xdr:rowOff>50397</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6268700" y="16407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151256</xdr:rowOff>
    </xdr:from>
    <xdr:to>
      <xdr:col>81</xdr:col>
      <xdr:colOff>50800</xdr:colOff>
      <xdr:row>95</xdr:row>
      <xdr:rowOff>73634</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4592300" y="16267556"/>
          <a:ext cx="889000" cy="93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128184</xdr:rowOff>
    </xdr:from>
    <xdr:to>
      <xdr:col>81</xdr:col>
      <xdr:colOff>101600</xdr:colOff>
      <xdr:row>96</xdr:row>
      <xdr:rowOff>58334</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5430500" y="1641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49461</xdr:rowOff>
    </xdr:from>
    <xdr:ext cx="534377"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5214111" y="16508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151256</xdr:rowOff>
    </xdr:from>
    <xdr:to>
      <xdr:col>76</xdr:col>
      <xdr:colOff>114300</xdr:colOff>
      <xdr:row>95</xdr:row>
      <xdr:rowOff>81831</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3703300" y="16267556"/>
          <a:ext cx="889000" cy="102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147188</xdr:rowOff>
    </xdr:from>
    <xdr:to>
      <xdr:col>76</xdr:col>
      <xdr:colOff>165100</xdr:colOff>
      <xdr:row>96</xdr:row>
      <xdr:rowOff>77338</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4541500" y="16434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68465</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4325111" y="16527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81831</xdr:rowOff>
    </xdr:from>
    <xdr:to>
      <xdr:col>71</xdr:col>
      <xdr:colOff>177800</xdr:colOff>
      <xdr:row>95</xdr:row>
      <xdr:rowOff>107273</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2814300" y="16369581"/>
          <a:ext cx="889000" cy="25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158057</xdr:rowOff>
    </xdr:from>
    <xdr:to>
      <xdr:col>72</xdr:col>
      <xdr:colOff>38100</xdr:colOff>
      <xdr:row>96</xdr:row>
      <xdr:rowOff>88207</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3652500" y="16445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79334</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3436111" y="16538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8576</xdr:rowOff>
    </xdr:from>
    <xdr:to>
      <xdr:col>67</xdr:col>
      <xdr:colOff>101600</xdr:colOff>
      <xdr:row>96</xdr:row>
      <xdr:rowOff>110176</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2763500" y="16467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101303</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547111" y="16560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167984</xdr:rowOff>
    </xdr:from>
    <xdr:to>
      <xdr:col>85</xdr:col>
      <xdr:colOff>177800</xdr:colOff>
      <xdr:row>95</xdr:row>
      <xdr:rowOff>98134</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6268700" y="16284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19411</xdr:rowOff>
    </xdr:from>
    <xdr:ext cx="534377" cy="259045"/>
    <xdr:sp macro="" textlink="">
      <xdr:nvSpPr>
        <xdr:cNvPr id="706" name="公債費該当値テキスト">
          <a:extLst>
            <a:ext uri="{FF2B5EF4-FFF2-40B4-BE49-F238E27FC236}">
              <a16:creationId xmlns:a16="http://schemas.microsoft.com/office/drawing/2014/main" id="{00000000-0008-0000-0700-0000C2020000}"/>
            </a:ext>
          </a:extLst>
        </xdr:cNvPr>
        <xdr:cNvSpPr txBox="1"/>
      </xdr:nvSpPr>
      <xdr:spPr>
        <a:xfrm>
          <a:off x="16370300" y="16135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22834</xdr:rowOff>
    </xdr:from>
    <xdr:to>
      <xdr:col>81</xdr:col>
      <xdr:colOff>101600</xdr:colOff>
      <xdr:row>95</xdr:row>
      <xdr:rowOff>124434</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5430500" y="16310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140961</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14111" y="16085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100456</xdr:rowOff>
    </xdr:from>
    <xdr:to>
      <xdr:col>76</xdr:col>
      <xdr:colOff>165100</xdr:colOff>
      <xdr:row>95</xdr:row>
      <xdr:rowOff>30606</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4541500" y="16216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47133</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325111" y="15991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31031</xdr:rowOff>
    </xdr:from>
    <xdr:to>
      <xdr:col>72</xdr:col>
      <xdr:colOff>38100</xdr:colOff>
      <xdr:row>95</xdr:row>
      <xdr:rowOff>132631</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3652500" y="16318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149158</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436111" y="16094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56473</xdr:rowOff>
    </xdr:from>
    <xdr:to>
      <xdr:col>67</xdr:col>
      <xdr:colOff>101600</xdr:colOff>
      <xdr:row>95</xdr:row>
      <xdr:rowOff>158073</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2763500" y="16344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3150</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547111" y="16119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111777</xdr:rowOff>
    </xdr:from>
    <xdr:ext cx="46717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820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諸支出金グラフ枠">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57404</xdr:rowOff>
    </xdr:from>
    <xdr:to>
      <xdr:col>116</xdr:col>
      <xdr:colOff>62864</xdr:colOff>
      <xdr:row>38</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flipV="1">
          <a:off x="22159595" y="5372354"/>
          <a:ext cx="1269" cy="1168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41165</xdr:rowOff>
    </xdr:from>
    <xdr:ext cx="249299" cy="259045"/>
    <xdr:sp macro="" textlink="">
      <xdr:nvSpPr>
        <xdr:cNvPr id="735" name="諸支出金最小値テキスト">
          <a:extLst>
            <a:ext uri="{FF2B5EF4-FFF2-40B4-BE49-F238E27FC236}">
              <a16:creationId xmlns:a16="http://schemas.microsoft.com/office/drawing/2014/main" id="{00000000-0008-0000-0700-0000DF020000}"/>
            </a:ext>
          </a:extLst>
        </xdr:cNvPr>
        <xdr:cNvSpPr txBox="1"/>
      </xdr:nvSpPr>
      <xdr:spPr>
        <a:xfrm>
          <a:off x="22212300" y="65562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4081</xdr:rowOff>
    </xdr:from>
    <xdr:ext cx="469744" cy="259045"/>
    <xdr:sp macro="" textlink="">
      <xdr:nvSpPr>
        <xdr:cNvPr id="737" name="諸支出金最大値テキスト">
          <a:extLst>
            <a:ext uri="{FF2B5EF4-FFF2-40B4-BE49-F238E27FC236}">
              <a16:creationId xmlns:a16="http://schemas.microsoft.com/office/drawing/2014/main" id="{00000000-0008-0000-0700-0000E1020000}"/>
            </a:ext>
          </a:extLst>
        </xdr:cNvPr>
        <xdr:cNvSpPr txBox="1"/>
      </xdr:nvSpPr>
      <xdr:spPr>
        <a:xfrm>
          <a:off x="22212300" y="5147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2,044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57404</xdr:rowOff>
    </xdr:from>
    <xdr:to>
      <xdr:col>116</xdr:col>
      <xdr:colOff>152400</xdr:colOff>
      <xdr:row>31</xdr:row>
      <xdr:rowOff>57404</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5372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130065</xdr:rowOff>
    </xdr:from>
    <xdr:ext cx="313932" cy="259045"/>
    <xdr:sp macro="" textlink="">
      <xdr:nvSpPr>
        <xdr:cNvPr id="740" name="諸支出金平均値テキスト">
          <a:extLst>
            <a:ext uri="{FF2B5EF4-FFF2-40B4-BE49-F238E27FC236}">
              <a16:creationId xmlns:a16="http://schemas.microsoft.com/office/drawing/2014/main" id="{00000000-0008-0000-0700-0000E4020000}"/>
            </a:ext>
          </a:extLst>
        </xdr:cNvPr>
        <xdr:cNvSpPr txBox="1"/>
      </xdr:nvSpPr>
      <xdr:spPr>
        <a:xfrm>
          <a:off x="22212300" y="630226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107188</xdr:rowOff>
    </xdr:from>
    <xdr:to>
      <xdr:col>116</xdr:col>
      <xdr:colOff>114300</xdr:colOff>
      <xdr:row>38</xdr:row>
      <xdr:rowOff>37338</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2110700" y="645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110046</xdr:rowOff>
    </xdr:from>
    <xdr:to>
      <xdr:col>112</xdr:col>
      <xdr:colOff>38100</xdr:colOff>
      <xdr:row>38</xdr:row>
      <xdr:rowOff>40196</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1272500" y="6453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56723</xdr:rowOff>
    </xdr:from>
    <xdr:ext cx="313932"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1166333" y="62289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80328</xdr:rowOff>
    </xdr:from>
    <xdr:to>
      <xdr:col>107</xdr:col>
      <xdr:colOff>101600</xdr:colOff>
      <xdr:row>38</xdr:row>
      <xdr:rowOff>10478</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0383500" y="6423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27005</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0245017" y="61992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120904</xdr:rowOff>
    </xdr:from>
    <xdr:to>
      <xdr:col>102</xdr:col>
      <xdr:colOff>165100</xdr:colOff>
      <xdr:row>38</xdr:row>
      <xdr:rowOff>51054</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19494500" y="6464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67581</xdr:rowOff>
    </xdr:from>
    <xdr:ext cx="313932"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9388333" y="62397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124333</xdr:rowOff>
    </xdr:from>
    <xdr:to>
      <xdr:col>98</xdr:col>
      <xdr:colOff>38100</xdr:colOff>
      <xdr:row>36</xdr:row>
      <xdr:rowOff>54483</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8605500" y="6125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34</xdr:row>
      <xdr:rowOff>71010</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467017" y="59003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58" name="楕円 757">
          <a:extLst>
            <a:ext uri="{FF2B5EF4-FFF2-40B4-BE49-F238E27FC236}">
              <a16:creationId xmlns:a16="http://schemas.microsoft.com/office/drawing/2014/main" id="{00000000-0008-0000-0700-0000F6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85615</xdr:rowOff>
    </xdr:from>
    <xdr:ext cx="249299" cy="259045"/>
    <xdr:sp macro="" textlink="">
      <xdr:nvSpPr>
        <xdr:cNvPr id="759" name="諸支出金該当値テキスト">
          <a:extLst>
            <a:ext uri="{FF2B5EF4-FFF2-40B4-BE49-F238E27FC236}">
              <a16:creationId xmlns:a16="http://schemas.microsoft.com/office/drawing/2014/main" id="{00000000-0008-0000-0700-0000F7020000}"/>
            </a:ext>
          </a:extLst>
        </xdr:cNvPr>
        <xdr:cNvSpPr txBox="1"/>
      </xdr:nvSpPr>
      <xdr:spPr>
        <a:xfrm>
          <a:off x="22212300" y="64292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前年度繰上充用金グラフ枠">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4" name="前年度繰上充用金最小値テキスト">
          <a:extLst>
            <a:ext uri="{FF2B5EF4-FFF2-40B4-BE49-F238E27FC236}">
              <a16:creationId xmlns:a16="http://schemas.microsoft.com/office/drawing/2014/main" id="{00000000-0008-0000-0700-000010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6" name="前年度繰上充用金最大値テキスト">
          <a:extLst>
            <a:ext uri="{FF2B5EF4-FFF2-40B4-BE49-F238E27FC236}">
              <a16:creationId xmlns:a16="http://schemas.microsoft.com/office/drawing/2014/main" id="{00000000-0008-0000-0700-000012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9" name="前年度繰上充用金平均値テキスト">
          <a:extLst>
            <a:ext uri="{FF2B5EF4-FFF2-40B4-BE49-F238E27FC236}">
              <a16:creationId xmlns:a16="http://schemas.microsoft.com/office/drawing/2014/main" id="{00000000-0008-0000-0700-000015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7" name="楕円 806">
          <a:extLst>
            <a:ext uri="{FF2B5EF4-FFF2-40B4-BE49-F238E27FC236}">
              <a16:creationId xmlns:a16="http://schemas.microsoft.com/office/drawing/2014/main" id="{00000000-0008-0000-0700-000027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8" name="前年度繰上充用金該当値テキスト">
          <a:extLst>
            <a:ext uri="{FF2B5EF4-FFF2-40B4-BE49-F238E27FC236}">
              <a16:creationId xmlns:a16="http://schemas.microsoft.com/office/drawing/2014/main" id="{00000000-0008-0000-0700-000028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7" name="正方形/長方形 816">
          <a:extLst>
            <a:ext uri="{FF2B5EF4-FFF2-40B4-BE49-F238E27FC236}">
              <a16:creationId xmlns:a16="http://schemas.microsoft.com/office/drawing/2014/main" id="{00000000-0008-0000-0700-00003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8" name="正方形/長方形 817">
          <a:extLst>
            <a:ext uri="{FF2B5EF4-FFF2-40B4-BE49-F238E27FC236}">
              <a16:creationId xmlns:a16="http://schemas.microsoft.com/office/drawing/2014/main" id="{00000000-0008-0000-0700-00003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当町の人口は</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万人程度であるが、年間を通じて</a:t>
          </a:r>
          <a:r>
            <a:rPr kumimoji="1" lang="en-US" altLang="ja-JP" sz="1300">
              <a:latin typeface="ＭＳ Ｐゴシック" panose="020B0600070205080204" pitchFamily="50" charset="-128"/>
              <a:ea typeface="ＭＳ Ｐゴシック" panose="020B0600070205080204" pitchFamily="50" charset="-128"/>
            </a:rPr>
            <a:t>2,000</a:t>
          </a:r>
          <a:r>
            <a:rPr kumimoji="1" lang="ja-JP" altLang="en-US" sz="1300">
              <a:latin typeface="ＭＳ Ｐゴシック" panose="020B0600070205080204" pitchFamily="50" charset="-128"/>
              <a:ea typeface="ＭＳ Ｐゴシック" panose="020B0600070205080204" pitchFamily="50" charset="-128"/>
            </a:rPr>
            <a:t>万人もの観光客が訪れる、首都圏でも有数の観光地であり、観光客へ対応するために人口を大きく上回る処理能力を有したごみ処理施設、下水道の維持管理や消防・救急体制の強化が必要不可欠となっている。そのため、住民一人当たりのコストは、類似団体と比べて非常に高くなっており、特に衛生費、商工費、消防費は高い数値となっている。</a:t>
          </a:r>
        </a:p>
        <a:p>
          <a:r>
            <a:rPr kumimoji="1" lang="ja-JP" altLang="en-US" sz="1300">
              <a:latin typeface="ＭＳ Ｐゴシック" panose="020B0600070205080204" pitchFamily="50" charset="-128"/>
              <a:ea typeface="ＭＳ Ｐゴシック" panose="020B0600070205080204" pitchFamily="50" charset="-128"/>
            </a:rPr>
            <a:t>　また、ふるさと納税の増に伴い、関連経費が増となっていることから、総務費も高い数値となっている。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年度は、町環境センターの故障に伴う対応経費に多額の経費を要ししたため、衛生費が令和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年度よりも増となっている。消防費については、消防指令システムの更新を実施したことで増となっている。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神奈川県箱根町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財政調整基金残高は、町環境センターの焼却炉停止に伴う対応に係る経費として取り崩したため、減となっている。</a:t>
          </a:r>
        </a:p>
        <a:p>
          <a:r>
            <a:rPr kumimoji="1" lang="ja-JP" altLang="en-US" sz="1400">
              <a:latin typeface="ＭＳ ゴシック" pitchFamily="49" charset="-128"/>
              <a:ea typeface="ＭＳ ゴシック" pitchFamily="49" charset="-128"/>
            </a:rPr>
            <a:t>　実質単年度収支では赤字となっているが、上述のとおり、町環境センターの焼却炉停止に係る経費を基金の取崩しにより対応したためで、実質収支に関しては前年度と比較して</a:t>
          </a:r>
          <a:r>
            <a:rPr kumimoji="1" lang="en-US" altLang="ja-JP" sz="1400">
              <a:latin typeface="ＭＳ ゴシック" pitchFamily="49" charset="-128"/>
              <a:ea typeface="ＭＳ ゴシック" pitchFamily="49" charset="-128"/>
            </a:rPr>
            <a:t>0.81</a:t>
          </a:r>
          <a:r>
            <a:rPr kumimoji="1" lang="ja-JP" altLang="en-US" sz="1400">
              <a:latin typeface="ＭＳ ゴシック" pitchFamily="49" charset="-128"/>
              <a:ea typeface="ＭＳ ゴシック" pitchFamily="49" charset="-128"/>
            </a:rPr>
            <a:t>％の増となった。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神奈川県箱根町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年度は、公共下水道事業会計及び水道事業会計において、観光客の増に伴い収益が増となったこともあり、黒字額は増となったもの。</a:t>
          </a:r>
        </a:p>
        <a:p>
          <a:r>
            <a:rPr kumimoji="1" lang="ja-JP" altLang="en-US" sz="1400">
              <a:latin typeface="ＭＳ ゴシック" pitchFamily="49" charset="-128"/>
              <a:ea typeface="ＭＳ ゴシック" pitchFamily="49" charset="-128"/>
            </a:rPr>
            <a:t>　今後も各会計において、歳出の抑制と歳入の確保に努め、黒字額の維持、増加を図っていく。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0.8" zeroHeight="1" x14ac:dyDescent="0.2"/>
  <cols>
    <col min="1" max="11" width="2.109375" style="180" customWidth="1"/>
    <col min="12" max="12" width="2.21875" style="180" customWidth="1"/>
    <col min="13" max="17" width="2.33203125" style="180" customWidth="1"/>
    <col min="18" max="119" width="2.109375" style="180" customWidth="1"/>
    <col min="120" max="16384" width="0" style="180" hidden="1"/>
  </cols>
  <sheetData>
    <row r="1" spans="1:119" ht="33" customHeight="1" x14ac:dyDescent="0.2">
      <c r="B1" s="627" t="s">
        <v>76</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 thickBot="1" x14ac:dyDescent="0.25">
      <c r="B2" s="182" t="s">
        <v>77</v>
      </c>
      <c r="C2" s="182"/>
      <c r="D2" s="183"/>
    </row>
    <row r="3" spans="1:119" ht="18.75" customHeight="1" thickBot="1" x14ac:dyDescent="0.25">
      <c r="A3" s="181"/>
      <c r="B3" s="628" t="s">
        <v>78</v>
      </c>
      <c r="C3" s="629"/>
      <c r="D3" s="629"/>
      <c r="E3" s="630"/>
      <c r="F3" s="630"/>
      <c r="G3" s="630"/>
      <c r="H3" s="630"/>
      <c r="I3" s="630"/>
      <c r="J3" s="630"/>
      <c r="K3" s="630"/>
      <c r="L3" s="630" t="s">
        <v>79</v>
      </c>
      <c r="M3" s="630"/>
      <c r="N3" s="630"/>
      <c r="O3" s="630"/>
      <c r="P3" s="630"/>
      <c r="Q3" s="630"/>
      <c r="R3" s="633"/>
      <c r="S3" s="633"/>
      <c r="T3" s="633"/>
      <c r="U3" s="633"/>
      <c r="V3" s="634"/>
      <c r="W3" s="524" t="s">
        <v>80</v>
      </c>
      <c r="X3" s="525"/>
      <c r="Y3" s="525"/>
      <c r="Z3" s="525"/>
      <c r="AA3" s="525"/>
      <c r="AB3" s="629"/>
      <c r="AC3" s="633" t="s">
        <v>81</v>
      </c>
      <c r="AD3" s="525"/>
      <c r="AE3" s="525"/>
      <c r="AF3" s="525"/>
      <c r="AG3" s="525"/>
      <c r="AH3" s="525"/>
      <c r="AI3" s="525"/>
      <c r="AJ3" s="525"/>
      <c r="AK3" s="525"/>
      <c r="AL3" s="595"/>
      <c r="AM3" s="524" t="s">
        <v>82</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83</v>
      </c>
      <c r="BO3" s="525"/>
      <c r="BP3" s="525"/>
      <c r="BQ3" s="525"/>
      <c r="BR3" s="525"/>
      <c r="BS3" s="525"/>
      <c r="BT3" s="525"/>
      <c r="BU3" s="595"/>
      <c r="BV3" s="524" t="s">
        <v>84</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85</v>
      </c>
      <c r="CU3" s="525"/>
      <c r="CV3" s="525"/>
      <c r="CW3" s="525"/>
      <c r="CX3" s="525"/>
      <c r="CY3" s="525"/>
      <c r="CZ3" s="525"/>
      <c r="DA3" s="595"/>
      <c r="DB3" s="524" t="s">
        <v>86</v>
      </c>
      <c r="DC3" s="525"/>
      <c r="DD3" s="525"/>
      <c r="DE3" s="525"/>
      <c r="DF3" s="525"/>
      <c r="DG3" s="525"/>
      <c r="DH3" s="525"/>
      <c r="DI3" s="595"/>
    </row>
    <row r="4" spans="1:119" ht="18.75" customHeight="1" x14ac:dyDescent="0.2">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87</v>
      </c>
      <c r="AZ4" s="482"/>
      <c r="BA4" s="482"/>
      <c r="BB4" s="482"/>
      <c r="BC4" s="482"/>
      <c r="BD4" s="482"/>
      <c r="BE4" s="482"/>
      <c r="BF4" s="482"/>
      <c r="BG4" s="482"/>
      <c r="BH4" s="482"/>
      <c r="BI4" s="482"/>
      <c r="BJ4" s="482"/>
      <c r="BK4" s="482"/>
      <c r="BL4" s="482"/>
      <c r="BM4" s="483"/>
      <c r="BN4" s="484">
        <v>12669584</v>
      </c>
      <c r="BO4" s="485"/>
      <c r="BP4" s="485"/>
      <c r="BQ4" s="485"/>
      <c r="BR4" s="485"/>
      <c r="BS4" s="485"/>
      <c r="BT4" s="485"/>
      <c r="BU4" s="486"/>
      <c r="BV4" s="484">
        <v>11577350</v>
      </c>
      <c r="BW4" s="485"/>
      <c r="BX4" s="485"/>
      <c r="BY4" s="485"/>
      <c r="BZ4" s="485"/>
      <c r="CA4" s="485"/>
      <c r="CB4" s="485"/>
      <c r="CC4" s="486"/>
      <c r="CD4" s="621" t="s">
        <v>88</v>
      </c>
      <c r="CE4" s="622"/>
      <c r="CF4" s="622"/>
      <c r="CG4" s="622"/>
      <c r="CH4" s="622"/>
      <c r="CI4" s="622"/>
      <c r="CJ4" s="622"/>
      <c r="CK4" s="622"/>
      <c r="CL4" s="622"/>
      <c r="CM4" s="622"/>
      <c r="CN4" s="622"/>
      <c r="CO4" s="622"/>
      <c r="CP4" s="622"/>
      <c r="CQ4" s="622"/>
      <c r="CR4" s="622"/>
      <c r="CS4" s="623"/>
      <c r="CT4" s="624">
        <v>7.5</v>
      </c>
      <c r="CU4" s="625"/>
      <c r="CV4" s="625"/>
      <c r="CW4" s="625"/>
      <c r="CX4" s="625"/>
      <c r="CY4" s="625"/>
      <c r="CZ4" s="625"/>
      <c r="DA4" s="626"/>
      <c r="DB4" s="624">
        <v>6.7</v>
      </c>
      <c r="DC4" s="625"/>
      <c r="DD4" s="625"/>
      <c r="DE4" s="625"/>
      <c r="DF4" s="625"/>
      <c r="DG4" s="625"/>
      <c r="DH4" s="625"/>
      <c r="DI4" s="626"/>
    </row>
    <row r="5" spans="1:119" ht="18.75" customHeight="1" x14ac:dyDescent="0.2">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89</v>
      </c>
      <c r="AN5" s="412"/>
      <c r="AO5" s="412"/>
      <c r="AP5" s="412"/>
      <c r="AQ5" s="412"/>
      <c r="AR5" s="412"/>
      <c r="AS5" s="412"/>
      <c r="AT5" s="413"/>
      <c r="AU5" s="513" t="s">
        <v>90</v>
      </c>
      <c r="AV5" s="514"/>
      <c r="AW5" s="514"/>
      <c r="AX5" s="514"/>
      <c r="AY5" s="469" t="s">
        <v>91</v>
      </c>
      <c r="AZ5" s="470"/>
      <c r="BA5" s="470"/>
      <c r="BB5" s="470"/>
      <c r="BC5" s="470"/>
      <c r="BD5" s="470"/>
      <c r="BE5" s="470"/>
      <c r="BF5" s="470"/>
      <c r="BG5" s="470"/>
      <c r="BH5" s="470"/>
      <c r="BI5" s="470"/>
      <c r="BJ5" s="470"/>
      <c r="BK5" s="470"/>
      <c r="BL5" s="470"/>
      <c r="BM5" s="471"/>
      <c r="BN5" s="455">
        <v>12193420</v>
      </c>
      <c r="BO5" s="456"/>
      <c r="BP5" s="456"/>
      <c r="BQ5" s="456"/>
      <c r="BR5" s="456"/>
      <c r="BS5" s="456"/>
      <c r="BT5" s="456"/>
      <c r="BU5" s="457"/>
      <c r="BV5" s="455">
        <v>11182369</v>
      </c>
      <c r="BW5" s="456"/>
      <c r="BX5" s="456"/>
      <c r="BY5" s="456"/>
      <c r="BZ5" s="456"/>
      <c r="CA5" s="456"/>
      <c r="CB5" s="456"/>
      <c r="CC5" s="457"/>
      <c r="CD5" s="495" t="s">
        <v>92</v>
      </c>
      <c r="CE5" s="415"/>
      <c r="CF5" s="415"/>
      <c r="CG5" s="415"/>
      <c r="CH5" s="415"/>
      <c r="CI5" s="415"/>
      <c r="CJ5" s="415"/>
      <c r="CK5" s="415"/>
      <c r="CL5" s="415"/>
      <c r="CM5" s="415"/>
      <c r="CN5" s="415"/>
      <c r="CO5" s="415"/>
      <c r="CP5" s="415"/>
      <c r="CQ5" s="415"/>
      <c r="CR5" s="415"/>
      <c r="CS5" s="496"/>
      <c r="CT5" s="452">
        <v>99.7</v>
      </c>
      <c r="CU5" s="453"/>
      <c r="CV5" s="453"/>
      <c r="CW5" s="453"/>
      <c r="CX5" s="453"/>
      <c r="CY5" s="453"/>
      <c r="CZ5" s="453"/>
      <c r="DA5" s="454"/>
      <c r="DB5" s="452">
        <v>99.7</v>
      </c>
      <c r="DC5" s="453"/>
      <c r="DD5" s="453"/>
      <c r="DE5" s="453"/>
      <c r="DF5" s="453"/>
      <c r="DG5" s="453"/>
      <c r="DH5" s="453"/>
      <c r="DI5" s="454"/>
    </row>
    <row r="6" spans="1:119" ht="18.75" customHeight="1" x14ac:dyDescent="0.2">
      <c r="A6" s="181"/>
      <c r="B6" s="601" t="s">
        <v>93</v>
      </c>
      <c r="C6" s="442"/>
      <c r="D6" s="442"/>
      <c r="E6" s="602"/>
      <c r="F6" s="602"/>
      <c r="G6" s="602"/>
      <c r="H6" s="602"/>
      <c r="I6" s="602"/>
      <c r="J6" s="602"/>
      <c r="K6" s="602"/>
      <c r="L6" s="602" t="s">
        <v>94</v>
      </c>
      <c r="M6" s="602"/>
      <c r="N6" s="602"/>
      <c r="O6" s="602"/>
      <c r="P6" s="602"/>
      <c r="Q6" s="602"/>
      <c r="R6" s="440"/>
      <c r="S6" s="440"/>
      <c r="T6" s="440"/>
      <c r="U6" s="440"/>
      <c r="V6" s="608"/>
      <c r="W6" s="545" t="s">
        <v>95</v>
      </c>
      <c r="X6" s="441"/>
      <c r="Y6" s="441"/>
      <c r="Z6" s="441"/>
      <c r="AA6" s="441"/>
      <c r="AB6" s="442"/>
      <c r="AC6" s="613" t="s">
        <v>96</v>
      </c>
      <c r="AD6" s="614"/>
      <c r="AE6" s="614"/>
      <c r="AF6" s="614"/>
      <c r="AG6" s="614"/>
      <c r="AH6" s="614"/>
      <c r="AI6" s="614"/>
      <c r="AJ6" s="614"/>
      <c r="AK6" s="614"/>
      <c r="AL6" s="615"/>
      <c r="AM6" s="512" t="s">
        <v>97</v>
      </c>
      <c r="AN6" s="412"/>
      <c r="AO6" s="412"/>
      <c r="AP6" s="412"/>
      <c r="AQ6" s="412"/>
      <c r="AR6" s="412"/>
      <c r="AS6" s="412"/>
      <c r="AT6" s="413"/>
      <c r="AU6" s="513" t="s">
        <v>132</v>
      </c>
      <c r="AV6" s="514"/>
      <c r="AW6" s="514"/>
      <c r="AX6" s="514"/>
      <c r="AY6" s="469" t="s">
        <v>98</v>
      </c>
      <c r="AZ6" s="470"/>
      <c r="BA6" s="470"/>
      <c r="BB6" s="470"/>
      <c r="BC6" s="470"/>
      <c r="BD6" s="470"/>
      <c r="BE6" s="470"/>
      <c r="BF6" s="470"/>
      <c r="BG6" s="470"/>
      <c r="BH6" s="470"/>
      <c r="BI6" s="470"/>
      <c r="BJ6" s="470"/>
      <c r="BK6" s="470"/>
      <c r="BL6" s="470"/>
      <c r="BM6" s="471"/>
      <c r="BN6" s="455">
        <v>476164</v>
      </c>
      <c r="BO6" s="456"/>
      <c r="BP6" s="456"/>
      <c r="BQ6" s="456"/>
      <c r="BR6" s="456"/>
      <c r="BS6" s="456"/>
      <c r="BT6" s="456"/>
      <c r="BU6" s="457"/>
      <c r="BV6" s="455">
        <v>394981</v>
      </c>
      <c r="BW6" s="456"/>
      <c r="BX6" s="456"/>
      <c r="BY6" s="456"/>
      <c r="BZ6" s="456"/>
      <c r="CA6" s="456"/>
      <c r="CB6" s="456"/>
      <c r="CC6" s="457"/>
      <c r="CD6" s="495" t="s">
        <v>99</v>
      </c>
      <c r="CE6" s="415"/>
      <c r="CF6" s="415"/>
      <c r="CG6" s="415"/>
      <c r="CH6" s="415"/>
      <c r="CI6" s="415"/>
      <c r="CJ6" s="415"/>
      <c r="CK6" s="415"/>
      <c r="CL6" s="415"/>
      <c r="CM6" s="415"/>
      <c r="CN6" s="415"/>
      <c r="CO6" s="415"/>
      <c r="CP6" s="415"/>
      <c r="CQ6" s="415"/>
      <c r="CR6" s="415"/>
      <c r="CS6" s="496"/>
      <c r="CT6" s="598">
        <v>99.7</v>
      </c>
      <c r="CU6" s="599"/>
      <c r="CV6" s="599"/>
      <c r="CW6" s="599"/>
      <c r="CX6" s="599"/>
      <c r="CY6" s="599"/>
      <c r="CZ6" s="599"/>
      <c r="DA6" s="600"/>
      <c r="DB6" s="598">
        <v>99.7</v>
      </c>
      <c r="DC6" s="599"/>
      <c r="DD6" s="599"/>
      <c r="DE6" s="599"/>
      <c r="DF6" s="599"/>
      <c r="DG6" s="599"/>
      <c r="DH6" s="599"/>
      <c r="DI6" s="600"/>
    </row>
    <row r="7" spans="1:119" ht="18.75" customHeight="1" x14ac:dyDescent="0.2">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100</v>
      </c>
      <c r="AN7" s="412"/>
      <c r="AO7" s="412"/>
      <c r="AP7" s="412"/>
      <c r="AQ7" s="412"/>
      <c r="AR7" s="412"/>
      <c r="AS7" s="412"/>
      <c r="AT7" s="413"/>
      <c r="AU7" s="513" t="s">
        <v>90</v>
      </c>
      <c r="AV7" s="514"/>
      <c r="AW7" s="514"/>
      <c r="AX7" s="514"/>
      <c r="AY7" s="469" t="s">
        <v>101</v>
      </c>
      <c r="AZ7" s="470"/>
      <c r="BA7" s="470"/>
      <c r="BB7" s="470"/>
      <c r="BC7" s="470"/>
      <c r="BD7" s="470"/>
      <c r="BE7" s="470"/>
      <c r="BF7" s="470"/>
      <c r="BG7" s="470"/>
      <c r="BH7" s="470"/>
      <c r="BI7" s="470"/>
      <c r="BJ7" s="470"/>
      <c r="BK7" s="470"/>
      <c r="BL7" s="470"/>
      <c r="BM7" s="471"/>
      <c r="BN7" s="455">
        <v>42020</v>
      </c>
      <c r="BO7" s="456"/>
      <c r="BP7" s="456"/>
      <c r="BQ7" s="456"/>
      <c r="BR7" s="456"/>
      <c r="BS7" s="456"/>
      <c r="BT7" s="456"/>
      <c r="BU7" s="457"/>
      <c r="BV7" s="455">
        <v>13069</v>
      </c>
      <c r="BW7" s="456"/>
      <c r="BX7" s="456"/>
      <c r="BY7" s="456"/>
      <c r="BZ7" s="456"/>
      <c r="CA7" s="456"/>
      <c r="CB7" s="456"/>
      <c r="CC7" s="457"/>
      <c r="CD7" s="495" t="s">
        <v>102</v>
      </c>
      <c r="CE7" s="415"/>
      <c r="CF7" s="415"/>
      <c r="CG7" s="415"/>
      <c r="CH7" s="415"/>
      <c r="CI7" s="415"/>
      <c r="CJ7" s="415"/>
      <c r="CK7" s="415"/>
      <c r="CL7" s="415"/>
      <c r="CM7" s="415"/>
      <c r="CN7" s="415"/>
      <c r="CO7" s="415"/>
      <c r="CP7" s="415"/>
      <c r="CQ7" s="415"/>
      <c r="CR7" s="415"/>
      <c r="CS7" s="496"/>
      <c r="CT7" s="455">
        <v>5813792</v>
      </c>
      <c r="CU7" s="456"/>
      <c r="CV7" s="456"/>
      <c r="CW7" s="456"/>
      <c r="CX7" s="456"/>
      <c r="CY7" s="456"/>
      <c r="CZ7" s="456"/>
      <c r="DA7" s="457"/>
      <c r="DB7" s="455">
        <v>5734695</v>
      </c>
      <c r="DC7" s="456"/>
      <c r="DD7" s="456"/>
      <c r="DE7" s="456"/>
      <c r="DF7" s="456"/>
      <c r="DG7" s="456"/>
      <c r="DH7" s="456"/>
      <c r="DI7" s="457"/>
    </row>
    <row r="8" spans="1:119" ht="18.75" customHeight="1" thickBot="1" x14ac:dyDescent="0.25">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103</v>
      </c>
      <c r="AN8" s="412"/>
      <c r="AO8" s="412"/>
      <c r="AP8" s="412"/>
      <c r="AQ8" s="412"/>
      <c r="AR8" s="412"/>
      <c r="AS8" s="412"/>
      <c r="AT8" s="413"/>
      <c r="AU8" s="513" t="s">
        <v>90</v>
      </c>
      <c r="AV8" s="514"/>
      <c r="AW8" s="514"/>
      <c r="AX8" s="514"/>
      <c r="AY8" s="469" t="s">
        <v>104</v>
      </c>
      <c r="AZ8" s="470"/>
      <c r="BA8" s="470"/>
      <c r="BB8" s="470"/>
      <c r="BC8" s="470"/>
      <c r="BD8" s="470"/>
      <c r="BE8" s="470"/>
      <c r="BF8" s="470"/>
      <c r="BG8" s="470"/>
      <c r="BH8" s="470"/>
      <c r="BI8" s="470"/>
      <c r="BJ8" s="470"/>
      <c r="BK8" s="470"/>
      <c r="BL8" s="470"/>
      <c r="BM8" s="471"/>
      <c r="BN8" s="455">
        <v>434144</v>
      </c>
      <c r="BO8" s="456"/>
      <c r="BP8" s="456"/>
      <c r="BQ8" s="456"/>
      <c r="BR8" s="456"/>
      <c r="BS8" s="456"/>
      <c r="BT8" s="456"/>
      <c r="BU8" s="457"/>
      <c r="BV8" s="455">
        <v>381912</v>
      </c>
      <c r="BW8" s="456"/>
      <c r="BX8" s="456"/>
      <c r="BY8" s="456"/>
      <c r="BZ8" s="456"/>
      <c r="CA8" s="456"/>
      <c r="CB8" s="456"/>
      <c r="CC8" s="457"/>
      <c r="CD8" s="495" t="s">
        <v>105</v>
      </c>
      <c r="CE8" s="415"/>
      <c r="CF8" s="415"/>
      <c r="CG8" s="415"/>
      <c r="CH8" s="415"/>
      <c r="CI8" s="415"/>
      <c r="CJ8" s="415"/>
      <c r="CK8" s="415"/>
      <c r="CL8" s="415"/>
      <c r="CM8" s="415"/>
      <c r="CN8" s="415"/>
      <c r="CO8" s="415"/>
      <c r="CP8" s="415"/>
      <c r="CQ8" s="415"/>
      <c r="CR8" s="415"/>
      <c r="CS8" s="496"/>
      <c r="CT8" s="558">
        <v>1.3</v>
      </c>
      <c r="CU8" s="559"/>
      <c r="CV8" s="559"/>
      <c r="CW8" s="559"/>
      <c r="CX8" s="559"/>
      <c r="CY8" s="559"/>
      <c r="CZ8" s="559"/>
      <c r="DA8" s="560"/>
      <c r="DB8" s="558">
        <v>1.33</v>
      </c>
      <c r="DC8" s="559"/>
      <c r="DD8" s="559"/>
      <c r="DE8" s="559"/>
      <c r="DF8" s="559"/>
      <c r="DG8" s="559"/>
      <c r="DH8" s="559"/>
      <c r="DI8" s="560"/>
    </row>
    <row r="9" spans="1:119" ht="18.75" customHeight="1" thickBot="1" x14ac:dyDescent="0.25">
      <c r="A9" s="181"/>
      <c r="B9" s="587" t="s">
        <v>106</v>
      </c>
      <c r="C9" s="588"/>
      <c r="D9" s="588"/>
      <c r="E9" s="588"/>
      <c r="F9" s="588"/>
      <c r="G9" s="588"/>
      <c r="H9" s="588"/>
      <c r="I9" s="588"/>
      <c r="J9" s="588"/>
      <c r="K9" s="506"/>
      <c r="L9" s="589" t="s">
        <v>107</v>
      </c>
      <c r="M9" s="590"/>
      <c r="N9" s="590"/>
      <c r="O9" s="590"/>
      <c r="P9" s="590"/>
      <c r="Q9" s="591"/>
      <c r="R9" s="592">
        <v>11293</v>
      </c>
      <c r="S9" s="593"/>
      <c r="T9" s="593"/>
      <c r="U9" s="593"/>
      <c r="V9" s="594"/>
      <c r="W9" s="524" t="s">
        <v>108</v>
      </c>
      <c r="X9" s="525"/>
      <c r="Y9" s="525"/>
      <c r="Z9" s="525"/>
      <c r="AA9" s="525"/>
      <c r="AB9" s="525"/>
      <c r="AC9" s="525"/>
      <c r="AD9" s="525"/>
      <c r="AE9" s="525"/>
      <c r="AF9" s="525"/>
      <c r="AG9" s="525"/>
      <c r="AH9" s="525"/>
      <c r="AI9" s="525"/>
      <c r="AJ9" s="525"/>
      <c r="AK9" s="525"/>
      <c r="AL9" s="595"/>
      <c r="AM9" s="512" t="s">
        <v>109</v>
      </c>
      <c r="AN9" s="412"/>
      <c r="AO9" s="412"/>
      <c r="AP9" s="412"/>
      <c r="AQ9" s="412"/>
      <c r="AR9" s="412"/>
      <c r="AS9" s="412"/>
      <c r="AT9" s="413"/>
      <c r="AU9" s="513" t="s">
        <v>90</v>
      </c>
      <c r="AV9" s="514"/>
      <c r="AW9" s="514"/>
      <c r="AX9" s="514"/>
      <c r="AY9" s="469" t="s">
        <v>110</v>
      </c>
      <c r="AZ9" s="470"/>
      <c r="BA9" s="470"/>
      <c r="BB9" s="470"/>
      <c r="BC9" s="470"/>
      <c r="BD9" s="470"/>
      <c r="BE9" s="470"/>
      <c r="BF9" s="470"/>
      <c r="BG9" s="470"/>
      <c r="BH9" s="470"/>
      <c r="BI9" s="470"/>
      <c r="BJ9" s="470"/>
      <c r="BK9" s="470"/>
      <c r="BL9" s="470"/>
      <c r="BM9" s="471"/>
      <c r="BN9" s="455">
        <v>52232</v>
      </c>
      <c r="BO9" s="456"/>
      <c r="BP9" s="456"/>
      <c r="BQ9" s="456"/>
      <c r="BR9" s="456"/>
      <c r="BS9" s="456"/>
      <c r="BT9" s="456"/>
      <c r="BU9" s="457"/>
      <c r="BV9" s="455">
        <v>-69533</v>
      </c>
      <c r="BW9" s="456"/>
      <c r="BX9" s="456"/>
      <c r="BY9" s="456"/>
      <c r="BZ9" s="456"/>
      <c r="CA9" s="456"/>
      <c r="CB9" s="456"/>
      <c r="CC9" s="457"/>
      <c r="CD9" s="495" t="s">
        <v>111</v>
      </c>
      <c r="CE9" s="415"/>
      <c r="CF9" s="415"/>
      <c r="CG9" s="415"/>
      <c r="CH9" s="415"/>
      <c r="CI9" s="415"/>
      <c r="CJ9" s="415"/>
      <c r="CK9" s="415"/>
      <c r="CL9" s="415"/>
      <c r="CM9" s="415"/>
      <c r="CN9" s="415"/>
      <c r="CO9" s="415"/>
      <c r="CP9" s="415"/>
      <c r="CQ9" s="415"/>
      <c r="CR9" s="415"/>
      <c r="CS9" s="496"/>
      <c r="CT9" s="452">
        <v>8.8000000000000007</v>
      </c>
      <c r="CU9" s="453"/>
      <c r="CV9" s="453"/>
      <c r="CW9" s="453"/>
      <c r="CX9" s="453"/>
      <c r="CY9" s="453"/>
      <c r="CZ9" s="453"/>
      <c r="DA9" s="454"/>
      <c r="DB9" s="452">
        <v>9.1</v>
      </c>
      <c r="DC9" s="453"/>
      <c r="DD9" s="453"/>
      <c r="DE9" s="453"/>
      <c r="DF9" s="453"/>
      <c r="DG9" s="453"/>
      <c r="DH9" s="453"/>
      <c r="DI9" s="454"/>
    </row>
    <row r="10" spans="1:119" ht="18.75" customHeight="1" thickBot="1" x14ac:dyDescent="0.25">
      <c r="A10" s="181"/>
      <c r="B10" s="587"/>
      <c r="C10" s="588"/>
      <c r="D10" s="588"/>
      <c r="E10" s="588"/>
      <c r="F10" s="588"/>
      <c r="G10" s="588"/>
      <c r="H10" s="588"/>
      <c r="I10" s="588"/>
      <c r="J10" s="588"/>
      <c r="K10" s="506"/>
      <c r="L10" s="411" t="s">
        <v>112</v>
      </c>
      <c r="M10" s="412"/>
      <c r="N10" s="412"/>
      <c r="O10" s="412"/>
      <c r="P10" s="412"/>
      <c r="Q10" s="413"/>
      <c r="R10" s="408">
        <v>11786</v>
      </c>
      <c r="S10" s="409"/>
      <c r="T10" s="409"/>
      <c r="U10" s="409"/>
      <c r="V10" s="468"/>
      <c r="W10" s="596"/>
      <c r="X10" s="406"/>
      <c r="Y10" s="406"/>
      <c r="Z10" s="406"/>
      <c r="AA10" s="406"/>
      <c r="AB10" s="406"/>
      <c r="AC10" s="406"/>
      <c r="AD10" s="406"/>
      <c r="AE10" s="406"/>
      <c r="AF10" s="406"/>
      <c r="AG10" s="406"/>
      <c r="AH10" s="406"/>
      <c r="AI10" s="406"/>
      <c r="AJ10" s="406"/>
      <c r="AK10" s="406"/>
      <c r="AL10" s="597"/>
      <c r="AM10" s="512" t="s">
        <v>113</v>
      </c>
      <c r="AN10" s="412"/>
      <c r="AO10" s="412"/>
      <c r="AP10" s="412"/>
      <c r="AQ10" s="412"/>
      <c r="AR10" s="412"/>
      <c r="AS10" s="412"/>
      <c r="AT10" s="413"/>
      <c r="AU10" s="513" t="s">
        <v>90</v>
      </c>
      <c r="AV10" s="514"/>
      <c r="AW10" s="514"/>
      <c r="AX10" s="514"/>
      <c r="AY10" s="469" t="s">
        <v>114</v>
      </c>
      <c r="AZ10" s="470"/>
      <c r="BA10" s="470"/>
      <c r="BB10" s="470"/>
      <c r="BC10" s="470"/>
      <c r="BD10" s="470"/>
      <c r="BE10" s="470"/>
      <c r="BF10" s="470"/>
      <c r="BG10" s="470"/>
      <c r="BH10" s="470"/>
      <c r="BI10" s="470"/>
      <c r="BJ10" s="470"/>
      <c r="BK10" s="470"/>
      <c r="BL10" s="470"/>
      <c r="BM10" s="471"/>
      <c r="BN10" s="455">
        <v>873427</v>
      </c>
      <c r="BO10" s="456"/>
      <c r="BP10" s="456"/>
      <c r="BQ10" s="456"/>
      <c r="BR10" s="456"/>
      <c r="BS10" s="456"/>
      <c r="BT10" s="456"/>
      <c r="BU10" s="457"/>
      <c r="BV10" s="455">
        <v>938156</v>
      </c>
      <c r="BW10" s="456"/>
      <c r="BX10" s="456"/>
      <c r="BY10" s="456"/>
      <c r="BZ10" s="456"/>
      <c r="CA10" s="456"/>
      <c r="CB10" s="456"/>
      <c r="CC10" s="457"/>
      <c r="CD10" s="184" t="s">
        <v>115</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587"/>
      <c r="C11" s="588"/>
      <c r="D11" s="588"/>
      <c r="E11" s="588"/>
      <c r="F11" s="588"/>
      <c r="G11" s="588"/>
      <c r="H11" s="588"/>
      <c r="I11" s="588"/>
      <c r="J11" s="588"/>
      <c r="K11" s="506"/>
      <c r="L11" s="416" t="s">
        <v>116</v>
      </c>
      <c r="M11" s="417"/>
      <c r="N11" s="417"/>
      <c r="O11" s="417"/>
      <c r="P11" s="417"/>
      <c r="Q11" s="418"/>
      <c r="R11" s="584" t="s">
        <v>117</v>
      </c>
      <c r="S11" s="585"/>
      <c r="T11" s="585"/>
      <c r="U11" s="585"/>
      <c r="V11" s="586"/>
      <c r="W11" s="596"/>
      <c r="X11" s="406"/>
      <c r="Y11" s="406"/>
      <c r="Z11" s="406"/>
      <c r="AA11" s="406"/>
      <c r="AB11" s="406"/>
      <c r="AC11" s="406"/>
      <c r="AD11" s="406"/>
      <c r="AE11" s="406"/>
      <c r="AF11" s="406"/>
      <c r="AG11" s="406"/>
      <c r="AH11" s="406"/>
      <c r="AI11" s="406"/>
      <c r="AJ11" s="406"/>
      <c r="AK11" s="406"/>
      <c r="AL11" s="597"/>
      <c r="AM11" s="512" t="s">
        <v>118</v>
      </c>
      <c r="AN11" s="412"/>
      <c r="AO11" s="412"/>
      <c r="AP11" s="412"/>
      <c r="AQ11" s="412"/>
      <c r="AR11" s="412"/>
      <c r="AS11" s="412"/>
      <c r="AT11" s="413"/>
      <c r="AU11" s="513" t="s">
        <v>90</v>
      </c>
      <c r="AV11" s="514"/>
      <c r="AW11" s="514"/>
      <c r="AX11" s="514"/>
      <c r="AY11" s="469" t="s">
        <v>119</v>
      </c>
      <c r="AZ11" s="470"/>
      <c r="BA11" s="470"/>
      <c r="BB11" s="470"/>
      <c r="BC11" s="470"/>
      <c r="BD11" s="470"/>
      <c r="BE11" s="470"/>
      <c r="BF11" s="470"/>
      <c r="BG11" s="470"/>
      <c r="BH11" s="470"/>
      <c r="BI11" s="470"/>
      <c r="BJ11" s="470"/>
      <c r="BK11" s="470"/>
      <c r="BL11" s="470"/>
      <c r="BM11" s="471"/>
      <c r="BN11" s="455">
        <v>0</v>
      </c>
      <c r="BO11" s="456"/>
      <c r="BP11" s="456"/>
      <c r="BQ11" s="456"/>
      <c r="BR11" s="456"/>
      <c r="BS11" s="456"/>
      <c r="BT11" s="456"/>
      <c r="BU11" s="457"/>
      <c r="BV11" s="455">
        <v>0</v>
      </c>
      <c r="BW11" s="456"/>
      <c r="BX11" s="456"/>
      <c r="BY11" s="456"/>
      <c r="BZ11" s="456"/>
      <c r="CA11" s="456"/>
      <c r="CB11" s="456"/>
      <c r="CC11" s="457"/>
      <c r="CD11" s="495" t="s">
        <v>120</v>
      </c>
      <c r="CE11" s="415"/>
      <c r="CF11" s="415"/>
      <c r="CG11" s="415"/>
      <c r="CH11" s="415"/>
      <c r="CI11" s="415"/>
      <c r="CJ11" s="415"/>
      <c r="CK11" s="415"/>
      <c r="CL11" s="415"/>
      <c r="CM11" s="415"/>
      <c r="CN11" s="415"/>
      <c r="CO11" s="415"/>
      <c r="CP11" s="415"/>
      <c r="CQ11" s="415"/>
      <c r="CR11" s="415"/>
      <c r="CS11" s="496"/>
      <c r="CT11" s="558" t="s">
        <v>121</v>
      </c>
      <c r="CU11" s="559"/>
      <c r="CV11" s="559"/>
      <c r="CW11" s="559"/>
      <c r="CX11" s="559"/>
      <c r="CY11" s="559"/>
      <c r="CZ11" s="559"/>
      <c r="DA11" s="560"/>
      <c r="DB11" s="558" t="s">
        <v>121</v>
      </c>
      <c r="DC11" s="559"/>
      <c r="DD11" s="559"/>
      <c r="DE11" s="559"/>
      <c r="DF11" s="559"/>
      <c r="DG11" s="559"/>
      <c r="DH11" s="559"/>
      <c r="DI11" s="560"/>
    </row>
    <row r="12" spans="1:119" ht="18.75" customHeight="1" x14ac:dyDescent="0.2">
      <c r="A12" s="181"/>
      <c r="B12" s="561" t="s">
        <v>122</v>
      </c>
      <c r="C12" s="562"/>
      <c r="D12" s="562"/>
      <c r="E12" s="562"/>
      <c r="F12" s="562"/>
      <c r="G12" s="562"/>
      <c r="H12" s="562"/>
      <c r="I12" s="562"/>
      <c r="J12" s="562"/>
      <c r="K12" s="563"/>
      <c r="L12" s="570" t="s">
        <v>123</v>
      </c>
      <c r="M12" s="571"/>
      <c r="N12" s="571"/>
      <c r="O12" s="571"/>
      <c r="P12" s="571"/>
      <c r="Q12" s="572"/>
      <c r="R12" s="573">
        <v>10907</v>
      </c>
      <c r="S12" s="574"/>
      <c r="T12" s="574"/>
      <c r="U12" s="574"/>
      <c r="V12" s="575"/>
      <c r="W12" s="576" t="s">
        <v>1</v>
      </c>
      <c r="X12" s="514"/>
      <c r="Y12" s="514"/>
      <c r="Z12" s="514"/>
      <c r="AA12" s="514"/>
      <c r="AB12" s="577"/>
      <c r="AC12" s="578" t="s">
        <v>124</v>
      </c>
      <c r="AD12" s="579"/>
      <c r="AE12" s="579"/>
      <c r="AF12" s="579"/>
      <c r="AG12" s="580"/>
      <c r="AH12" s="578" t="s">
        <v>125</v>
      </c>
      <c r="AI12" s="579"/>
      <c r="AJ12" s="579"/>
      <c r="AK12" s="579"/>
      <c r="AL12" s="581"/>
      <c r="AM12" s="512" t="s">
        <v>126</v>
      </c>
      <c r="AN12" s="412"/>
      <c r="AO12" s="412"/>
      <c r="AP12" s="412"/>
      <c r="AQ12" s="412"/>
      <c r="AR12" s="412"/>
      <c r="AS12" s="412"/>
      <c r="AT12" s="413"/>
      <c r="AU12" s="513" t="s">
        <v>90</v>
      </c>
      <c r="AV12" s="514"/>
      <c r="AW12" s="514"/>
      <c r="AX12" s="514"/>
      <c r="AY12" s="469" t="s">
        <v>127</v>
      </c>
      <c r="AZ12" s="470"/>
      <c r="BA12" s="470"/>
      <c r="BB12" s="470"/>
      <c r="BC12" s="470"/>
      <c r="BD12" s="470"/>
      <c r="BE12" s="470"/>
      <c r="BF12" s="470"/>
      <c r="BG12" s="470"/>
      <c r="BH12" s="470"/>
      <c r="BI12" s="470"/>
      <c r="BJ12" s="470"/>
      <c r="BK12" s="470"/>
      <c r="BL12" s="470"/>
      <c r="BM12" s="471"/>
      <c r="BN12" s="455">
        <v>1055789</v>
      </c>
      <c r="BO12" s="456"/>
      <c r="BP12" s="456"/>
      <c r="BQ12" s="456"/>
      <c r="BR12" s="456"/>
      <c r="BS12" s="456"/>
      <c r="BT12" s="456"/>
      <c r="BU12" s="457"/>
      <c r="BV12" s="455">
        <v>522370</v>
      </c>
      <c r="BW12" s="456"/>
      <c r="BX12" s="456"/>
      <c r="BY12" s="456"/>
      <c r="BZ12" s="456"/>
      <c r="CA12" s="456"/>
      <c r="CB12" s="456"/>
      <c r="CC12" s="457"/>
      <c r="CD12" s="495" t="s">
        <v>128</v>
      </c>
      <c r="CE12" s="415"/>
      <c r="CF12" s="415"/>
      <c r="CG12" s="415"/>
      <c r="CH12" s="415"/>
      <c r="CI12" s="415"/>
      <c r="CJ12" s="415"/>
      <c r="CK12" s="415"/>
      <c r="CL12" s="415"/>
      <c r="CM12" s="415"/>
      <c r="CN12" s="415"/>
      <c r="CO12" s="415"/>
      <c r="CP12" s="415"/>
      <c r="CQ12" s="415"/>
      <c r="CR12" s="415"/>
      <c r="CS12" s="496"/>
      <c r="CT12" s="558" t="s">
        <v>121</v>
      </c>
      <c r="CU12" s="559"/>
      <c r="CV12" s="559"/>
      <c r="CW12" s="559"/>
      <c r="CX12" s="559"/>
      <c r="CY12" s="559"/>
      <c r="CZ12" s="559"/>
      <c r="DA12" s="560"/>
      <c r="DB12" s="558" t="s">
        <v>121</v>
      </c>
      <c r="DC12" s="559"/>
      <c r="DD12" s="559"/>
      <c r="DE12" s="559"/>
      <c r="DF12" s="559"/>
      <c r="DG12" s="559"/>
      <c r="DH12" s="559"/>
      <c r="DI12" s="560"/>
    </row>
    <row r="13" spans="1:119" ht="18.75" customHeight="1" x14ac:dyDescent="0.2">
      <c r="A13" s="181"/>
      <c r="B13" s="564"/>
      <c r="C13" s="565"/>
      <c r="D13" s="565"/>
      <c r="E13" s="565"/>
      <c r="F13" s="565"/>
      <c r="G13" s="565"/>
      <c r="H13" s="565"/>
      <c r="I13" s="565"/>
      <c r="J13" s="565"/>
      <c r="K13" s="566"/>
      <c r="L13" s="190"/>
      <c r="M13" s="539" t="s">
        <v>129</v>
      </c>
      <c r="N13" s="540"/>
      <c r="O13" s="540"/>
      <c r="P13" s="540"/>
      <c r="Q13" s="541"/>
      <c r="R13" s="542">
        <v>9943</v>
      </c>
      <c r="S13" s="543"/>
      <c r="T13" s="543"/>
      <c r="U13" s="543"/>
      <c r="V13" s="544"/>
      <c r="W13" s="545" t="s">
        <v>130</v>
      </c>
      <c r="X13" s="441"/>
      <c r="Y13" s="441"/>
      <c r="Z13" s="441"/>
      <c r="AA13" s="441"/>
      <c r="AB13" s="442"/>
      <c r="AC13" s="408">
        <v>69</v>
      </c>
      <c r="AD13" s="409"/>
      <c r="AE13" s="409"/>
      <c r="AF13" s="409"/>
      <c r="AG13" s="410"/>
      <c r="AH13" s="408">
        <v>72</v>
      </c>
      <c r="AI13" s="409"/>
      <c r="AJ13" s="409"/>
      <c r="AK13" s="409"/>
      <c r="AL13" s="468"/>
      <c r="AM13" s="512" t="s">
        <v>131</v>
      </c>
      <c r="AN13" s="412"/>
      <c r="AO13" s="412"/>
      <c r="AP13" s="412"/>
      <c r="AQ13" s="412"/>
      <c r="AR13" s="412"/>
      <c r="AS13" s="412"/>
      <c r="AT13" s="413"/>
      <c r="AU13" s="513" t="s">
        <v>132</v>
      </c>
      <c r="AV13" s="514"/>
      <c r="AW13" s="514"/>
      <c r="AX13" s="514"/>
      <c r="AY13" s="469" t="s">
        <v>133</v>
      </c>
      <c r="AZ13" s="470"/>
      <c r="BA13" s="470"/>
      <c r="BB13" s="470"/>
      <c r="BC13" s="470"/>
      <c r="BD13" s="470"/>
      <c r="BE13" s="470"/>
      <c r="BF13" s="470"/>
      <c r="BG13" s="470"/>
      <c r="BH13" s="470"/>
      <c r="BI13" s="470"/>
      <c r="BJ13" s="470"/>
      <c r="BK13" s="470"/>
      <c r="BL13" s="470"/>
      <c r="BM13" s="471"/>
      <c r="BN13" s="455">
        <v>-130130</v>
      </c>
      <c r="BO13" s="456"/>
      <c r="BP13" s="456"/>
      <c r="BQ13" s="456"/>
      <c r="BR13" s="456"/>
      <c r="BS13" s="456"/>
      <c r="BT13" s="456"/>
      <c r="BU13" s="457"/>
      <c r="BV13" s="455">
        <v>346253</v>
      </c>
      <c r="BW13" s="456"/>
      <c r="BX13" s="456"/>
      <c r="BY13" s="456"/>
      <c r="BZ13" s="456"/>
      <c r="CA13" s="456"/>
      <c r="CB13" s="456"/>
      <c r="CC13" s="457"/>
      <c r="CD13" s="495" t="s">
        <v>134</v>
      </c>
      <c r="CE13" s="415"/>
      <c r="CF13" s="415"/>
      <c r="CG13" s="415"/>
      <c r="CH13" s="415"/>
      <c r="CI13" s="415"/>
      <c r="CJ13" s="415"/>
      <c r="CK13" s="415"/>
      <c r="CL13" s="415"/>
      <c r="CM13" s="415"/>
      <c r="CN13" s="415"/>
      <c r="CO13" s="415"/>
      <c r="CP13" s="415"/>
      <c r="CQ13" s="415"/>
      <c r="CR13" s="415"/>
      <c r="CS13" s="496"/>
      <c r="CT13" s="452">
        <v>12.7</v>
      </c>
      <c r="CU13" s="453"/>
      <c r="CV13" s="453"/>
      <c r="CW13" s="453"/>
      <c r="CX13" s="453"/>
      <c r="CY13" s="453"/>
      <c r="CZ13" s="453"/>
      <c r="DA13" s="454"/>
      <c r="DB13" s="452">
        <v>12.2</v>
      </c>
      <c r="DC13" s="453"/>
      <c r="DD13" s="453"/>
      <c r="DE13" s="453"/>
      <c r="DF13" s="453"/>
      <c r="DG13" s="453"/>
      <c r="DH13" s="453"/>
      <c r="DI13" s="454"/>
    </row>
    <row r="14" spans="1:119" ht="18.75" customHeight="1" thickBot="1" x14ac:dyDescent="0.25">
      <c r="A14" s="181"/>
      <c r="B14" s="564"/>
      <c r="C14" s="565"/>
      <c r="D14" s="565"/>
      <c r="E14" s="565"/>
      <c r="F14" s="565"/>
      <c r="G14" s="565"/>
      <c r="H14" s="565"/>
      <c r="I14" s="565"/>
      <c r="J14" s="565"/>
      <c r="K14" s="566"/>
      <c r="L14" s="529" t="s">
        <v>135</v>
      </c>
      <c r="M14" s="582"/>
      <c r="N14" s="582"/>
      <c r="O14" s="582"/>
      <c r="P14" s="582"/>
      <c r="Q14" s="583"/>
      <c r="R14" s="542">
        <v>10845</v>
      </c>
      <c r="S14" s="543"/>
      <c r="T14" s="543"/>
      <c r="U14" s="543"/>
      <c r="V14" s="544"/>
      <c r="W14" s="546"/>
      <c r="X14" s="444"/>
      <c r="Y14" s="444"/>
      <c r="Z14" s="444"/>
      <c r="AA14" s="444"/>
      <c r="AB14" s="445"/>
      <c r="AC14" s="535">
        <v>1.2</v>
      </c>
      <c r="AD14" s="536"/>
      <c r="AE14" s="536"/>
      <c r="AF14" s="536"/>
      <c r="AG14" s="537"/>
      <c r="AH14" s="535">
        <v>1.1000000000000001</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136</v>
      </c>
      <c r="CE14" s="493"/>
      <c r="CF14" s="493"/>
      <c r="CG14" s="493"/>
      <c r="CH14" s="493"/>
      <c r="CI14" s="493"/>
      <c r="CJ14" s="493"/>
      <c r="CK14" s="493"/>
      <c r="CL14" s="493"/>
      <c r="CM14" s="493"/>
      <c r="CN14" s="493"/>
      <c r="CO14" s="493"/>
      <c r="CP14" s="493"/>
      <c r="CQ14" s="493"/>
      <c r="CR14" s="493"/>
      <c r="CS14" s="494"/>
      <c r="CT14" s="552">
        <v>64.400000000000006</v>
      </c>
      <c r="CU14" s="553"/>
      <c r="CV14" s="553"/>
      <c r="CW14" s="553"/>
      <c r="CX14" s="553"/>
      <c r="CY14" s="553"/>
      <c r="CZ14" s="553"/>
      <c r="DA14" s="554"/>
      <c r="DB14" s="552">
        <v>63.4</v>
      </c>
      <c r="DC14" s="553"/>
      <c r="DD14" s="553"/>
      <c r="DE14" s="553"/>
      <c r="DF14" s="553"/>
      <c r="DG14" s="553"/>
      <c r="DH14" s="553"/>
      <c r="DI14" s="554"/>
    </row>
    <row r="15" spans="1:119" ht="18.75" customHeight="1" x14ac:dyDescent="0.2">
      <c r="A15" s="181"/>
      <c r="B15" s="564"/>
      <c r="C15" s="565"/>
      <c r="D15" s="565"/>
      <c r="E15" s="565"/>
      <c r="F15" s="565"/>
      <c r="G15" s="565"/>
      <c r="H15" s="565"/>
      <c r="I15" s="565"/>
      <c r="J15" s="565"/>
      <c r="K15" s="566"/>
      <c r="L15" s="190"/>
      <c r="M15" s="539" t="s">
        <v>129</v>
      </c>
      <c r="N15" s="540"/>
      <c r="O15" s="540"/>
      <c r="P15" s="540"/>
      <c r="Q15" s="541"/>
      <c r="R15" s="542">
        <v>10132</v>
      </c>
      <c r="S15" s="543"/>
      <c r="T15" s="543"/>
      <c r="U15" s="543"/>
      <c r="V15" s="544"/>
      <c r="W15" s="545" t="s">
        <v>137</v>
      </c>
      <c r="X15" s="441"/>
      <c r="Y15" s="441"/>
      <c r="Z15" s="441"/>
      <c r="AA15" s="441"/>
      <c r="AB15" s="442"/>
      <c r="AC15" s="408">
        <v>532</v>
      </c>
      <c r="AD15" s="409"/>
      <c r="AE15" s="409"/>
      <c r="AF15" s="409"/>
      <c r="AG15" s="410"/>
      <c r="AH15" s="408">
        <v>634</v>
      </c>
      <c r="AI15" s="409"/>
      <c r="AJ15" s="409"/>
      <c r="AK15" s="409"/>
      <c r="AL15" s="468"/>
      <c r="AM15" s="512"/>
      <c r="AN15" s="412"/>
      <c r="AO15" s="412"/>
      <c r="AP15" s="412"/>
      <c r="AQ15" s="412"/>
      <c r="AR15" s="412"/>
      <c r="AS15" s="412"/>
      <c r="AT15" s="413"/>
      <c r="AU15" s="513"/>
      <c r="AV15" s="514"/>
      <c r="AW15" s="514"/>
      <c r="AX15" s="514"/>
      <c r="AY15" s="481" t="s">
        <v>138</v>
      </c>
      <c r="AZ15" s="482"/>
      <c r="BA15" s="482"/>
      <c r="BB15" s="482"/>
      <c r="BC15" s="482"/>
      <c r="BD15" s="482"/>
      <c r="BE15" s="482"/>
      <c r="BF15" s="482"/>
      <c r="BG15" s="482"/>
      <c r="BH15" s="482"/>
      <c r="BI15" s="482"/>
      <c r="BJ15" s="482"/>
      <c r="BK15" s="482"/>
      <c r="BL15" s="482"/>
      <c r="BM15" s="483"/>
      <c r="BN15" s="484">
        <v>4438763</v>
      </c>
      <c r="BO15" s="485"/>
      <c r="BP15" s="485"/>
      <c r="BQ15" s="485"/>
      <c r="BR15" s="485"/>
      <c r="BS15" s="485"/>
      <c r="BT15" s="485"/>
      <c r="BU15" s="486"/>
      <c r="BV15" s="484">
        <v>4383255</v>
      </c>
      <c r="BW15" s="485"/>
      <c r="BX15" s="485"/>
      <c r="BY15" s="485"/>
      <c r="BZ15" s="485"/>
      <c r="CA15" s="485"/>
      <c r="CB15" s="485"/>
      <c r="CC15" s="486"/>
      <c r="CD15" s="555" t="s">
        <v>139</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64"/>
      <c r="C16" s="565"/>
      <c r="D16" s="565"/>
      <c r="E16" s="565"/>
      <c r="F16" s="565"/>
      <c r="G16" s="565"/>
      <c r="H16" s="565"/>
      <c r="I16" s="565"/>
      <c r="J16" s="565"/>
      <c r="K16" s="566"/>
      <c r="L16" s="529" t="s">
        <v>140</v>
      </c>
      <c r="M16" s="530"/>
      <c r="N16" s="530"/>
      <c r="O16" s="530"/>
      <c r="P16" s="530"/>
      <c r="Q16" s="531"/>
      <c r="R16" s="532" t="s">
        <v>141</v>
      </c>
      <c r="S16" s="533"/>
      <c r="T16" s="533"/>
      <c r="U16" s="533"/>
      <c r="V16" s="534"/>
      <c r="W16" s="546"/>
      <c r="X16" s="444"/>
      <c r="Y16" s="444"/>
      <c r="Z16" s="444"/>
      <c r="AA16" s="444"/>
      <c r="AB16" s="445"/>
      <c r="AC16" s="535">
        <v>8.9</v>
      </c>
      <c r="AD16" s="536"/>
      <c r="AE16" s="536"/>
      <c r="AF16" s="536"/>
      <c r="AG16" s="537"/>
      <c r="AH16" s="535">
        <v>9.8000000000000007</v>
      </c>
      <c r="AI16" s="536"/>
      <c r="AJ16" s="536"/>
      <c r="AK16" s="536"/>
      <c r="AL16" s="538"/>
      <c r="AM16" s="512"/>
      <c r="AN16" s="412"/>
      <c r="AO16" s="412"/>
      <c r="AP16" s="412"/>
      <c r="AQ16" s="412"/>
      <c r="AR16" s="412"/>
      <c r="AS16" s="412"/>
      <c r="AT16" s="413"/>
      <c r="AU16" s="513"/>
      <c r="AV16" s="514"/>
      <c r="AW16" s="514"/>
      <c r="AX16" s="514"/>
      <c r="AY16" s="469" t="s">
        <v>142</v>
      </c>
      <c r="AZ16" s="470"/>
      <c r="BA16" s="470"/>
      <c r="BB16" s="470"/>
      <c r="BC16" s="470"/>
      <c r="BD16" s="470"/>
      <c r="BE16" s="470"/>
      <c r="BF16" s="470"/>
      <c r="BG16" s="470"/>
      <c r="BH16" s="470"/>
      <c r="BI16" s="470"/>
      <c r="BJ16" s="470"/>
      <c r="BK16" s="470"/>
      <c r="BL16" s="470"/>
      <c r="BM16" s="471"/>
      <c r="BN16" s="455">
        <v>3385108</v>
      </c>
      <c r="BO16" s="456"/>
      <c r="BP16" s="456"/>
      <c r="BQ16" s="456"/>
      <c r="BR16" s="456"/>
      <c r="BS16" s="456"/>
      <c r="BT16" s="456"/>
      <c r="BU16" s="457"/>
      <c r="BV16" s="455">
        <v>3367633</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25">
      <c r="A17" s="181"/>
      <c r="B17" s="567"/>
      <c r="C17" s="568"/>
      <c r="D17" s="568"/>
      <c r="E17" s="568"/>
      <c r="F17" s="568"/>
      <c r="G17" s="568"/>
      <c r="H17" s="568"/>
      <c r="I17" s="568"/>
      <c r="J17" s="568"/>
      <c r="K17" s="569"/>
      <c r="L17" s="195"/>
      <c r="M17" s="548" t="s">
        <v>143</v>
      </c>
      <c r="N17" s="549"/>
      <c r="O17" s="549"/>
      <c r="P17" s="549"/>
      <c r="Q17" s="550"/>
      <c r="R17" s="532" t="s">
        <v>144</v>
      </c>
      <c r="S17" s="533"/>
      <c r="T17" s="533"/>
      <c r="U17" s="533"/>
      <c r="V17" s="534"/>
      <c r="W17" s="545" t="s">
        <v>145</v>
      </c>
      <c r="X17" s="441"/>
      <c r="Y17" s="441"/>
      <c r="Z17" s="441"/>
      <c r="AA17" s="441"/>
      <c r="AB17" s="442"/>
      <c r="AC17" s="408">
        <v>5373</v>
      </c>
      <c r="AD17" s="409"/>
      <c r="AE17" s="409"/>
      <c r="AF17" s="409"/>
      <c r="AG17" s="410"/>
      <c r="AH17" s="408">
        <v>5784</v>
      </c>
      <c r="AI17" s="409"/>
      <c r="AJ17" s="409"/>
      <c r="AK17" s="409"/>
      <c r="AL17" s="468"/>
      <c r="AM17" s="512"/>
      <c r="AN17" s="412"/>
      <c r="AO17" s="412"/>
      <c r="AP17" s="412"/>
      <c r="AQ17" s="412"/>
      <c r="AR17" s="412"/>
      <c r="AS17" s="412"/>
      <c r="AT17" s="413"/>
      <c r="AU17" s="513"/>
      <c r="AV17" s="514"/>
      <c r="AW17" s="514"/>
      <c r="AX17" s="514"/>
      <c r="AY17" s="469" t="s">
        <v>146</v>
      </c>
      <c r="AZ17" s="470"/>
      <c r="BA17" s="470"/>
      <c r="BB17" s="470"/>
      <c r="BC17" s="470"/>
      <c r="BD17" s="470"/>
      <c r="BE17" s="470"/>
      <c r="BF17" s="470"/>
      <c r="BG17" s="470"/>
      <c r="BH17" s="470"/>
      <c r="BI17" s="470"/>
      <c r="BJ17" s="470"/>
      <c r="BK17" s="470"/>
      <c r="BL17" s="470"/>
      <c r="BM17" s="471"/>
      <c r="BN17" s="455">
        <v>5813792</v>
      </c>
      <c r="BO17" s="456"/>
      <c r="BP17" s="456"/>
      <c r="BQ17" s="456"/>
      <c r="BR17" s="456"/>
      <c r="BS17" s="456"/>
      <c r="BT17" s="456"/>
      <c r="BU17" s="457"/>
      <c r="BV17" s="455">
        <v>5734695</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5">
      <c r="A18" s="181"/>
      <c r="B18" s="505" t="s">
        <v>147</v>
      </c>
      <c r="C18" s="506"/>
      <c r="D18" s="506"/>
      <c r="E18" s="507"/>
      <c r="F18" s="507"/>
      <c r="G18" s="507"/>
      <c r="H18" s="507"/>
      <c r="I18" s="507"/>
      <c r="J18" s="507"/>
      <c r="K18" s="507"/>
      <c r="L18" s="508">
        <v>92.86</v>
      </c>
      <c r="M18" s="508"/>
      <c r="N18" s="508"/>
      <c r="O18" s="508"/>
      <c r="P18" s="508"/>
      <c r="Q18" s="508"/>
      <c r="R18" s="509"/>
      <c r="S18" s="509"/>
      <c r="T18" s="509"/>
      <c r="U18" s="509"/>
      <c r="V18" s="510"/>
      <c r="W18" s="526"/>
      <c r="X18" s="527"/>
      <c r="Y18" s="527"/>
      <c r="Z18" s="527"/>
      <c r="AA18" s="527"/>
      <c r="AB18" s="551"/>
      <c r="AC18" s="425">
        <v>89.9</v>
      </c>
      <c r="AD18" s="426"/>
      <c r="AE18" s="426"/>
      <c r="AF18" s="426"/>
      <c r="AG18" s="511"/>
      <c r="AH18" s="425">
        <v>89.1</v>
      </c>
      <c r="AI18" s="426"/>
      <c r="AJ18" s="426"/>
      <c r="AK18" s="426"/>
      <c r="AL18" s="427"/>
      <c r="AM18" s="512"/>
      <c r="AN18" s="412"/>
      <c r="AO18" s="412"/>
      <c r="AP18" s="412"/>
      <c r="AQ18" s="412"/>
      <c r="AR18" s="412"/>
      <c r="AS18" s="412"/>
      <c r="AT18" s="413"/>
      <c r="AU18" s="513"/>
      <c r="AV18" s="514"/>
      <c r="AW18" s="514"/>
      <c r="AX18" s="514"/>
      <c r="AY18" s="469" t="s">
        <v>148</v>
      </c>
      <c r="AZ18" s="470"/>
      <c r="BA18" s="470"/>
      <c r="BB18" s="470"/>
      <c r="BC18" s="470"/>
      <c r="BD18" s="470"/>
      <c r="BE18" s="470"/>
      <c r="BF18" s="470"/>
      <c r="BG18" s="470"/>
      <c r="BH18" s="470"/>
      <c r="BI18" s="470"/>
      <c r="BJ18" s="470"/>
      <c r="BK18" s="470"/>
      <c r="BL18" s="470"/>
      <c r="BM18" s="471"/>
      <c r="BN18" s="455">
        <v>6522659</v>
      </c>
      <c r="BO18" s="456"/>
      <c r="BP18" s="456"/>
      <c r="BQ18" s="456"/>
      <c r="BR18" s="456"/>
      <c r="BS18" s="456"/>
      <c r="BT18" s="456"/>
      <c r="BU18" s="457"/>
      <c r="BV18" s="455">
        <v>6427195</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5">
      <c r="A19" s="181"/>
      <c r="B19" s="505" t="s">
        <v>149</v>
      </c>
      <c r="C19" s="506"/>
      <c r="D19" s="506"/>
      <c r="E19" s="507"/>
      <c r="F19" s="507"/>
      <c r="G19" s="507"/>
      <c r="H19" s="507"/>
      <c r="I19" s="507"/>
      <c r="J19" s="507"/>
      <c r="K19" s="507"/>
      <c r="L19" s="515">
        <v>122</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150</v>
      </c>
      <c r="AZ19" s="470"/>
      <c r="BA19" s="470"/>
      <c r="BB19" s="470"/>
      <c r="BC19" s="470"/>
      <c r="BD19" s="470"/>
      <c r="BE19" s="470"/>
      <c r="BF19" s="470"/>
      <c r="BG19" s="470"/>
      <c r="BH19" s="470"/>
      <c r="BI19" s="470"/>
      <c r="BJ19" s="470"/>
      <c r="BK19" s="470"/>
      <c r="BL19" s="470"/>
      <c r="BM19" s="471"/>
      <c r="BN19" s="455">
        <v>10587920</v>
      </c>
      <c r="BO19" s="456"/>
      <c r="BP19" s="456"/>
      <c r="BQ19" s="456"/>
      <c r="BR19" s="456"/>
      <c r="BS19" s="456"/>
      <c r="BT19" s="456"/>
      <c r="BU19" s="457"/>
      <c r="BV19" s="455">
        <v>9646868</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5">
      <c r="A20" s="181"/>
      <c r="B20" s="505" t="s">
        <v>151</v>
      </c>
      <c r="C20" s="506"/>
      <c r="D20" s="506"/>
      <c r="E20" s="507"/>
      <c r="F20" s="507"/>
      <c r="G20" s="507"/>
      <c r="H20" s="507"/>
      <c r="I20" s="507"/>
      <c r="J20" s="507"/>
      <c r="K20" s="507"/>
      <c r="L20" s="515">
        <v>6360</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5">
      <c r="A21" s="181"/>
      <c r="B21" s="502" t="s">
        <v>152</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2">
      <c r="A22" s="181"/>
      <c r="B22" s="431" t="s">
        <v>153</v>
      </c>
      <c r="C22" s="432"/>
      <c r="D22" s="433"/>
      <c r="E22" s="440" t="s">
        <v>1</v>
      </c>
      <c r="F22" s="441"/>
      <c r="G22" s="441"/>
      <c r="H22" s="441"/>
      <c r="I22" s="441"/>
      <c r="J22" s="441"/>
      <c r="K22" s="442"/>
      <c r="L22" s="440" t="s">
        <v>154</v>
      </c>
      <c r="M22" s="441"/>
      <c r="N22" s="441"/>
      <c r="O22" s="441"/>
      <c r="P22" s="442"/>
      <c r="Q22" s="446" t="s">
        <v>155</v>
      </c>
      <c r="R22" s="447"/>
      <c r="S22" s="447"/>
      <c r="T22" s="447"/>
      <c r="U22" s="447"/>
      <c r="V22" s="448"/>
      <c r="W22" s="497" t="s">
        <v>156</v>
      </c>
      <c r="X22" s="432"/>
      <c r="Y22" s="433"/>
      <c r="Z22" s="440" t="s">
        <v>1</v>
      </c>
      <c r="AA22" s="441"/>
      <c r="AB22" s="441"/>
      <c r="AC22" s="441"/>
      <c r="AD22" s="441"/>
      <c r="AE22" s="441"/>
      <c r="AF22" s="441"/>
      <c r="AG22" s="442"/>
      <c r="AH22" s="458" t="s">
        <v>157</v>
      </c>
      <c r="AI22" s="441"/>
      <c r="AJ22" s="441"/>
      <c r="AK22" s="441"/>
      <c r="AL22" s="442"/>
      <c r="AM22" s="458" t="s">
        <v>158</v>
      </c>
      <c r="AN22" s="459"/>
      <c r="AO22" s="459"/>
      <c r="AP22" s="459"/>
      <c r="AQ22" s="459"/>
      <c r="AR22" s="460"/>
      <c r="AS22" s="446" t="s">
        <v>155</v>
      </c>
      <c r="AT22" s="447"/>
      <c r="AU22" s="447"/>
      <c r="AV22" s="447"/>
      <c r="AW22" s="447"/>
      <c r="AX22" s="464"/>
      <c r="AY22" s="481" t="s">
        <v>159</v>
      </c>
      <c r="AZ22" s="482"/>
      <c r="BA22" s="482"/>
      <c r="BB22" s="482"/>
      <c r="BC22" s="482"/>
      <c r="BD22" s="482"/>
      <c r="BE22" s="482"/>
      <c r="BF22" s="482"/>
      <c r="BG22" s="482"/>
      <c r="BH22" s="482"/>
      <c r="BI22" s="482"/>
      <c r="BJ22" s="482"/>
      <c r="BK22" s="482"/>
      <c r="BL22" s="482"/>
      <c r="BM22" s="483"/>
      <c r="BN22" s="484">
        <v>6794099</v>
      </c>
      <c r="BO22" s="485"/>
      <c r="BP22" s="485"/>
      <c r="BQ22" s="485"/>
      <c r="BR22" s="485"/>
      <c r="BS22" s="485"/>
      <c r="BT22" s="485"/>
      <c r="BU22" s="486"/>
      <c r="BV22" s="484">
        <v>7036964</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2">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160</v>
      </c>
      <c r="AZ23" s="470"/>
      <c r="BA23" s="470"/>
      <c r="BB23" s="470"/>
      <c r="BC23" s="470"/>
      <c r="BD23" s="470"/>
      <c r="BE23" s="470"/>
      <c r="BF23" s="470"/>
      <c r="BG23" s="470"/>
      <c r="BH23" s="470"/>
      <c r="BI23" s="470"/>
      <c r="BJ23" s="470"/>
      <c r="BK23" s="470"/>
      <c r="BL23" s="470"/>
      <c r="BM23" s="471"/>
      <c r="BN23" s="455">
        <v>2569289</v>
      </c>
      <c r="BO23" s="456"/>
      <c r="BP23" s="456"/>
      <c r="BQ23" s="456"/>
      <c r="BR23" s="456"/>
      <c r="BS23" s="456"/>
      <c r="BT23" s="456"/>
      <c r="BU23" s="457"/>
      <c r="BV23" s="455">
        <v>2825858</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5">
      <c r="A24" s="181"/>
      <c r="B24" s="434"/>
      <c r="C24" s="435"/>
      <c r="D24" s="436"/>
      <c r="E24" s="411" t="s">
        <v>161</v>
      </c>
      <c r="F24" s="412"/>
      <c r="G24" s="412"/>
      <c r="H24" s="412"/>
      <c r="I24" s="412"/>
      <c r="J24" s="412"/>
      <c r="K24" s="413"/>
      <c r="L24" s="408">
        <v>1</v>
      </c>
      <c r="M24" s="409"/>
      <c r="N24" s="409"/>
      <c r="O24" s="409"/>
      <c r="P24" s="410"/>
      <c r="Q24" s="408">
        <v>8550</v>
      </c>
      <c r="R24" s="409"/>
      <c r="S24" s="409"/>
      <c r="T24" s="409"/>
      <c r="U24" s="409"/>
      <c r="V24" s="410"/>
      <c r="W24" s="498"/>
      <c r="X24" s="435"/>
      <c r="Y24" s="436"/>
      <c r="Z24" s="411" t="s">
        <v>162</v>
      </c>
      <c r="AA24" s="412"/>
      <c r="AB24" s="412"/>
      <c r="AC24" s="412"/>
      <c r="AD24" s="412"/>
      <c r="AE24" s="412"/>
      <c r="AF24" s="412"/>
      <c r="AG24" s="413"/>
      <c r="AH24" s="408">
        <v>342</v>
      </c>
      <c r="AI24" s="409"/>
      <c r="AJ24" s="409"/>
      <c r="AK24" s="409"/>
      <c r="AL24" s="410"/>
      <c r="AM24" s="408">
        <v>1047546</v>
      </c>
      <c r="AN24" s="409"/>
      <c r="AO24" s="409"/>
      <c r="AP24" s="409"/>
      <c r="AQ24" s="409"/>
      <c r="AR24" s="410"/>
      <c r="AS24" s="408">
        <v>3063</v>
      </c>
      <c r="AT24" s="409"/>
      <c r="AU24" s="409"/>
      <c r="AV24" s="409"/>
      <c r="AW24" s="409"/>
      <c r="AX24" s="468"/>
      <c r="AY24" s="428" t="s">
        <v>163</v>
      </c>
      <c r="AZ24" s="429"/>
      <c r="BA24" s="429"/>
      <c r="BB24" s="429"/>
      <c r="BC24" s="429"/>
      <c r="BD24" s="429"/>
      <c r="BE24" s="429"/>
      <c r="BF24" s="429"/>
      <c r="BG24" s="429"/>
      <c r="BH24" s="429"/>
      <c r="BI24" s="429"/>
      <c r="BJ24" s="429"/>
      <c r="BK24" s="429"/>
      <c r="BL24" s="429"/>
      <c r="BM24" s="430"/>
      <c r="BN24" s="455">
        <v>6334128</v>
      </c>
      <c r="BO24" s="456"/>
      <c r="BP24" s="456"/>
      <c r="BQ24" s="456"/>
      <c r="BR24" s="456"/>
      <c r="BS24" s="456"/>
      <c r="BT24" s="456"/>
      <c r="BU24" s="457"/>
      <c r="BV24" s="455">
        <v>6457937</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2">
      <c r="A25" s="181"/>
      <c r="B25" s="434"/>
      <c r="C25" s="435"/>
      <c r="D25" s="436"/>
      <c r="E25" s="411" t="s">
        <v>164</v>
      </c>
      <c r="F25" s="412"/>
      <c r="G25" s="412"/>
      <c r="H25" s="412"/>
      <c r="I25" s="412"/>
      <c r="J25" s="412"/>
      <c r="K25" s="413"/>
      <c r="L25" s="408">
        <v>1</v>
      </c>
      <c r="M25" s="409"/>
      <c r="N25" s="409"/>
      <c r="O25" s="409"/>
      <c r="P25" s="410"/>
      <c r="Q25" s="408">
        <v>6800</v>
      </c>
      <c r="R25" s="409"/>
      <c r="S25" s="409"/>
      <c r="T25" s="409"/>
      <c r="U25" s="409"/>
      <c r="V25" s="410"/>
      <c r="W25" s="498"/>
      <c r="X25" s="435"/>
      <c r="Y25" s="436"/>
      <c r="Z25" s="411" t="s">
        <v>165</v>
      </c>
      <c r="AA25" s="412"/>
      <c r="AB25" s="412"/>
      <c r="AC25" s="412"/>
      <c r="AD25" s="412"/>
      <c r="AE25" s="412"/>
      <c r="AF25" s="412"/>
      <c r="AG25" s="413"/>
      <c r="AH25" s="408">
        <v>100</v>
      </c>
      <c r="AI25" s="409"/>
      <c r="AJ25" s="409"/>
      <c r="AK25" s="409"/>
      <c r="AL25" s="410"/>
      <c r="AM25" s="408">
        <v>300400</v>
      </c>
      <c r="AN25" s="409"/>
      <c r="AO25" s="409"/>
      <c r="AP25" s="409"/>
      <c r="AQ25" s="409"/>
      <c r="AR25" s="410"/>
      <c r="AS25" s="408">
        <v>3004</v>
      </c>
      <c r="AT25" s="409"/>
      <c r="AU25" s="409"/>
      <c r="AV25" s="409"/>
      <c r="AW25" s="409"/>
      <c r="AX25" s="468"/>
      <c r="AY25" s="481" t="s">
        <v>166</v>
      </c>
      <c r="AZ25" s="482"/>
      <c r="BA25" s="482"/>
      <c r="BB25" s="482"/>
      <c r="BC25" s="482"/>
      <c r="BD25" s="482"/>
      <c r="BE25" s="482"/>
      <c r="BF25" s="482"/>
      <c r="BG25" s="482"/>
      <c r="BH25" s="482"/>
      <c r="BI25" s="482"/>
      <c r="BJ25" s="482"/>
      <c r="BK25" s="482"/>
      <c r="BL25" s="482"/>
      <c r="BM25" s="483"/>
      <c r="BN25" s="484">
        <v>5222107</v>
      </c>
      <c r="BO25" s="485"/>
      <c r="BP25" s="485"/>
      <c r="BQ25" s="485"/>
      <c r="BR25" s="485"/>
      <c r="BS25" s="485"/>
      <c r="BT25" s="485"/>
      <c r="BU25" s="486"/>
      <c r="BV25" s="484">
        <v>1205726</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2">
      <c r="A26" s="181"/>
      <c r="B26" s="434"/>
      <c r="C26" s="435"/>
      <c r="D26" s="436"/>
      <c r="E26" s="411" t="s">
        <v>167</v>
      </c>
      <c r="F26" s="412"/>
      <c r="G26" s="412"/>
      <c r="H26" s="412"/>
      <c r="I26" s="412"/>
      <c r="J26" s="412"/>
      <c r="K26" s="413"/>
      <c r="L26" s="408">
        <v>1</v>
      </c>
      <c r="M26" s="409"/>
      <c r="N26" s="409"/>
      <c r="O26" s="409"/>
      <c r="P26" s="410"/>
      <c r="Q26" s="408">
        <v>6300</v>
      </c>
      <c r="R26" s="409"/>
      <c r="S26" s="409"/>
      <c r="T26" s="409"/>
      <c r="U26" s="409"/>
      <c r="V26" s="410"/>
      <c r="W26" s="498"/>
      <c r="X26" s="435"/>
      <c r="Y26" s="436"/>
      <c r="Z26" s="411" t="s">
        <v>168</v>
      </c>
      <c r="AA26" s="466"/>
      <c r="AB26" s="466"/>
      <c r="AC26" s="466"/>
      <c r="AD26" s="466"/>
      <c r="AE26" s="466"/>
      <c r="AF26" s="466"/>
      <c r="AG26" s="467"/>
      <c r="AH26" s="408">
        <v>5</v>
      </c>
      <c r="AI26" s="409"/>
      <c r="AJ26" s="409"/>
      <c r="AK26" s="409"/>
      <c r="AL26" s="410"/>
      <c r="AM26" s="408">
        <v>15120</v>
      </c>
      <c r="AN26" s="409"/>
      <c r="AO26" s="409"/>
      <c r="AP26" s="409"/>
      <c r="AQ26" s="409"/>
      <c r="AR26" s="410"/>
      <c r="AS26" s="408">
        <v>3024</v>
      </c>
      <c r="AT26" s="409"/>
      <c r="AU26" s="409"/>
      <c r="AV26" s="409"/>
      <c r="AW26" s="409"/>
      <c r="AX26" s="468"/>
      <c r="AY26" s="495" t="s">
        <v>169</v>
      </c>
      <c r="AZ26" s="415"/>
      <c r="BA26" s="415"/>
      <c r="BB26" s="415"/>
      <c r="BC26" s="415"/>
      <c r="BD26" s="415"/>
      <c r="BE26" s="415"/>
      <c r="BF26" s="415"/>
      <c r="BG26" s="415"/>
      <c r="BH26" s="415"/>
      <c r="BI26" s="415"/>
      <c r="BJ26" s="415"/>
      <c r="BK26" s="415"/>
      <c r="BL26" s="415"/>
      <c r="BM26" s="496"/>
      <c r="BN26" s="455" t="s">
        <v>121</v>
      </c>
      <c r="BO26" s="456"/>
      <c r="BP26" s="456"/>
      <c r="BQ26" s="456"/>
      <c r="BR26" s="456"/>
      <c r="BS26" s="456"/>
      <c r="BT26" s="456"/>
      <c r="BU26" s="457"/>
      <c r="BV26" s="455" t="s">
        <v>121</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5">
      <c r="A27" s="181"/>
      <c r="B27" s="434"/>
      <c r="C27" s="435"/>
      <c r="D27" s="436"/>
      <c r="E27" s="411" t="s">
        <v>170</v>
      </c>
      <c r="F27" s="412"/>
      <c r="G27" s="412"/>
      <c r="H27" s="412"/>
      <c r="I27" s="412"/>
      <c r="J27" s="412"/>
      <c r="K27" s="413"/>
      <c r="L27" s="408">
        <v>1</v>
      </c>
      <c r="M27" s="409"/>
      <c r="N27" s="409"/>
      <c r="O27" s="409"/>
      <c r="P27" s="410"/>
      <c r="Q27" s="408">
        <v>4080</v>
      </c>
      <c r="R27" s="409"/>
      <c r="S27" s="409"/>
      <c r="T27" s="409"/>
      <c r="U27" s="409"/>
      <c r="V27" s="410"/>
      <c r="W27" s="498"/>
      <c r="X27" s="435"/>
      <c r="Y27" s="436"/>
      <c r="Z27" s="411" t="s">
        <v>171</v>
      </c>
      <c r="AA27" s="412"/>
      <c r="AB27" s="412"/>
      <c r="AC27" s="412"/>
      <c r="AD27" s="412"/>
      <c r="AE27" s="412"/>
      <c r="AF27" s="412"/>
      <c r="AG27" s="413"/>
      <c r="AH27" s="408">
        <v>4</v>
      </c>
      <c r="AI27" s="409"/>
      <c r="AJ27" s="409"/>
      <c r="AK27" s="409"/>
      <c r="AL27" s="410"/>
      <c r="AM27" s="408">
        <v>15470</v>
      </c>
      <c r="AN27" s="409"/>
      <c r="AO27" s="409"/>
      <c r="AP27" s="409"/>
      <c r="AQ27" s="409"/>
      <c r="AR27" s="410"/>
      <c r="AS27" s="408">
        <v>3868</v>
      </c>
      <c r="AT27" s="409"/>
      <c r="AU27" s="409"/>
      <c r="AV27" s="409"/>
      <c r="AW27" s="409"/>
      <c r="AX27" s="468"/>
      <c r="AY27" s="492" t="s">
        <v>172</v>
      </c>
      <c r="AZ27" s="493"/>
      <c r="BA27" s="493"/>
      <c r="BB27" s="493"/>
      <c r="BC27" s="493"/>
      <c r="BD27" s="493"/>
      <c r="BE27" s="493"/>
      <c r="BF27" s="493"/>
      <c r="BG27" s="493"/>
      <c r="BH27" s="493"/>
      <c r="BI27" s="493"/>
      <c r="BJ27" s="493"/>
      <c r="BK27" s="493"/>
      <c r="BL27" s="493"/>
      <c r="BM27" s="494"/>
      <c r="BN27" s="489" t="s">
        <v>121</v>
      </c>
      <c r="BO27" s="490"/>
      <c r="BP27" s="490"/>
      <c r="BQ27" s="490"/>
      <c r="BR27" s="490"/>
      <c r="BS27" s="490"/>
      <c r="BT27" s="490"/>
      <c r="BU27" s="491"/>
      <c r="BV27" s="489" t="s">
        <v>121</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2">
      <c r="A28" s="181"/>
      <c r="B28" s="434"/>
      <c r="C28" s="435"/>
      <c r="D28" s="436"/>
      <c r="E28" s="411" t="s">
        <v>173</v>
      </c>
      <c r="F28" s="412"/>
      <c r="G28" s="412"/>
      <c r="H28" s="412"/>
      <c r="I28" s="412"/>
      <c r="J28" s="412"/>
      <c r="K28" s="413"/>
      <c r="L28" s="408">
        <v>1</v>
      </c>
      <c r="M28" s="409"/>
      <c r="N28" s="409"/>
      <c r="O28" s="409"/>
      <c r="P28" s="410"/>
      <c r="Q28" s="408">
        <v>3280</v>
      </c>
      <c r="R28" s="409"/>
      <c r="S28" s="409"/>
      <c r="T28" s="409"/>
      <c r="U28" s="409"/>
      <c r="V28" s="410"/>
      <c r="W28" s="498"/>
      <c r="X28" s="435"/>
      <c r="Y28" s="436"/>
      <c r="Z28" s="411" t="s">
        <v>174</v>
      </c>
      <c r="AA28" s="412"/>
      <c r="AB28" s="412"/>
      <c r="AC28" s="412"/>
      <c r="AD28" s="412"/>
      <c r="AE28" s="412"/>
      <c r="AF28" s="412"/>
      <c r="AG28" s="413"/>
      <c r="AH28" s="408" t="s">
        <v>121</v>
      </c>
      <c r="AI28" s="409"/>
      <c r="AJ28" s="409"/>
      <c r="AK28" s="409"/>
      <c r="AL28" s="410"/>
      <c r="AM28" s="408" t="s">
        <v>121</v>
      </c>
      <c r="AN28" s="409"/>
      <c r="AO28" s="409"/>
      <c r="AP28" s="409"/>
      <c r="AQ28" s="409"/>
      <c r="AR28" s="410"/>
      <c r="AS28" s="408" t="s">
        <v>121</v>
      </c>
      <c r="AT28" s="409"/>
      <c r="AU28" s="409"/>
      <c r="AV28" s="409"/>
      <c r="AW28" s="409"/>
      <c r="AX28" s="468"/>
      <c r="AY28" s="472" t="s">
        <v>175</v>
      </c>
      <c r="AZ28" s="473"/>
      <c r="BA28" s="473"/>
      <c r="BB28" s="474"/>
      <c r="BC28" s="481" t="s">
        <v>46</v>
      </c>
      <c r="BD28" s="482"/>
      <c r="BE28" s="482"/>
      <c r="BF28" s="482"/>
      <c r="BG28" s="482"/>
      <c r="BH28" s="482"/>
      <c r="BI28" s="482"/>
      <c r="BJ28" s="482"/>
      <c r="BK28" s="482"/>
      <c r="BL28" s="482"/>
      <c r="BM28" s="483"/>
      <c r="BN28" s="484">
        <v>2033719</v>
      </c>
      <c r="BO28" s="485"/>
      <c r="BP28" s="485"/>
      <c r="BQ28" s="485"/>
      <c r="BR28" s="485"/>
      <c r="BS28" s="485"/>
      <c r="BT28" s="485"/>
      <c r="BU28" s="486"/>
      <c r="BV28" s="484">
        <v>2216080</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2">
      <c r="A29" s="181"/>
      <c r="B29" s="434"/>
      <c r="C29" s="435"/>
      <c r="D29" s="436"/>
      <c r="E29" s="411" t="s">
        <v>176</v>
      </c>
      <c r="F29" s="412"/>
      <c r="G29" s="412"/>
      <c r="H29" s="412"/>
      <c r="I29" s="412"/>
      <c r="J29" s="412"/>
      <c r="K29" s="413"/>
      <c r="L29" s="408">
        <v>12</v>
      </c>
      <c r="M29" s="409"/>
      <c r="N29" s="409"/>
      <c r="O29" s="409"/>
      <c r="P29" s="410"/>
      <c r="Q29" s="408">
        <v>3060</v>
      </c>
      <c r="R29" s="409"/>
      <c r="S29" s="409"/>
      <c r="T29" s="409"/>
      <c r="U29" s="409"/>
      <c r="V29" s="410"/>
      <c r="W29" s="499"/>
      <c r="X29" s="500"/>
      <c r="Y29" s="501"/>
      <c r="Z29" s="411" t="s">
        <v>177</v>
      </c>
      <c r="AA29" s="412"/>
      <c r="AB29" s="412"/>
      <c r="AC29" s="412"/>
      <c r="AD29" s="412"/>
      <c r="AE29" s="412"/>
      <c r="AF29" s="412"/>
      <c r="AG29" s="413"/>
      <c r="AH29" s="408">
        <v>346</v>
      </c>
      <c r="AI29" s="409"/>
      <c r="AJ29" s="409"/>
      <c r="AK29" s="409"/>
      <c r="AL29" s="410"/>
      <c r="AM29" s="408">
        <v>1063016</v>
      </c>
      <c r="AN29" s="409"/>
      <c r="AO29" s="409"/>
      <c r="AP29" s="409"/>
      <c r="AQ29" s="409"/>
      <c r="AR29" s="410"/>
      <c r="AS29" s="408">
        <v>3072</v>
      </c>
      <c r="AT29" s="409"/>
      <c r="AU29" s="409"/>
      <c r="AV29" s="409"/>
      <c r="AW29" s="409"/>
      <c r="AX29" s="468"/>
      <c r="AY29" s="475"/>
      <c r="AZ29" s="476"/>
      <c r="BA29" s="476"/>
      <c r="BB29" s="477"/>
      <c r="BC29" s="469" t="s">
        <v>178</v>
      </c>
      <c r="BD29" s="470"/>
      <c r="BE29" s="470"/>
      <c r="BF29" s="470"/>
      <c r="BG29" s="470"/>
      <c r="BH29" s="470"/>
      <c r="BI29" s="470"/>
      <c r="BJ29" s="470"/>
      <c r="BK29" s="470"/>
      <c r="BL29" s="470"/>
      <c r="BM29" s="471"/>
      <c r="BN29" s="455" t="s">
        <v>121</v>
      </c>
      <c r="BO29" s="456"/>
      <c r="BP29" s="456"/>
      <c r="BQ29" s="456"/>
      <c r="BR29" s="456"/>
      <c r="BS29" s="456"/>
      <c r="BT29" s="456"/>
      <c r="BU29" s="457"/>
      <c r="BV29" s="455" t="s">
        <v>121</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5">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179</v>
      </c>
      <c r="X30" s="423"/>
      <c r="Y30" s="423"/>
      <c r="Z30" s="423"/>
      <c r="AA30" s="423"/>
      <c r="AB30" s="423"/>
      <c r="AC30" s="423"/>
      <c r="AD30" s="423"/>
      <c r="AE30" s="423"/>
      <c r="AF30" s="423"/>
      <c r="AG30" s="424"/>
      <c r="AH30" s="425">
        <v>99.1</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48</v>
      </c>
      <c r="BD30" s="429"/>
      <c r="BE30" s="429"/>
      <c r="BF30" s="429"/>
      <c r="BG30" s="429"/>
      <c r="BH30" s="429"/>
      <c r="BI30" s="429"/>
      <c r="BJ30" s="429"/>
      <c r="BK30" s="429"/>
      <c r="BL30" s="429"/>
      <c r="BM30" s="430"/>
      <c r="BN30" s="489">
        <v>503253</v>
      </c>
      <c r="BO30" s="490"/>
      <c r="BP30" s="490"/>
      <c r="BQ30" s="490"/>
      <c r="BR30" s="490"/>
      <c r="BS30" s="490"/>
      <c r="BT30" s="490"/>
      <c r="BU30" s="491"/>
      <c r="BV30" s="489">
        <v>497583</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414" t="s">
        <v>180</v>
      </c>
      <c r="D32" s="414"/>
      <c r="E32" s="414"/>
      <c r="F32" s="414"/>
      <c r="G32" s="414"/>
      <c r="H32" s="414"/>
      <c r="I32" s="414"/>
      <c r="J32" s="414"/>
      <c r="K32" s="414"/>
      <c r="L32" s="414"/>
      <c r="M32" s="414"/>
      <c r="N32" s="414"/>
      <c r="O32" s="414"/>
      <c r="P32" s="414"/>
      <c r="Q32" s="414"/>
      <c r="R32" s="414"/>
      <c r="S32" s="414"/>
      <c r="U32" s="415" t="s">
        <v>181</v>
      </c>
      <c r="V32" s="415"/>
      <c r="W32" s="415"/>
      <c r="X32" s="415"/>
      <c r="Y32" s="415"/>
      <c r="Z32" s="415"/>
      <c r="AA32" s="415"/>
      <c r="AB32" s="415"/>
      <c r="AC32" s="415"/>
      <c r="AD32" s="415"/>
      <c r="AE32" s="415"/>
      <c r="AF32" s="415"/>
      <c r="AG32" s="415"/>
      <c r="AH32" s="415"/>
      <c r="AI32" s="415"/>
      <c r="AJ32" s="415"/>
      <c r="AK32" s="415"/>
      <c r="AM32" s="415" t="s">
        <v>182</v>
      </c>
      <c r="AN32" s="415"/>
      <c r="AO32" s="415"/>
      <c r="AP32" s="415"/>
      <c r="AQ32" s="415"/>
      <c r="AR32" s="415"/>
      <c r="AS32" s="415"/>
      <c r="AT32" s="415"/>
      <c r="AU32" s="415"/>
      <c r="AV32" s="415"/>
      <c r="AW32" s="415"/>
      <c r="AX32" s="415"/>
      <c r="AY32" s="415"/>
      <c r="AZ32" s="415"/>
      <c r="BA32" s="415"/>
      <c r="BB32" s="415"/>
      <c r="BC32" s="415"/>
      <c r="BE32" s="415" t="s">
        <v>183</v>
      </c>
      <c r="BF32" s="415"/>
      <c r="BG32" s="415"/>
      <c r="BH32" s="415"/>
      <c r="BI32" s="415"/>
      <c r="BJ32" s="415"/>
      <c r="BK32" s="415"/>
      <c r="BL32" s="415"/>
      <c r="BM32" s="415"/>
      <c r="BN32" s="415"/>
      <c r="BO32" s="415"/>
      <c r="BP32" s="415"/>
      <c r="BQ32" s="415"/>
      <c r="BR32" s="415"/>
      <c r="BS32" s="415"/>
      <c r="BT32" s="415"/>
      <c r="BU32" s="415"/>
      <c r="BW32" s="415" t="s">
        <v>184</v>
      </c>
      <c r="BX32" s="415"/>
      <c r="BY32" s="415"/>
      <c r="BZ32" s="415"/>
      <c r="CA32" s="415"/>
      <c r="CB32" s="415"/>
      <c r="CC32" s="415"/>
      <c r="CD32" s="415"/>
      <c r="CE32" s="415"/>
      <c r="CF32" s="415"/>
      <c r="CG32" s="415"/>
      <c r="CH32" s="415"/>
      <c r="CI32" s="415"/>
      <c r="CJ32" s="415"/>
      <c r="CK32" s="415"/>
      <c r="CL32" s="415"/>
      <c r="CM32" s="415"/>
      <c r="CO32" s="415" t="s">
        <v>185</v>
      </c>
      <c r="CP32" s="415"/>
      <c r="CQ32" s="415"/>
      <c r="CR32" s="415"/>
      <c r="CS32" s="415"/>
      <c r="CT32" s="415"/>
      <c r="CU32" s="415"/>
      <c r="CV32" s="415"/>
      <c r="CW32" s="415"/>
      <c r="CX32" s="415"/>
      <c r="CY32" s="415"/>
      <c r="CZ32" s="415"/>
      <c r="DA32" s="415"/>
      <c r="DB32" s="415"/>
      <c r="DC32" s="415"/>
      <c r="DD32" s="415"/>
      <c r="DE32" s="415"/>
      <c r="DI32" s="204"/>
    </row>
    <row r="33" spans="1:113" ht="13.5" customHeight="1" x14ac:dyDescent="0.2">
      <c r="A33" s="181"/>
      <c r="B33" s="205"/>
      <c r="C33" s="407" t="s">
        <v>186</v>
      </c>
      <c r="D33" s="407"/>
      <c r="E33" s="406" t="s">
        <v>187</v>
      </c>
      <c r="F33" s="406"/>
      <c r="G33" s="406"/>
      <c r="H33" s="406"/>
      <c r="I33" s="406"/>
      <c r="J33" s="406"/>
      <c r="K33" s="406"/>
      <c r="L33" s="406"/>
      <c r="M33" s="406"/>
      <c r="N33" s="406"/>
      <c r="O33" s="406"/>
      <c r="P33" s="406"/>
      <c r="Q33" s="406"/>
      <c r="R33" s="406"/>
      <c r="S33" s="406"/>
      <c r="T33" s="206"/>
      <c r="U33" s="407" t="s">
        <v>186</v>
      </c>
      <c r="V33" s="407"/>
      <c r="W33" s="406" t="s">
        <v>187</v>
      </c>
      <c r="X33" s="406"/>
      <c r="Y33" s="406"/>
      <c r="Z33" s="406"/>
      <c r="AA33" s="406"/>
      <c r="AB33" s="406"/>
      <c r="AC33" s="406"/>
      <c r="AD33" s="406"/>
      <c r="AE33" s="406"/>
      <c r="AF33" s="406"/>
      <c r="AG33" s="406"/>
      <c r="AH33" s="406"/>
      <c r="AI33" s="406"/>
      <c r="AJ33" s="406"/>
      <c r="AK33" s="406"/>
      <c r="AL33" s="206"/>
      <c r="AM33" s="407" t="s">
        <v>186</v>
      </c>
      <c r="AN33" s="407"/>
      <c r="AO33" s="406" t="s">
        <v>187</v>
      </c>
      <c r="AP33" s="406"/>
      <c r="AQ33" s="406"/>
      <c r="AR33" s="406"/>
      <c r="AS33" s="406"/>
      <c r="AT33" s="406"/>
      <c r="AU33" s="406"/>
      <c r="AV33" s="406"/>
      <c r="AW33" s="406"/>
      <c r="AX33" s="406"/>
      <c r="AY33" s="406"/>
      <c r="AZ33" s="406"/>
      <c r="BA33" s="406"/>
      <c r="BB33" s="406"/>
      <c r="BC33" s="406"/>
      <c r="BD33" s="207"/>
      <c r="BE33" s="406" t="s">
        <v>188</v>
      </c>
      <c r="BF33" s="406"/>
      <c r="BG33" s="406" t="s">
        <v>189</v>
      </c>
      <c r="BH33" s="406"/>
      <c r="BI33" s="406"/>
      <c r="BJ33" s="406"/>
      <c r="BK33" s="406"/>
      <c r="BL33" s="406"/>
      <c r="BM33" s="406"/>
      <c r="BN33" s="406"/>
      <c r="BO33" s="406"/>
      <c r="BP33" s="406"/>
      <c r="BQ33" s="406"/>
      <c r="BR33" s="406"/>
      <c r="BS33" s="406"/>
      <c r="BT33" s="406"/>
      <c r="BU33" s="406"/>
      <c r="BV33" s="207"/>
      <c r="BW33" s="407" t="s">
        <v>188</v>
      </c>
      <c r="BX33" s="407"/>
      <c r="BY33" s="406" t="s">
        <v>190</v>
      </c>
      <c r="BZ33" s="406"/>
      <c r="CA33" s="406"/>
      <c r="CB33" s="406"/>
      <c r="CC33" s="406"/>
      <c r="CD33" s="406"/>
      <c r="CE33" s="406"/>
      <c r="CF33" s="406"/>
      <c r="CG33" s="406"/>
      <c r="CH33" s="406"/>
      <c r="CI33" s="406"/>
      <c r="CJ33" s="406"/>
      <c r="CK33" s="406"/>
      <c r="CL33" s="406"/>
      <c r="CM33" s="406"/>
      <c r="CN33" s="206"/>
      <c r="CO33" s="407" t="s">
        <v>186</v>
      </c>
      <c r="CP33" s="407"/>
      <c r="CQ33" s="406" t="s">
        <v>191</v>
      </c>
      <c r="CR33" s="406"/>
      <c r="CS33" s="406"/>
      <c r="CT33" s="406"/>
      <c r="CU33" s="406"/>
      <c r="CV33" s="406"/>
      <c r="CW33" s="406"/>
      <c r="CX33" s="406"/>
      <c r="CY33" s="406"/>
      <c r="CZ33" s="406"/>
      <c r="DA33" s="406"/>
      <c r="DB33" s="406"/>
      <c r="DC33" s="406"/>
      <c r="DD33" s="406"/>
      <c r="DE33" s="406"/>
      <c r="DF33" s="206"/>
      <c r="DG33" s="405" t="s">
        <v>192</v>
      </c>
      <c r="DH33" s="405"/>
      <c r="DI33" s="208"/>
    </row>
    <row r="34" spans="1:113" ht="32.25" customHeight="1" x14ac:dyDescent="0.2">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3</v>
      </c>
      <c r="V34" s="403"/>
      <c r="W34" s="404" t="str">
        <f>IF('各会計、関係団体の財政状況及び健全化判断比率'!B28="","",'各会計、関係団体の財政状況及び健全化判断比率'!B28)</f>
        <v>国民健康保険特別会計</v>
      </c>
      <c r="X34" s="404"/>
      <c r="Y34" s="404"/>
      <c r="Z34" s="404"/>
      <c r="AA34" s="404"/>
      <c r="AB34" s="404"/>
      <c r="AC34" s="404"/>
      <c r="AD34" s="404"/>
      <c r="AE34" s="404"/>
      <c r="AF34" s="404"/>
      <c r="AG34" s="404"/>
      <c r="AH34" s="404"/>
      <c r="AI34" s="404"/>
      <c r="AJ34" s="404"/>
      <c r="AK34" s="404"/>
      <c r="AL34" s="181"/>
      <c r="AM34" s="403">
        <f>IF(AO34="","",MAX(C34:D43,U34:V43)+1)</f>
        <v>6</v>
      </c>
      <c r="AN34" s="403"/>
      <c r="AO34" s="404" t="str">
        <f>IF('各会計、関係団体の財政状況及び健全化判断比率'!B31="","",'各会計、関係団体の財政状況及び健全化判断比率'!B31)</f>
        <v>水道事業会計</v>
      </c>
      <c r="AP34" s="404"/>
      <c r="AQ34" s="404"/>
      <c r="AR34" s="404"/>
      <c r="AS34" s="404"/>
      <c r="AT34" s="404"/>
      <c r="AU34" s="404"/>
      <c r="AV34" s="404"/>
      <c r="AW34" s="404"/>
      <c r="AX34" s="404"/>
      <c r="AY34" s="404"/>
      <c r="AZ34" s="404"/>
      <c r="BA34" s="404"/>
      <c r="BB34" s="404"/>
      <c r="BC34" s="404"/>
      <c r="BD34" s="181"/>
      <c r="BE34" s="403">
        <f>IF(BG34="","",MAX(C34:D43,U34:V43,AM34:AN43)+1)</f>
        <v>8</v>
      </c>
      <c r="BF34" s="403"/>
      <c r="BG34" s="404" t="str">
        <f>IF('各会計、関係団体の財政状況及び健全化判断比率'!B33="","",'各会計、関係団体の財政状況及び健全化判断比率'!B33)</f>
        <v>温泉特別会計</v>
      </c>
      <c r="BH34" s="404"/>
      <c r="BI34" s="404"/>
      <c r="BJ34" s="404"/>
      <c r="BK34" s="404"/>
      <c r="BL34" s="404"/>
      <c r="BM34" s="404"/>
      <c r="BN34" s="404"/>
      <c r="BO34" s="404"/>
      <c r="BP34" s="404"/>
      <c r="BQ34" s="404"/>
      <c r="BR34" s="404"/>
      <c r="BS34" s="404"/>
      <c r="BT34" s="404"/>
      <c r="BU34" s="404"/>
      <c r="BV34" s="181"/>
      <c r="BW34" s="403">
        <f>IF(BY34="","",MAX(C34:D43,U34:V43,AM34:AN43,BE34:BF43)+1)</f>
        <v>9</v>
      </c>
      <c r="BX34" s="403"/>
      <c r="BY34" s="404" t="str">
        <f>IF('各会計、関係団体の財政状況及び健全化判断比率'!B68="","",'各会計、関係団体の財政状況及び健全化判断比率'!B68)</f>
        <v>箱根町外二カ市組合</v>
      </c>
      <c r="BZ34" s="404"/>
      <c r="CA34" s="404"/>
      <c r="CB34" s="404"/>
      <c r="CC34" s="404"/>
      <c r="CD34" s="404"/>
      <c r="CE34" s="404"/>
      <c r="CF34" s="404"/>
      <c r="CG34" s="404"/>
      <c r="CH34" s="404"/>
      <c r="CI34" s="404"/>
      <c r="CJ34" s="404"/>
      <c r="CK34" s="404"/>
      <c r="CL34" s="404"/>
      <c r="CM34" s="404"/>
      <c r="CN34" s="181"/>
      <c r="CO34" s="403">
        <f>IF(CQ34="","",MAX(C34:D43,U34:V43,AM34:AN43,BE34:BF43,BW34:BX43)+1)</f>
        <v>15</v>
      </c>
      <c r="CP34" s="403"/>
      <c r="CQ34" s="404" t="str">
        <f>IF('各会計、関係団体の財政状況及び健全化判断比率'!BS7="","",'各会計、関係団体の財政状況及び健全化判断比率'!BS7)</f>
        <v>（公財）箱根町文化スポーツ財団</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
      </c>
      <c r="DH34" s="401"/>
      <c r="DI34" s="208"/>
    </row>
    <row r="35" spans="1:113" ht="32.25" customHeight="1" x14ac:dyDescent="0.2">
      <c r="A35" s="181"/>
      <c r="B35" s="205"/>
      <c r="C35" s="403">
        <f>IF(E35="","",C34+1)</f>
        <v>2</v>
      </c>
      <c r="D35" s="403"/>
      <c r="E35" s="404" t="str">
        <f>IF('各会計、関係団体の財政状況及び健全化判断比率'!B8="","",'各会計、関係団体の財政状況及び健全化判断比率'!B8)</f>
        <v>育英奨学金特別会計</v>
      </c>
      <c r="F35" s="404"/>
      <c r="G35" s="404"/>
      <c r="H35" s="404"/>
      <c r="I35" s="404"/>
      <c r="J35" s="404"/>
      <c r="K35" s="404"/>
      <c r="L35" s="404"/>
      <c r="M35" s="404"/>
      <c r="N35" s="404"/>
      <c r="O35" s="404"/>
      <c r="P35" s="404"/>
      <c r="Q35" s="404"/>
      <c r="R35" s="404"/>
      <c r="S35" s="404"/>
      <c r="T35" s="181"/>
      <c r="U35" s="403">
        <f>IF(W35="","",U34+1)</f>
        <v>4</v>
      </c>
      <c r="V35" s="403"/>
      <c r="W35" s="404" t="str">
        <f>IF('各会計、関係団体の財政状況及び健全化判断比率'!B29="","",'各会計、関係団体の財政状況及び健全化判断比率'!B29)</f>
        <v>後期高齢者医療特別会計</v>
      </c>
      <c r="X35" s="404"/>
      <c r="Y35" s="404"/>
      <c r="Z35" s="404"/>
      <c r="AA35" s="404"/>
      <c r="AB35" s="404"/>
      <c r="AC35" s="404"/>
      <c r="AD35" s="404"/>
      <c r="AE35" s="404"/>
      <c r="AF35" s="404"/>
      <c r="AG35" s="404"/>
      <c r="AH35" s="404"/>
      <c r="AI35" s="404"/>
      <c r="AJ35" s="404"/>
      <c r="AK35" s="404"/>
      <c r="AL35" s="181"/>
      <c r="AM35" s="403">
        <f t="shared" ref="AM35:AM43" si="0">IF(AO35="","",AM34+1)</f>
        <v>7</v>
      </c>
      <c r="AN35" s="403"/>
      <c r="AO35" s="404" t="str">
        <f>IF('各会計、関係団体の財政状況及び健全化判断比率'!B32="","",'各会計、関係団体の財政状況及び健全化判断比率'!B32)</f>
        <v>公共下水道事業会計</v>
      </c>
      <c r="AP35" s="404"/>
      <c r="AQ35" s="404"/>
      <c r="AR35" s="404"/>
      <c r="AS35" s="404"/>
      <c r="AT35" s="404"/>
      <c r="AU35" s="404"/>
      <c r="AV35" s="404"/>
      <c r="AW35" s="404"/>
      <c r="AX35" s="404"/>
      <c r="AY35" s="404"/>
      <c r="AZ35" s="404"/>
      <c r="BA35" s="404"/>
      <c r="BB35" s="404"/>
      <c r="BC35" s="404"/>
      <c r="BD35" s="181"/>
      <c r="BE35" s="403" t="str">
        <f t="shared" ref="BE35:BE43" si="1">IF(BG35="","",BE34+1)</f>
        <v/>
      </c>
      <c r="BF35" s="403"/>
      <c r="BG35" s="404"/>
      <c r="BH35" s="404"/>
      <c r="BI35" s="404"/>
      <c r="BJ35" s="404"/>
      <c r="BK35" s="404"/>
      <c r="BL35" s="404"/>
      <c r="BM35" s="404"/>
      <c r="BN35" s="404"/>
      <c r="BO35" s="404"/>
      <c r="BP35" s="404"/>
      <c r="BQ35" s="404"/>
      <c r="BR35" s="404"/>
      <c r="BS35" s="404"/>
      <c r="BT35" s="404"/>
      <c r="BU35" s="404"/>
      <c r="BV35" s="181"/>
      <c r="BW35" s="403">
        <f t="shared" ref="BW35:BW43" si="2">IF(BY35="","",BW34+1)</f>
        <v>10</v>
      </c>
      <c r="BX35" s="403"/>
      <c r="BY35" s="404" t="str">
        <f>IF('各会計、関係団体の財政状況及び健全化判断比率'!B69="","",'各会計、関係団体の財政状況及び健全化判断比率'!B69)</f>
        <v>南足柄市外四カ市組合</v>
      </c>
      <c r="BZ35" s="404"/>
      <c r="CA35" s="404"/>
      <c r="CB35" s="404"/>
      <c r="CC35" s="404"/>
      <c r="CD35" s="404"/>
      <c r="CE35" s="404"/>
      <c r="CF35" s="404"/>
      <c r="CG35" s="404"/>
      <c r="CH35" s="404"/>
      <c r="CI35" s="404"/>
      <c r="CJ35" s="404"/>
      <c r="CK35" s="404"/>
      <c r="CL35" s="404"/>
      <c r="CM35" s="404"/>
      <c r="CN35" s="181"/>
      <c r="CO35" s="403">
        <f t="shared" ref="CO35:CO43" si="3">IF(CQ35="","",CO34+1)</f>
        <v>16</v>
      </c>
      <c r="CP35" s="403"/>
      <c r="CQ35" s="404" t="str">
        <f>IF('各会計、関係団体の財政状況及び健全化判断比率'!BS8="","",'各会計、関係団体の財政状況及び健全化判断比率'!BS8)</f>
        <v>（一財）箱根町観光協会</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x14ac:dyDescent="0.2">
      <c r="A36" s="181"/>
      <c r="B36" s="205"/>
      <c r="C36" s="403" t="str">
        <f>IF(E36="","",C35+1)</f>
        <v/>
      </c>
      <c r="D36" s="403"/>
      <c r="E36" s="404" t="str">
        <f>IF('各会計、関係団体の財政状況及び健全化判断比率'!B9="","",'各会計、関係団体の財政状況及び健全化判断比率'!B9)</f>
        <v/>
      </c>
      <c r="F36" s="404"/>
      <c r="G36" s="404"/>
      <c r="H36" s="404"/>
      <c r="I36" s="404"/>
      <c r="J36" s="404"/>
      <c r="K36" s="404"/>
      <c r="L36" s="404"/>
      <c r="M36" s="404"/>
      <c r="N36" s="404"/>
      <c r="O36" s="404"/>
      <c r="P36" s="404"/>
      <c r="Q36" s="404"/>
      <c r="R36" s="404"/>
      <c r="S36" s="404"/>
      <c r="T36" s="181"/>
      <c r="U36" s="403">
        <f t="shared" ref="U36:U43" si="4">IF(W36="","",U35+1)</f>
        <v>5</v>
      </c>
      <c r="V36" s="403"/>
      <c r="W36" s="404" t="str">
        <f>IF('各会計、関係団体の財政状況及び健全化判断比率'!B30="","",'各会計、関係団体の財政状況及び健全化判断比率'!B30)</f>
        <v>介護保険特別会計</v>
      </c>
      <c r="X36" s="404"/>
      <c r="Y36" s="404"/>
      <c r="Z36" s="404"/>
      <c r="AA36" s="404"/>
      <c r="AB36" s="404"/>
      <c r="AC36" s="404"/>
      <c r="AD36" s="404"/>
      <c r="AE36" s="404"/>
      <c r="AF36" s="404"/>
      <c r="AG36" s="404"/>
      <c r="AH36" s="404"/>
      <c r="AI36" s="404"/>
      <c r="AJ36" s="404"/>
      <c r="AK36" s="404"/>
      <c r="AL36" s="181"/>
      <c r="AM36" s="403" t="str">
        <f t="shared" si="0"/>
        <v/>
      </c>
      <c r="AN36" s="403"/>
      <c r="AO36" s="404"/>
      <c r="AP36" s="404"/>
      <c r="AQ36" s="404"/>
      <c r="AR36" s="404"/>
      <c r="AS36" s="404"/>
      <c r="AT36" s="404"/>
      <c r="AU36" s="404"/>
      <c r="AV36" s="404"/>
      <c r="AW36" s="404"/>
      <c r="AX36" s="404"/>
      <c r="AY36" s="404"/>
      <c r="AZ36" s="404"/>
      <c r="BA36" s="404"/>
      <c r="BB36" s="404"/>
      <c r="BC36" s="404"/>
      <c r="BD36" s="181"/>
      <c r="BE36" s="403" t="str">
        <f t="shared" si="1"/>
        <v/>
      </c>
      <c r="BF36" s="403"/>
      <c r="BG36" s="404"/>
      <c r="BH36" s="404"/>
      <c r="BI36" s="404"/>
      <c r="BJ36" s="404"/>
      <c r="BK36" s="404"/>
      <c r="BL36" s="404"/>
      <c r="BM36" s="404"/>
      <c r="BN36" s="404"/>
      <c r="BO36" s="404"/>
      <c r="BP36" s="404"/>
      <c r="BQ36" s="404"/>
      <c r="BR36" s="404"/>
      <c r="BS36" s="404"/>
      <c r="BT36" s="404"/>
      <c r="BU36" s="404"/>
      <c r="BV36" s="181"/>
      <c r="BW36" s="403">
        <f t="shared" si="2"/>
        <v>11</v>
      </c>
      <c r="BX36" s="403"/>
      <c r="BY36" s="404" t="str">
        <f>IF('各会計、関係団体の財政状況及び健全化判断比率'!B70="","",'各会計、関係団体の財政状況及び健全化判断比率'!B70)</f>
        <v>神奈川県市町村職員退職手当組合</v>
      </c>
      <c r="BZ36" s="404"/>
      <c r="CA36" s="404"/>
      <c r="CB36" s="404"/>
      <c r="CC36" s="404"/>
      <c r="CD36" s="404"/>
      <c r="CE36" s="404"/>
      <c r="CF36" s="404"/>
      <c r="CG36" s="404"/>
      <c r="CH36" s="404"/>
      <c r="CI36" s="404"/>
      <c r="CJ36" s="404"/>
      <c r="CK36" s="404"/>
      <c r="CL36" s="404"/>
      <c r="CM36" s="404"/>
      <c r="CN36" s="181"/>
      <c r="CO36" s="403">
        <f t="shared" si="3"/>
        <v>17</v>
      </c>
      <c r="CP36" s="403"/>
      <c r="CQ36" s="404" t="str">
        <f>IF('各会計、関係団体の財政状況及び健全化判断比率'!BS9="","",'各会計、関係団体の財政状況及び健全化判断比率'!BS9)</f>
        <v>（公財）かながわ健康財団</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x14ac:dyDescent="0.2">
      <c r="A37" s="181"/>
      <c r="B37" s="205"/>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1"/>
      <c r="U37" s="403" t="str">
        <f t="shared" si="4"/>
        <v/>
      </c>
      <c r="V37" s="403"/>
      <c r="W37" s="404"/>
      <c r="X37" s="404"/>
      <c r="Y37" s="404"/>
      <c r="Z37" s="404"/>
      <c r="AA37" s="404"/>
      <c r="AB37" s="404"/>
      <c r="AC37" s="404"/>
      <c r="AD37" s="404"/>
      <c r="AE37" s="404"/>
      <c r="AF37" s="404"/>
      <c r="AG37" s="404"/>
      <c r="AH37" s="404"/>
      <c r="AI37" s="404"/>
      <c r="AJ37" s="404"/>
      <c r="AK37" s="404"/>
      <c r="AL37" s="181"/>
      <c r="AM37" s="403" t="str">
        <f t="shared" si="0"/>
        <v/>
      </c>
      <c r="AN37" s="403"/>
      <c r="AO37" s="404"/>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f t="shared" si="2"/>
        <v>12</v>
      </c>
      <c r="BX37" s="403"/>
      <c r="BY37" s="404" t="str">
        <f>IF('各会計、関係団体の財政状況及び健全化判断比率'!B71="","",'各会計、関係団体の財政状況及び健全化判断比率'!B71)</f>
        <v>神奈川県後期高齢者医療広域連合</v>
      </c>
      <c r="BZ37" s="404"/>
      <c r="CA37" s="404"/>
      <c r="CB37" s="404"/>
      <c r="CC37" s="404"/>
      <c r="CD37" s="404"/>
      <c r="CE37" s="404"/>
      <c r="CF37" s="404"/>
      <c r="CG37" s="404"/>
      <c r="CH37" s="404"/>
      <c r="CI37" s="404"/>
      <c r="CJ37" s="404"/>
      <c r="CK37" s="404"/>
      <c r="CL37" s="404"/>
      <c r="CM37" s="404"/>
      <c r="CN37" s="181"/>
      <c r="CO37" s="403" t="str">
        <f t="shared" si="3"/>
        <v/>
      </c>
      <c r="CP37" s="403"/>
      <c r="CQ37" s="404" t="str">
        <f>IF('各会計、関係団体の財政状況及び健全化判断比率'!BS10="","",'各会計、関係団体の財政状況及び健全化判断比率'!BS10)</f>
        <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x14ac:dyDescent="0.2">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t="str">
        <f t="shared" si="4"/>
        <v/>
      </c>
      <c r="V38" s="403"/>
      <c r="W38" s="404"/>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f t="shared" si="2"/>
        <v>13</v>
      </c>
      <c r="BX38" s="403"/>
      <c r="BY38" s="404" t="str">
        <f>IF('各会計、関係団体の財政状況及び健全化判断比率'!B72="","",'各会計、関係団体の財政状況及び健全化判断比率'!B72)</f>
        <v>神奈川県後期高齢者医療広域連合（後期高齢者特別会計）</v>
      </c>
      <c r="BZ38" s="404"/>
      <c r="CA38" s="404"/>
      <c r="CB38" s="404"/>
      <c r="CC38" s="404"/>
      <c r="CD38" s="404"/>
      <c r="CE38" s="404"/>
      <c r="CF38" s="404"/>
      <c r="CG38" s="404"/>
      <c r="CH38" s="404"/>
      <c r="CI38" s="404"/>
      <c r="CJ38" s="404"/>
      <c r="CK38" s="404"/>
      <c r="CL38" s="404"/>
      <c r="CM38" s="404"/>
      <c r="CN38" s="181"/>
      <c r="CO38" s="403" t="str">
        <f t="shared" si="3"/>
        <v/>
      </c>
      <c r="CP38" s="403"/>
      <c r="CQ38" s="404" t="str">
        <f>IF('各会計、関係団体の財政状況及び健全化判断比率'!BS11="","",'各会計、関係団体の財政状況及び健全化判断比率'!BS11)</f>
        <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x14ac:dyDescent="0.2">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f t="shared" si="2"/>
        <v>14</v>
      </c>
      <c r="BX39" s="403"/>
      <c r="BY39" s="404" t="str">
        <f>IF('各会計、関係団体の財政状況及び健全化判断比率'!B73="","",'各会計、関係団体の財政状況及び健全化判断比率'!B73)</f>
        <v>神奈川県市町村情報システム協同事業組合</v>
      </c>
      <c r="BZ39" s="404"/>
      <c r="CA39" s="404"/>
      <c r="CB39" s="404"/>
      <c r="CC39" s="404"/>
      <c r="CD39" s="404"/>
      <c r="CE39" s="404"/>
      <c r="CF39" s="404"/>
      <c r="CG39" s="404"/>
      <c r="CH39" s="404"/>
      <c r="CI39" s="404"/>
      <c r="CJ39" s="404"/>
      <c r="CK39" s="404"/>
      <c r="CL39" s="404"/>
      <c r="CM39" s="404"/>
      <c r="CN39" s="181"/>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x14ac:dyDescent="0.2">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t="str">
        <f t="shared" si="2"/>
        <v/>
      </c>
      <c r="BX40" s="403"/>
      <c r="BY40" s="404" t="str">
        <f>IF('各会計、関係団体の財政状況及び健全化判断比率'!B74="","",'各会計、関係団体の財政状況及び健全化判断比率'!B74)</f>
        <v/>
      </c>
      <c r="BZ40" s="404"/>
      <c r="CA40" s="404"/>
      <c r="CB40" s="404"/>
      <c r="CC40" s="404"/>
      <c r="CD40" s="404"/>
      <c r="CE40" s="404"/>
      <c r="CF40" s="404"/>
      <c r="CG40" s="404"/>
      <c r="CH40" s="404"/>
      <c r="CI40" s="404"/>
      <c r="CJ40" s="404"/>
      <c r="CK40" s="404"/>
      <c r="CL40" s="404"/>
      <c r="CM40" s="404"/>
      <c r="CN40" s="181"/>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x14ac:dyDescent="0.2">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t="str">
        <f t="shared" si="2"/>
        <v/>
      </c>
      <c r="BX41" s="403"/>
      <c r="BY41" s="404" t="str">
        <f>IF('各会計、関係団体の財政状況及び健全化判断比率'!B75="","",'各会計、関係団体の財政状況及び健全化判断比率'!B75)</f>
        <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x14ac:dyDescent="0.2">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t="str">
        <f t="shared" si="2"/>
        <v/>
      </c>
      <c r="BX42" s="403"/>
      <c r="BY42" s="404" t="str">
        <f>IF('各会計、関係団体の財政状況及び健全化判断比率'!B76="","",'各会計、関係団体の財政状況及び健全化判断比率'!B76)</f>
        <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x14ac:dyDescent="0.2">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t="str">
        <f t="shared" si="2"/>
        <v/>
      </c>
      <c r="BX43" s="403"/>
      <c r="BY43" s="404" t="str">
        <f>IF('各会計、関係団体の財政状況及び健全化判断比率'!B77="","",'各会計、関係団体の財政状況及び健全化判断比率'!B77)</f>
        <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193</v>
      </c>
      <c r="E46" s="400" t="s">
        <v>194</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2">
      <c r="E47" s="400" t="s">
        <v>195</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2">
      <c r="E48" s="400" t="s">
        <v>196</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2">
      <c r="E49" s="402" t="s">
        <v>197</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2">
      <c r="E50" s="400" t="s">
        <v>198</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2">
      <c r="E51" s="400" t="s">
        <v>199</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2">
      <c r="E52" s="400" t="s">
        <v>200</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2">
      <c r="E53" s="400" t="s">
        <v>201</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2"/>
    <row r="55" spans="5:113" x14ac:dyDescent="0.2"/>
    <row r="56" spans="5:113" x14ac:dyDescent="0.2"/>
  </sheetData>
  <sheetProtection algorithmName="SHA-512" hashValue="9ujnl0NsFZ3nzMqjNKngoo+R+7Yp6bm92YWhfRAUYkcFn5zXlP0S0Ury6qPZRChAEQTxXaq38uUVgHNkUWEYWQ==" saltValue="13gTbOzOpQIyO4105Nzfo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2">
      <c r="A34" s="22"/>
      <c r="B34" s="31"/>
      <c r="C34" s="1187" t="s">
        <v>534</v>
      </c>
      <c r="D34" s="1187"/>
      <c r="E34" s="1188"/>
      <c r="F34" s="32">
        <v>7.65</v>
      </c>
      <c r="G34" s="33">
        <v>6.99</v>
      </c>
      <c r="H34" s="33">
        <v>7.5</v>
      </c>
      <c r="I34" s="33">
        <v>6.28</v>
      </c>
      <c r="J34" s="34">
        <v>7.24</v>
      </c>
      <c r="K34" s="22"/>
      <c r="L34" s="22"/>
      <c r="M34" s="22"/>
      <c r="N34" s="22"/>
      <c r="O34" s="22"/>
      <c r="P34" s="22"/>
    </row>
    <row r="35" spans="1:16" ht="39" customHeight="1" x14ac:dyDescent="0.2">
      <c r="A35" s="22"/>
      <c r="B35" s="35"/>
      <c r="C35" s="1181" t="s">
        <v>535</v>
      </c>
      <c r="D35" s="1182"/>
      <c r="E35" s="1183"/>
      <c r="F35" s="36">
        <v>4.82</v>
      </c>
      <c r="G35" s="37">
        <v>3.78</v>
      </c>
      <c r="H35" s="37">
        <v>3.45</v>
      </c>
      <c r="I35" s="37">
        <v>3.9</v>
      </c>
      <c r="J35" s="38">
        <v>5.56</v>
      </c>
      <c r="K35" s="22"/>
      <c r="L35" s="22"/>
      <c r="M35" s="22"/>
      <c r="N35" s="22"/>
      <c r="O35" s="22"/>
      <c r="P35" s="22"/>
    </row>
    <row r="36" spans="1:16" ht="39" customHeight="1" x14ac:dyDescent="0.2">
      <c r="A36" s="22"/>
      <c r="B36" s="35"/>
      <c r="C36" s="1181" t="s">
        <v>536</v>
      </c>
      <c r="D36" s="1182"/>
      <c r="E36" s="1183"/>
      <c r="F36" s="36">
        <v>3.41</v>
      </c>
      <c r="G36" s="37">
        <v>2.63</v>
      </c>
      <c r="H36" s="37">
        <v>2.46</v>
      </c>
      <c r="I36" s="37">
        <v>2.54</v>
      </c>
      <c r="J36" s="38">
        <v>3.84</v>
      </c>
      <c r="K36" s="22"/>
      <c r="L36" s="22"/>
      <c r="M36" s="22"/>
      <c r="N36" s="22"/>
      <c r="O36" s="22"/>
      <c r="P36" s="22"/>
    </row>
    <row r="37" spans="1:16" ht="39" customHeight="1" x14ac:dyDescent="0.2">
      <c r="A37" s="22"/>
      <c r="B37" s="35"/>
      <c r="C37" s="1181" t="s">
        <v>537</v>
      </c>
      <c r="D37" s="1182"/>
      <c r="E37" s="1183"/>
      <c r="F37" s="36">
        <v>1.05</v>
      </c>
      <c r="G37" s="37">
        <v>0.86</v>
      </c>
      <c r="H37" s="37">
        <v>0.91</v>
      </c>
      <c r="I37" s="37">
        <v>0.68</v>
      </c>
      <c r="J37" s="38">
        <v>0.75</v>
      </c>
      <c r="K37" s="22"/>
      <c r="L37" s="22"/>
      <c r="M37" s="22"/>
      <c r="N37" s="22"/>
      <c r="O37" s="22"/>
      <c r="P37" s="22"/>
    </row>
    <row r="38" spans="1:16" ht="39" customHeight="1" x14ac:dyDescent="0.2">
      <c r="A38" s="22"/>
      <c r="B38" s="35"/>
      <c r="C38" s="1181" t="s">
        <v>538</v>
      </c>
      <c r="D38" s="1182"/>
      <c r="E38" s="1183"/>
      <c r="F38" s="36">
        <v>1.02</v>
      </c>
      <c r="G38" s="37">
        <v>0.93</v>
      </c>
      <c r="H38" s="37">
        <v>0.97</v>
      </c>
      <c r="I38" s="37">
        <v>1.41</v>
      </c>
      <c r="J38" s="38">
        <v>0.74</v>
      </c>
      <c r="K38" s="22"/>
      <c r="L38" s="22"/>
      <c r="M38" s="22"/>
      <c r="N38" s="22"/>
      <c r="O38" s="22"/>
      <c r="P38" s="22"/>
    </row>
    <row r="39" spans="1:16" ht="39" customHeight="1" x14ac:dyDescent="0.2">
      <c r="A39" s="22"/>
      <c r="B39" s="35"/>
      <c r="C39" s="1181" t="s">
        <v>539</v>
      </c>
      <c r="D39" s="1182"/>
      <c r="E39" s="1183"/>
      <c r="F39" s="36">
        <v>0.48</v>
      </c>
      <c r="G39" s="37">
        <v>0.62</v>
      </c>
      <c r="H39" s="37">
        <v>0.49</v>
      </c>
      <c r="I39" s="37">
        <v>0.25</v>
      </c>
      <c r="J39" s="38">
        <v>0.52</v>
      </c>
      <c r="K39" s="22"/>
      <c r="L39" s="22"/>
      <c r="M39" s="22"/>
      <c r="N39" s="22"/>
      <c r="O39" s="22"/>
      <c r="P39" s="22"/>
    </row>
    <row r="40" spans="1:16" ht="39" customHeight="1" x14ac:dyDescent="0.2">
      <c r="A40" s="22"/>
      <c r="B40" s="35"/>
      <c r="C40" s="1181" t="s">
        <v>540</v>
      </c>
      <c r="D40" s="1182"/>
      <c r="E40" s="1183"/>
      <c r="F40" s="36">
        <v>0.17</v>
      </c>
      <c r="G40" s="37">
        <v>0.18</v>
      </c>
      <c r="H40" s="37">
        <v>0.21</v>
      </c>
      <c r="I40" s="37">
        <v>0.26</v>
      </c>
      <c r="J40" s="38">
        <v>0.25</v>
      </c>
      <c r="K40" s="22"/>
      <c r="L40" s="22"/>
      <c r="M40" s="22"/>
      <c r="N40" s="22"/>
      <c r="O40" s="22"/>
      <c r="P40" s="22"/>
    </row>
    <row r="41" spans="1:16" ht="39" customHeight="1" x14ac:dyDescent="0.2">
      <c r="A41" s="22"/>
      <c r="B41" s="35"/>
      <c r="C41" s="1181" t="s">
        <v>541</v>
      </c>
      <c r="D41" s="1182"/>
      <c r="E41" s="1183"/>
      <c r="F41" s="36">
        <v>0.44</v>
      </c>
      <c r="G41" s="37">
        <v>0.32</v>
      </c>
      <c r="H41" s="37">
        <v>0.4</v>
      </c>
      <c r="I41" s="37">
        <v>0.37</v>
      </c>
      <c r="J41" s="38">
        <v>0.22</v>
      </c>
      <c r="K41" s="22"/>
      <c r="L41" s="22"/>
      <c r="M41" s="22"/>
      <c r="N41" s="22"/>
      <c r="O41" s="22"/>
      <c r="P41" s="22"/>
    </row>
    <row r="42" spans="1:16" ht="39" customHeight="1" x14ac:dyDescent="0.2">
      <c r="A42" s="22"/>
      <c r="B42" s="39"/>
      <c r="C42" s="1181" t="s">
        <v>542</v>
      </c>
      <c r="D42" s="1182"/>
      <c r="E42" s="1183"/>
      <c r="F42" s="36" t="s">
        <v>488</v>
      </c>
      <c r="G42" s="37" t="s">
        <v>488</v>
      </c>
      <c r="H42" s="37" t="s">
        <v>488</v>
      </c>
      <c r="I42" s="37" t="s">
        <v>488</v>
      </c>
      <c r="J42" s="38" t="s">
        <v>488</v>
      </c>
      <c r="K42" s="22"/>
      <c r="L42" s="22"/>
      <c r="M42" s="22"/>
      <c r="N42" s="22"/>
      <c r="O42" s="22"/>
      <c r="P42" s="22"/>
    </row>
    <row r="43" spans="1:16" ht="39" customHeight="1" thickBot="1" x14ac:dyDescent="0.25">
      <c r="A43" s="22"/>
      <c r="B43" s="40"/>
      <c r="C43" s="1184" t="s">
        <v>543</v>
      </c>
      <c r="D43" s="1185"/>
      <c r="E43" s="1186"/>
      <c r="F43" s="41" t="s">
        <v>488</v>
      </c>
      <c r="G43" s="42" t="s">
        <v>488</v>
      </c>
      <c r="H43" s="42" t="s">
        <v>488</v>
      </c>
      <c r="I43" s="42" t="s">
        <v>488</v>
      </c>
      <c r="J43" s="43" t="s">
        <v>488</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BcwigMakX5ffqP/Xoecv1kbAhA1YcFOgZTdAG1NhqZvRJKiiwRViGONAKdKoOPPEKK9labqGn/f9aziSxfCngQ==" saltValue="BPgHtFrPLKcL6uScbUIRd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527</v>
      </c>
      <c r="L44" s="56" t="s">
        <v>528</v>
      </c>
      <c r="M44" s="56" t="s">
        <v>529</v>
      </c>
      <c r="N44" s="56" t="s">
        <v>530</v>
      </c>
      <c r="O44" s="57" t="s">
        <v>531</v>
      </c>
      <c r="P44" s="48"/>
      <c r="Q44" s="48"/>
      <c r="R44" s="48"/>
      <c r="S44" s="48"/>
      <c r="T44" s="48"/>
      <c r="U44" s="48"/>
    </row>
    <row r="45" spans="1:21" ht="30.75" customHeight="1" x14ac:dyDescent="0.2">
      <c r="A45" s="48"/>
      <c r="B45" s="1212" t="s">
        <v>9</v>
      </c>
      <c r="C45" s="1213"/>
      <c r="D45" s="58"/>
      <c r="E45" s="1218" t="s">
        <v>10</v>
      </c>
      <c r="F45" s="1218"/>
      <c r="G45" s="1218"/>
      <c r="H45" s="1218"/>
      <c r="I45" s="1218"/>
      <c r="J45" s="1219"/>
      <c r="K45" s="59">
        <v>868</v>
      </c>
      <c r="L45" s="60">
        <v>897</v>
      </c>
      <c r="M45" s="60">
        <v>1081</v>
      </c>
      <c r="N45" s="60">
        <v>885</v>
      </c>
      <c r="O45" s="61">
        <v>940</v>
      </c>
      <c r="P45" s="48"/>
      <c r="Q45" s="48"/>
      <c r="R45" s="48"/>
      <c r="S45" s="48"/>
      <c r="T45" s="48"/>
      <c r="U45" s="48"/>
    </row>
    <row r="46" spans="1:21" ht="30.75" customHeight="1" x14ac:dyDescent="0.2">
      <c r="A46" s="48"/>
      <c r="B46" s="1214"/>
      <c r="C46" s="1215"/>
      <c r="D46" s="62"/>
      <c r="E46" s="1191" t="s">
        <v>11</v>
      </c>
      <c r="F46" s="1191"/>
      <c r="G46" s="1191"/>
      <c r="H46" s="1191"/>
      <c r="I46" s="1191"/>
      <c r="J46" s="1192"/>
      <c r="K46" s="63" t="s">
        <v>488</v>
      </c>
      <c r="L46" s="64" t="s">
        <v>488</v>
      </c>
      <c r="M46" s="64" t="s">
        <v>488</v>
      </c>
      <c r="N46" s="64" t="s">
        <v>488</v>
      </c>
      <c r="O46" s="65" t="s">
        <v>488</v>
      </c>
      <c r="P46" s="48"/>
      <c r="Q46" s="48"/>
      <c r="R46" s="48"/>
      <c r="S46" s="48"/>
      <c r="T46" s="48"/>
      <c r="U46" s="48"/>
    </row>
    <row r="47" spans="1:21" ht="30.75" customHeight="1" x14ac:dyDescent="0.2">
      <c r="A47" s="48"/>
      <c r="B47" s="1214"/>
      <c r="C47" s="1215"/>
      <c r="D47" s="62"/>
      <c r="E47" s="1191" t="s">
        <v>12</v>
      </c>
      <c r="F47" s="1191"/>
      <c r="G47" s="1191"/>
      <c r="H47" s="1191"/>
      <c r="I47" s="1191"/>
      <c r="J47" s="1192"/>
      <c r="K47" s="63" t="s">
        <v>488</v>
      </c>
      <c r="L47" s="64" t="s">
        <v>488</v>
      </c>
      <c r="M47" s="64" t="s">
        <v>488</v>
      </c>
      <c r="N47" s="64" t="s">
        <v>488</v>
      </c>
      <c r="O47" s="65" t="s">
        <v>488</v>
      </c>
      <c r="P47" s="48"/>
      <c r="Q47" s="48"/>
      <c r="R47" s="48"/>
      <c r="S47" s="48"/>
      <c r="T47" s="48"/>
      <c r="U47" s="48"/>
    </row>
    <row r="48" spans="1:21" ht="30.75" customHeight="1" x14ac:dyDescent="0.2">
      <c r="A48" s="48"/>
      <c r="B48" s="1214"/>
      <c r="C48" s="1215"/>
      <c r="D48" s="62"/>
      <c r="E48" s="1191" t="s">
        <v>13</v>
      </c>
      <c r="F48" s="1191"/>
      <c r="G48" s="1191"/>
      <c r="H48" s="1191"/>
      <c r="I48" s="1191"/>
      <c r="J48" s="1192"/>
      <c r="K48" s="63">
        <v>194</v>
      </c>
      <c r="L48" s="64">
        <v>111</v>
      </c>
      <c r="M48" s="64">
        <v>184</v>
      </c>
      <c r="N48" s="64">
        <v>163</v>
      </c>
      <c r="O48" s="65">
        <v>157</v>
      </c>
      <c r="P48" s="48"/>
      <c r="Q48" s="48"/>
      <c r="R48" s="48"/>
      <c r="S48" s="48"/>
      <c r="T48" s="48"/>
      <c r="U48" s="48"/>
    </row>
    <row r="49" spans="1:21" ht="30.75" customHeight="1" x14ac:dyDescent="0.2">
      <c r="A49" s="48"/>
      <c r="B49" s="1214"/>
      <c r="C49" s="1215"/>
      <c r="D49" s="62"/>
      <c r="E49" s="1191" t="s">
        <v>14</v>
      </c>
      <c r="F49" s="1191"/>
      <c r="G49" s="1191"/>
      <c r="H49" s="1191"/>
      <c r="I49" s="1191"/>
      <c r="J49" s="1192"/>
      <c r="K49" s="63" t="s">
        <v>488</v>
      </c>
      <c r="L49" s="64" t="s">
        <v>488</v>
      </c>
      <c r="M49" s="64" t="s">
        <v>488</v>
      </c>
      <c r="N49" s="64" t="s">
        <v>488</v>
      </c>
      <c r="O49" s="65" t="s">
        <v>488</v>
      </c>
      <c r="P49" s="48"/>
      <c r="Q49" s="48"/>
      <c r="R49" s="48"/>
      <c r="S49" s="48"/>
      <c r="T49" s="48"/>
      <c r="U49" s="48"/>
    </row>
    <row r="50" spans="1:21" ht="30.75" customHeight="1" x14ac:dyDescent="0.2">
      <c r="A50" s="48"/>
      <c r="B50" s="1214"/>
      <c r="C50" s="1215"/>
      <c r="D50" s="62"/>
      <c r="E50" s="1191" t="s">
        <v>15</v>
      </c>
      <c r="F50" s="1191"/>
      <c r="G50" s="1191"/>
      <c r="H50" s="1191"/>
      <c r="I50" s="1191"/>
      <c r="J50" s="1192"/>
      <c r="K50" s="63" t="s">
        <v>488</v>
      </c>
      <c r="L50" s="64" t="s">
        <v>488</v>
      </c>
      <c r="M50" s="64" t="s">
        <v>488</v>
      </c>
      <c r="N50" s="64" t="s">
        <v>488</v>
      </c>
      <c r="O50" s="65" t="s">
        <v>488</v>
      </c>
      <c r="P50" s="48"/>
      <c r="Q50" s="48"/>
      <c r="R50" s="48"/>
      <c r="S50" s="48"/>
      <c r="T50" s="48"/>
      <c r="U50" s="48"/>
    </row>
    <row r="51" spans="1:21" ht="30.75" customHeight="1" x14ac:dyDescent="0.2">
      <c r="A51" s="48"/>
      <c r="B51" s="1216"/>
      <c r="C51" s="1217"/>
      <c r="D51" s="66"/>
      <c r="E51" s="1191" t="s">
        <v>16</v>
      </c>
      <c r="F51" s="1191"/>
      <c r="G51" s="1191"/>
      <c r="H51" s="1191"/>
      <c r="I51" s="1191"/>
      <c r="J51" s="1192"/>
      <c r="K51" s="63" t="s">
        <v>488</v>
      </c>
      <c r="L51" s="64" t="s">
        <v>488</v>
      </c>
      <c r="M51" s="64" t="s">
        <v>488</v>
      </c>
      <c r="N51" s="64" t="s">
        <v>488</v>
      </c>
      <c r="O51" s="65" t="s">
        <v>488</v>
      </c>
      <c r="P51" s="48"/>
      <c r="Q51" s="48"/>
      <c r="R51" s="48"/>
      <c r="S51" s="48"/>
      <c r="T51" s="48"/>
      <c r="U51" s="48"/>
    </row>
    <row r="52" spans="1:21" ht="30.75" customHeight="1" x14ac:dyDescent="0.2">
      <c r="A52" s="48"/>
      <c r="B52" s="1189" t="s">
        <v>17</v>
      </c>
      <c r="C52" s="1190"/>
      <c r="D52" s="66"/>
      <c r="E52" s="1191" t="s">
        <v>18</v>
      </c>
      <c r="F52" s="1191"/>
      <c r="G52" s="1191"/>
      <c r="H52" s="1191"/>
      <c r="I52" s="1191"/>
      <c r="J52" s="1192"/>
      <c r="K52" s="63">
        <v>458</v>
      </c>
      <c r="L52" s="64">
        <v>450</v>
      </c>
      <c r="M52" s="64">
        <v>453</v>
      </c>
      <c r="N52" s="64">
        <v>463</v>
      </c>
      <c r="O52" s="65">
        <v>472</v>
      </c>
      <c r="P52" s="48"/>
      <c r="Q52" s="48"/>
      <c r="R52" s="48"/>
      <c r="S52" s="48"/>
      <c r="T52" s="48"/>
      <c r="U52" s="48"/>
    </row>
    <row r="53" spans="1:21" ht="30.75" customHeight="1" thickBot="1" x14ac:dyDescent="0.25">
      <c r="A53" s="48"/>
      <c r="B53" s="1193" t="s">
        <v>19</v>
      </c>
      <c r="C53" s="1194"/>
      <c r="D53" s="67"/>
      <c r="E53" s="1195" t="s">
        <v>20</v>
      </c>
      <c r="F53" s="1195"/>
      <c r="G53" s="1195"/>
      <c r="H53" s="1195"/>
      <c r="I53" s="1195"/>
      <c r="J53" s="1196"/>
      <c r="K53" s="68">
        <v>604</v>
      </c>
      <c r="L53" s="69">
        <v>558</v>
      </c>
      <c r="M53" s="69">
        <v>812</v>
      </c>
      <c r="N53" s="69">
        <v>585</v>
      </c>
      <c r="O53" s="70">
        <v>625</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544</v>
      </c>
      <c r="L57" s="81" t="s">
        <v>545</v>
      </c>
      <c r="M57" s="81" t="s">
        <v>546</v>
      </c>
      <c r="N57" s="81" t="s">
        <v>547</v>
      </c>
      <c r="O57" s="82" t="s">
        <v>548</v>
      </c>
      <c r="P57" s="48"/>
      <c r="Q57" s="48"/>
      <c r="R57" s="48"/>
      <c r="S57" s="48"/>
      <c r="T57" s="48"/>
      <c r="U57" s="48"/>
    </row>
    <row r="58" spans="1:21" ht="31.5" customHeight="1" x14ac:dyDescent="0.2">
      <c r="B58" s="1197" t="s">
        <v>24</v>
      </c>
      <c r="C58" s="1198"/>
      <c r="D58" s="1203" t="s">
        <v>25</v>
      </c>
      <c r="E58" s="1204"/>
      <c r="F58" s="1204"/>
      <c r="G58" s="1204"/>
      <c r="H58" s="1204"/>
      <c r="I58" s="1204"/>
      <c r="J58" s="1205"/>
      <c r="K58" s="83"/>
      <c r="L58" s="84"/>
      <c r="M58" s="84"/>
      <c r="N58" s="84"/>
      <c r="O58" s="85"/>
    </row>
    <row r="59" spans="1:21" ht="31.5" customHeight="1" x14ac:dyDescent="0.2">
      <c r="B59" s="1199"/>
      <c r="C59" s="1200"/>
      <c r="D59" s="1206" t="s">
        <v>26</v>
      </c>
      <c r="E59" s="1207"/>
      <c r="F59" s="1207"/>
      <c r="G59" s="1207"/>
      <c r="H59" s="1207"/>
      <c r="I59" s="1207"/>
      <c r="J59" s="1208"/>
      <c r="K59" s="86"/>
      <c r="L59" s="87"/>
      <c r="M59" s="87"/>
      <c r="N59" s="87"/>
      <c r="O59" s="88"/>
    </row>
    <row r="60" spans="1:21" ht="31.5" customHeight="1" thickBot="1" x14ac:dyDescent="0.25">
      <c r="B60" s="1201"/>
      <c r="C60" s="1202"/>
      <c r="D60" s="1209" t="s">
        <v>27</v>
      </c>
      <c r="E60" s="1210"/>
      <c r="F60" s="1210"/>
      <c r="G60" s="1210"/>
      <c r="H60" s="1210"/>
      <c r="I60" s="1210"/>
      <c r="J60" s="1211"/>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VE26KXQVavwm1akOZA7EdTIi4UkOf4CttH/ytkGoKMi+tRs/jdFVvrX+DzX0maqVlaHBjzFqIiCuL9oolCQrlQ==" saltValue="waOPGUhoA3TwWKbjNA2OC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527</v>
      </c>
      <c r="J40" s="103" t="s">
        <v>528</v>
      </c>
      <c r="K40" s="103" t="s">
        <v>529</v>
      </c>
      <c r="L40" s="103" t="s">
        <v>530</v>
      </c>
      <c r="M40" s="104" t="s">
        <v>531</v>
      </c>
    </row>
    <row r="41" spans="2:13" ht="27.75" customHeight="1" x14ac:dyDescent="0.2">
      <c r="B41" s="1232" t="s">
        <v>30</v>
      </c>
      <c r="C41" s="1233"/>
      <c r="D41" s="105"/>
      <c r="E41" s="1234" t="s">
        <v>31</v>
      </c>
      <c r="F41" s="1234"/>
      <c r="G41" s="1234"/>
      <c r="H41" s="1235"/>
      <c r="I41" s="355">
        <v>7449</v>
      </c>
      <c r="J41" s="356">
        <v>8408</v>
      </c>
      <c r="K41" s="356">
        <v>7726</v>
      </c>
      <c r="L41" s="356">
        <v>7037</v>
      </c>
      <c r="M41" s="357">
        <v>6794</v>
      </c>
    </row>
    <row r="42" spans="2:13" ht="27.75" customHeight="1" x14ac:dyDescent="0.2">
      <c r="B42" s="1222"/>
      <c r="C42" s="1223"/>
      <c r="D42" s="106"/>
      <c r="E42" s="1226" t="s">
        <v>32</v>
      </c>
      <c r="F42" s="1226"/>
      <c r="G42" s="1226"/>
      <c r="H42" s="1227"/>
      <c r="I42" s="358" t="s">
        <v>488</v>
      </c>
      <c r="J42" s="359" t="s">
        <v>488</v>
      </c>
      <c r="K42" s="359" t="s">
        <v>488</v>
      </c>
      <c r="L42" s="359" t="s">
        <v>488</v>
      </c>
      <c r="M42" s="360" t="s">
        <v>488</v>
      </c>
    </row>
    <row r="43" spans="2:13" ht="27.75" customHeight="1" x14ac:dyDescent="0.2">
      <c r="B43" s="1222"/>
      <c r="C43" s="1223"/>
      <c r="D43" s="106"/>
      <c r="E43" s="1226" t="s">
        <v>33</v>
      </c>
      <c r="F43" s="1226"/>
      <c r="G43" s="1226"/>
      <c r="H43" s="1227"/>
      <c r="I43" s="358">
        <v>2297</v>
      </c>
      <c r="J43" s="359">
        <v>1854</v>
      </c>
      <c r="K43" s="359">
        <v>1977</v>
      </c>
      <c r="L43" s="359">
        <v>1963</v>
      </c>
      <c r="M43" s="360">
        <v>2204</v>
      </c>
    </row>
    <row r="44" spans="2:13" ht="27.75" customHeight="1" x14ac:dyDescent="0.2">
      <c r="B44" s="1222"/>
      <c r="C44" s="1223"/>
      <c r="D44" s="106"/>
      <c r="E44" s="1226" t="s">
        <v>34</v>
      </c>
      <c r="F44" s="1226"/>
      <c r="G44" s="1226"/>
      <c r="H44" s="1227"/>
      <c r="I44" s="358" t="s">
        <v>488</v>
      </c>
      <c r="J44" s="359" t="s">
        <v>488</v>
      </c>
      <c r="K44" s="359" t="s">
        <v>488</v>
      </c>
      <c r="L44" s="359" t="s">
        <v>488</v>
      </c>
      <c r="M44" s="360" t="s">
        <v>488</v>
      </c>
    </row>
    <row r="45" spans="2:13" ht="27.75" customHeight="1" x14ac:dyDescent="0.2">
      <c r="B45" s="1222"/>
      <c r="C45" s="1223"/>
      <c r="D45" s="106"/>
      <c r="E45" s="1226" t="s">
        <v>35</v>
      </c>
      <c r="F45" s="1226"/>
      <c r="G45" s="1226"/>
      <c r="H45" s="1227"/>
      <c r="I45" s="358">
        <v>2744</v>
      </c>
      <c r="J45" s="359">
        <v>2694</v>
      </c>
      <c r="K45" s="359">
        <v>2678</v>
      </c>
      <c r="L45" s="359">
        <v>2651</v>
      </c>
      <c r="M45" s="360">
        <v>2621</v>
      </c>
    </row>
    <row r="46" spans="2:13" ht="27.75" customHeight="1" x14ac:dyDescent="0.2">
      <c r="B46" s="1222"/>
      <c r="C46" s="1223"/>
      <c r="D46" s="107"/>
      <c r="E46" s="1226" t="s">
        <v>36</v>
      </c>
      <c r="F46" s="1226"/>
      <c r="G46" s="1226"/>
      <c r="H46" s="1227"/>
      <c r="I46" s="358" t="s">
        <v>488</v>
      </c>
      <c r="J46" s="359" t="s">
        <v>488</v>
      </c>
      <c r="K46" s="359" t="s">
        <v>488</v>
      </c>
      <c r="L46" s="359" t="s">
        <v>488</v>
      </c>
      <c r="M46" s="360" t="s">
        <v>488</v>
      </c>
    </row>
    <row r="47" spans="2:13" ht="27.75" customHeight="1" x14ac:dyDescent="0.2">
      <c r="B47" s="1222"/>
      <c r="C47" s="1223"/>
      <c r="D47" s="108"/>
      <c r="E47" s="1236" t="s">
        <v>37</v>
      </c>
      <c r="F47" s="1237"/>
      <c r="G47" s="1237"/>
      <c r="H47" s="1238"/>
      <c r="I47" s="358" t="s">
        <v>488</v>
      </c>
      <c r="J47" s="359" t="s">
        <v>488</v>
      </c>
      <c r="K47" s="359" t="s">
        <v>488</v>
      </c>
      <c r="L47" s="359" t="s">
        <v>488</v>
      </c>
      <c r="M47" s="360" t="s">
        <v>488</v>
      </c>
    </row>
    <row r="48" spans="2:13" ht="27.75" customHeight="1" x14ac:dyDescent="0.2">
      <c r="B48" s="1222"/>
      <c r="C48" s="1223"/>
      <c r="D48" s="106"/>
      <c r="E48" s="1226" t="s">
        <v>38</v>
      </c>
      <c r="F48" s="1226"/>
      <c r="G48" s="1226"/>
      <c r="H48" s="1227"/>
      <c r="I48" s="358" t="s">
        <v>488</v>
      </c>
      <c r="J48" s="359" t="s">
        <v>488</v>
      </c>
      <c r="K48" s="359" t="s">
        <v>488</v>
      </c>
      <c r="L48" s="359" t="s">
        <v>488</v>
      </c>
      <c r="M48" s="360" t="s">
        <v>488</v>
      </c>
    </row>
    <row r="49" spans="2:13" ht="27.75" customHeight="1" x14ac:dyDescent="0.2">
      <c r="B49" s="1224"/>
      <c r="C49" s="1225"/>
      <c r="D49" s="106"/>
      <c r="E49" s="1226" t="s">
        <v>39</v>
      </c>
      <c r="F49" s="1226"/>
      <c r="G49" s="1226"/>
      <c r="H49" s="1227"/>
      <c r="I49" s="358" t="s">
        <v>488</v>
      </c>
      <c r="J49" s="359" t="s">
        <v>488</v>
      </c>
      <c r="K49" s="359" t="s">
        <v>488</v>
      </c>
      <c r="L49" s="359" t="s">
        <v>488</v>
      </c>
      <c r="M49" s="360" t="s">
        <v>488</v>
      </c>
    </row>
    <row r="50" spans="2:13" ht="27.75" customHeight="1" x14ac:dyDescent="0.2">
      <c r="B50" s="1220" t="s">
        <v>40</v>
      </c>
      <c r="C50" s="1221"/>
      <c r="D50" s="109"/>
      <c r="E50" s="1226" t="s">
        <v>41</v>
      </c>
      <c r="F50" s="1226"/>
      <c r="G50" s="1226"/>
      <c r="H50" s="1227"/>
      <c r="I50" s="358">
        <v>2614</v>
      </c>
      <c r="J50" s="359">
        <v>2234</v>
      </c>
      <c r="K50" s="359">
        <v>2527</v>
      </c>
      <c r="L50" s="359">
        <v>2923</v>
      </c>
      <c r="M50" s="360">
        <v>2699</v>
      </c>
    </row>
    <row r="51" spans="2:13" ht="27.75" customHeight="1" x14ac:dyDescent="0.2">
      <c r="B51" s="1222"/>
      <c r="C51" s="1223"/>
      <c r="D51" s="106"/>
      <c r="E51" s="1226" t="s">
        <v>42</v>
      </c>
      <c r="F51" s="1226"/>
      <c r="G51" s="1226"/>
      <c r="H51" s="1227"/>
      <c r="I51" s="358">
        <v>20</v>
      </c>
      <c r="J51" s="359">
        <v>276</v>
      </c>
      <c r="K51" s="359">
        <v>5</v>
      </c>
      <c r="L51" s="359">
        <v>24</v>
      </c>
      <c r="M51" s="360">
        <v>61</v>
      </c>
    </row>
    <row r="52" spans="2:13" ht="27.75" customHeight="1" x14ac:dyDescent="0.2">
      <c r="B52" s="1224"/>
      <c r="C52" s="1225"/>
      <c r="D52" s="106"/>
      <c r="E52" s="1226" t="s">
        <v>43</v>
      </c>
      <c r="F52" s="1226"/>
      <c r="G52" s="1226"/>
      <c r="H52" s="1227"/>
      <c r="I52" s="358">
        <v>5650</v>
      </c>
      <c r="J52" s="359">
        <v>5705</v>
      </c>
      <c r="K52" s="359">
        <v>5512</v>
      </c>
      <c r="L52" s="359">
        <v>5352</v>
      </c>
      <c r="M52" s="360">
        <v>5413</v>
      </c>
    </row>
    <row r="53" spans="2:13" ht="27.75" customHeight="1" thickBot="1" x14ac:dyDescent="0.25">
      <c r="B53" s="1228" t="s">
        <v>19</v>
      </c>
      <c r="C53" s="1229"/>
      <c r="D53" s="110"/>
      <c r="E53" s="1230" t="s">
        <v>44</v>
      </c>
      <c r="F53" s="1230"/>
      <c r="G53" s="1230"/>
      <c r="H53" s="1231"/>
      <c r="I53" s="361">
        <v>4206</v>
      </c>
      <c r="J53" s="362">
        <v>4741</v>
      </c>
      <c r="K53" s="362">
        <v>4336</v>
      </c>
      <c r="L53" s="362">
        <v>3352</v>
      </c>
      <c r="M53" s="363">
        <v>3445</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D60STz4g/I+EZozVj5tzrIqpdqxRjlu5k9DNEFjyoDl0COEwRhZCsFnhCvkvIAxBH/5SsqU6js1FYD1He3FuRg==" saltValue="VJTVXSWmSeTwxyKkApC97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529</v>
      </c>
      <c r="G54" s="119" t="s">
        <v>530</v>
      </c>
      <c r="H54" s="120" t="s">
        <v>531</v>
      </c>
    </row>
    <row r="55" spans="2:8" ht="52.5" customHeight="1" x14ac:dyDescent="0.2">
      <c r="B55" s="121"/>
      <c r="C55" s="1247" t="s">
        <v>46</v>
      </c>
      <c r="D55" s="1247"/>
      <c r="E55" s="1248"/>
      <c r="F55" s="122">
        <v>1800</v>
      </c>
      <c r="G55" s="122">
        <v>2216</v>
      </c>
      <c r="H55" s="123">
        <v>2034</v>
      </c>
    </row>
    <row r="56" spans="2:8" ht="52.5" customHeight="1" x14ac:dyDescent="0.2">
      <c r="B56" s="124"/>
      <c r="C56" s="1249" t="s">
        <v>47</v>
      </c>
      <c r="D56" s="1249"/>
      <c r="E56" s="1250"/>
      <c r="F56" s="125" t="s">
        <v>488</v>
      </c>
      <c r="G56" s="125" t="s">
        <v>488</v>
      </c>
      <c r="H56" s="126" t="s">
        <v>488</v>
      </c>
    </row>
    <row r="57" spans="2:8" ht="53.25" customHeight="1" x14ac:dyDescent="0.2">
      <c r="B57" s="124"/>
      <c r="C57" s="1251" t="s">
        <v>48</v>
      </c>
      <c r="D57" s="1251"/>
      <c r="E57" s="1252"/>
      <c r="F57" s="127">
        <v>496</v>
      </c>
      <c r="G57" s="127">
        <v>498</v>
      </c>
      <c r="H57" s="128">
        <v>503</v>
      </c>
    </row>
    <row r="58" spans="2:8" ht="45.75" customHeight="1" x14ac:dyDescent="0.2">
      <c r="B58" s="129"/>
      <c r="C58" s="1239" t="s">
        <v>559</v>
      </c>
      <c r="D58" s="1240"/>
      <c r="E58" s="1241"/>
      <c r="F58" s="130">
        <v>244</v>
      </c>
      <c r="G58" s="130">
        <v>244</v>
      </c>
      <c r="H58" s="131">
        <v>244</v>
      </c>
    </row>
    <row r="59" spans="2:8" ht="45.75" customHeight="1" x14ac:dyDescent="0.2">
      <c r="B59" s="129"/>
      <c r="C59" s="1239" t="s">
        <v>560</v>
      </c>
      <c r="D59" s="1240"/>
      <c r="E59" s="1241"/>
      <c r="F59" s="130">
        <v>115</v>
      </c>
      <c r="G59" s="130">
        <v>120</v>
      </c>
      <c r="H59" s="131">
        <v>128</v>
      </c>
    </row>
    <row r="60" spans="2:8" ht="45.75" customHeight="1" x14ac:dyDescent="0.2">
      <c r="B60" s="129"/>
      <c r="C60" s="1239" t="s">
        <v>561</v>
      </c>
      <c r="D60" s="1240"/>
      <c r="E60" s="1241"/>
      <c r="F60" s="130">
        <v>41</v>
      </c>
      <c r="G60" s="130">
        <v>41</v>
      </c>
      <c r="H60" s="131">
        <v>42</v>
      </c>
    </row>
    <row r="61" spans="2:8" ht="45.75" customHeight="1" x14ac:dyDescent="0.2">
      <c r="B61" s="129"/>
      <c r="C61" s="1239" t="s">
        <v>562</v>
      </c>
      <c r="D61" s="1240"/>
      <c r="E61" s="1241"/>
      <c r="F61" s="130">
        <v>32</v>
      </c>
      <c r="G61" s="130">
        <v>32</v>
      </c>
      <c r="H61" s="131">
        <v>32</v>
      </c>
    </row>
    <row r="62" spans="2:8" ht="45.75" customHeight="1" thickBot="1" x14ac:dyDescent="0.25">
      <c r="B62" s="132"/>
      <c r="C62" s="1242" t="s">
        <v>563</v>
      </c>
      <c r="D62" s="1243"/>
      <c r="E62" s="1244"/>
      <c r="F62" s="133">
        <v>24</v>
      </c>
      <c r="G62" s="133">
        <v>24</v>
      </c>
      <c r="H62" s="134">
        <v>24</v>
      </c>
    </row>
    <row r="63" spans="2:8" ht="52.5" customHeight="1" thickBot="1" x14ac:dyDescent="0.25">
      <c r="B63" s="135"/>
      <c r="C63" s="1245" t="s">
        <v>49</v>
      </c>
      <c r="D63" s="1245"/>
      <c r="E63" s="1246"/>
      <c r="F63" s="136">
        <v>2296</v>
      </c>
      <c r="G63" s="136">
        <v>2714</v>
      </c>
      <c r="H63" s="137">
        <v>2537</v>
      </c>
    </row>
    <row r="64" spans="2:8" ht="13.2" x14ac:dyDescent="0.2"/>
  </sheetData>
  <sheetProtection algorithmName="SHA-512" hashValue="XpfwS3Is/PgzAbI8ZQcuPM3h/jrktiCZP5hTY4hhK2bJI8BIj4IUOAvB57cWMWmpg+YCPZVKYsT6tbK572EmhA==" saltValue="7FeuXzhhKx4rKB45NCGs/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3203125" style="366" customWidth="1"/>
    <col min="2" max="107" width="2.44140625" style="366" customWidth="1"/>
    <col min="108" max="108" width="6.109375" style="373" customWidth="1"/>
    <col min="109" max="109" width="5.88671875" style="372" customWidth="1"/>
    <col min="110" max="16384" width="8.6640625" style="366" hidden="1"/>
  </cols>
  <sheetData>
    <row r="1" spans="1:109" ht="42.75" customHeight="1" x14ac:dyDescent="0.2">
      <c r="A1" s="364"/>
      <c r="B1" s="365"/>
      <c r="DD1" s="366"/>
      <c r="DE1" s="366"/>
    </row>
    <row r="2" spans="1:109" ht="25.5" customHeight="1" x14ac:dyDescent="0.2">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2">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ht="13.2" x14ac:dyDescent="0.2">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ht="13.2" x14ac:dyDescent="0.2">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ht="13.2" x14ac:dyDescent="0.2">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ht="13.2" x14ac:dyDescent="0.2">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ht="13.2" x14ac:dyDescent="0.2">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ht="13.2" x14ac:dyDescent="0.2">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ht="13.2" x14ac:dyDescent="0.2">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ht="13.2" x14ac:dyDescent="0.2">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ht="13.2" x14ac:dyDescent="0.2">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ht="13.2" x14ac:dyDescent="0.2">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ht="13.2" x14ac:dyDescent="0.2">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ht="13.2" x14ac:dyDescent="0.2">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ht="13.2" x14ac:dyDescent="0.2">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ht="13.2" x14ac:dyDescent="0.2">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ht="13.2" x14ac:dyDescent="0.2">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ht="13.2" x14ac:dyDescent="0.2">
      <c r="DD19" s="366"/>
      <c r="DE19" s="366"/>
    </row>
    <row r="20" spans="1:109" ht="13.2" x14ac:dyDescent="0.2">
      <c r="DD20" s="366"/>
      <c r="DE20" s="366"/>
    </row>
    <row r="21" spans="1:109" ht="17.25" customHeight="1" x14ac:dyDescent="0.2">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2">
      <c r="B22" s="372"/>
    </row>
    <row r="23" spans="1:109" ht="13.2" x14ac:dyDescent="0.2">
      <c r="B23" s="372"/>
    </row>
    <row r="24" spans="1:109" ht="13.2" x14ac:dyDescent="0.2">
      <c r="B24" s="372"/>
    </row>
    <row r="25" spans="1:109" ht="13.2" x14ac:dyDescent="0.2">
      <c r="B25" s="372"/>
    </row>
    <row r="26" spans="1:109" ht="13.2" x14ac:dyDescent="0.2">
      <c r="B26" s="372"/>
    </row>
    <row r="27" spans="1:109" ht="13.2" x14ac:dyDescent="0.2">
      <c r="B27" s="372"/>
    </row>
    <row r="28" spans="1:109" ht="13.2" x14ac:dyDescent="0.2">
      <c r="B28" s="372"/>
    </row>
    <row r="29" spans="1:109" ht="13.2" x14ac:dyDescent="0.2">
      <c r="B29" s="372"/>
    </row>
    <row r="30" spans="1:109" ht="13.2" x14ac:dyDescent="0.2">
      <c r="B30" s="372"/>
    </row>
    <row r="31" spans="1:109" ht="13.2" x14ac:dyDescent="0.2">
      <c r="B31" s="372"/>
    </row>
    <row r="32" spans="1:109" ht="13.2" x14ac:dyDescent="0.2">
      <c r="B32" s="372"/>
    </row>
    <row r="33" spans="2:109" ht="13.2" x14ac:dyDescent="0.2">
      <c r="B33" s="372"/>
    </row>
    <row r="34" spans="2:109" ht="13.2" x14ac:dyDescent="0.2">
      <c r="B34" s="372"/>
    </row>
    <row r="35" spans="2:109" ht="13.2" x14ac:dyDescent="0.2">
      <c r="B35" s="372"/>
    </row>
    <row r="36" spans="2:109" ht="13.2" x14ac:dyDescent="0.2">
      <c r="B36" s="372"/>
    </row>
    <row r="37" spans="2:109" ht="13.2" x14ac:dyDescent="0.2">
      <c r="B37" s="372"/>
    </row>
    <row r="38" spans="2:109" ht="13.2" x14ac:dyDescent="0.2">
      <c r="B38" s="372"/>
    </row>
    <row r="39" spans="2:109" ht="13.2" x14ac:dyDescent="0.2">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ht="13.2" x14ac:dyDescent="0.2">
      <c r="B40" s="377"/>
      <c r="DD40" s="377"/>
      <c r="DE40" s="366"/>
    </row>
    <row r="41" spans="2:109" ht="16.2" x14ac:dyDescent="0.2">
      <c r="B41" s="378" t="s">
        <v>564</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ht="13.2" x14ac:dyDescent="0.2">
      <c r="B42" s="372"/>
      <c r="G42" s="379"/>
      <c r="I42" s="380"/>
      <c r="J42" s="380"/>
      <c r="K42" s="380"/>
      <c r="AM42" s="379"/>
      <c r="AN42" s="379" t="s">
        <v>565</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2">
      <c r="B43" s="372"/>
      <c r="AN43" s="1254" t="s">
        <v>573</v>
      </c>
      <c r="AO43" s="1255"/>
      <c r="AP43" s="1255"/>
      <c r="AQ43" s="1255"/>
      <c r="AR43" s="1255"/>
      <c r="AS43" s="1255"/>
      <c r="AT43" s="1255"/>
      <c r="AU43" s="1255"/>
      <c r="AV43" s="1255"/>
      <c r="AW43" s="1255"/>
      <c r="AX43" s="1255"/>
      <c r="AY43" s="1255"/>
      <c r="AZ43" s="1255"/>
      <c r="BA43" s="1255"/>
      <c r="BB43" s="1255"/>
      <c r="BC43" s="1255"/>
      <c r="BD43" s="1255"/>
      <c r="BE43" s="1255"/>
      <c r="BF43" s="1255"/>
      <c r="BG43" s="1255"/>
      <c r="BH43" s="1255"/>
      <c r="BI43" s="1255"/>
      <c r="BJ43" s="1255"/>
      <c r="BK43" s="1255"/>
      <c r="BL43" s="1255"/>
      <c r="BM43" s="1255"/>
      <c r="BN43" s="1255"/>
      <c r="BO43" s="1255"/>
      <c r="BP43" s="1255"/>
      <c r="BQ43" s="1255"/>
      <c r="BR43" s="1255"/>
      <c r="BS43" s="1255"/>
      <c r="BT43" s="1255"/>
      <c r="BU43" s="1255"/>
      <c r="BV43" s="1255"/>
      <c r="BW43" s="1255"/>
      <c r="BX43" s="1255"/>
      <c r="BY43" s="1255"/>
      <c r="BZ43" s="1255"/>
      <c r="CA43" s="1255"/>
      <c r="CB43" s="1255"/>
      <c r="CC43" s="1255"/>
      <c r="CD43" s="1255"/>
      <c r="CE43" s="1255"/>
      <c r="CF43" s="1255"/>
      <c r="CG43" s="1255"/>
      <c r="CH43" s="1255"/>
      <c r="CI43" s="1255"/>
      <c r="CJ43" s="1255"/>
      <c r="CK43" s="1255"/>
      <c r="CL43" s="1255"/>
      <c r="CM43" s="1255"/>
      <c r="CN43" s="1255"/>
      <c r="CO43" s="1255"/>
      <c r="CP43" s="1255"/>
      <c r="CQ43" s="1255"/>
      <c r="CR43" s="1255"/>
      <c r="CS43" s="1255"/>
      <c r="CT43" s="1255"/>
      <c r="CU43" s="1255"/>
      <c r="CV43" s="1255"/>
      <c r="CW43" s="1255"/>
      <c r="CX43" s="1255"/>
      <c r="CY43" s="1255"/>
      <c r="CZ43" s="1255"/>
      <c r="DA43" s="1255"/>
      <c r="DB43" s="1255"/>
      <c r="DC43" s="1256"/>
    </row>
    <row r="44" spans="2:109" ht="13.2" x14ac:dyDescent="0.2">
      <c r="B44" s="372"/>
      <c r="AN44" s="1257"/>
      <c r="AO44" s="1258"/>
      <c r="AP44" s="1258"/>
      <c r="AQ44" s="1258"/>
      <c r="AR44" s="1258"/>
      <c r="AS44" s="1258"/>
      <c r="AT44" s="1258"/>
      <c r="AU44" s="1258"/>
      <c r="AV44" s="1258"/>
      <c r="AW44" s="1258"/>
      <c r="AX44" s="1258"/>
      <c r="AY44" s="1258"/>
      <c r="AZ44" s="1258"/>
      <c r="BA44" s="1258"/>
      <c r="BB44" s="1258"/>
      <c r="BC44" s="1258"/>
      <c r="BD44" s="1258"/>
      <c r="BE44" s="1258"/>
      <c r="BF44" s="1258"/>
      <c r="BG44" s="1258"/>
      <c r="BH44" s="1258"/>
      <c r="BI44" s="1258"/>
      <c r="BJ44" s="1258"/>
      <c r="BK44" s="1258"/>
      <c r="BL44" s="1258"/>
      <c r="BM44" s="1258"/>
      <c r="BN44" s="1258"/>
      <c r="BO44" s="1258"/>
      <c r="BP44" s="1258"/>
      <c r="BQ44" s="1258"/>
      <c r="BR44" s="1258"/>
      <c r="BS44" s="1258"/>
      <c r="BT44" s="1258"/>
      <c r="BU44" s="1258"/>
      <c r="BV44" s="1258"/>
      <c r="BW44" s="1258"/>
      <c r="BX44" s="1258"/>
      <c r="BY44" s="1258"/>
      <c r="BZ44" s="1258"/>
      <c r="CA44" s="1258"/>
      <c r="CB44" s="1258"/>
      <c r="CC44" s="1258"/>
      <c r="CD44" s="1258"/>
      <c r="CE44" s="1258"/>
      <c r="CF44" s="1258"/>
      <c r="CG44" s="1258"/>
      <c r="CH44" s="1258"/>
      <c r="CI44" s="1258"/>
      <c r="CJ44" s="1258"/>
      <c r="CK44" s="1258"/>
      <c r="CL44" s="1258"/>
      <c r="CM44" s="1258"/>
      <c r="CN44" s="1258"/>
      <c r="CO44" s="1258"/>
      <c r="CP44" s="1258"/>
      <c r="CQ44" s="1258"/>
      <c r="CR44" s="1258"/>
      <c r="CS44" s="1258"/>
      <c r="CT44" s="1258"/>
      <c r="CU44" s="1258"/>
      <c r="CV44" s="1258"/>
      <c r="CW44" s="1258"/>
      <c r="CX44" s="1258"/>
      <c r="CY44" s="1258"/>
      <c r="CZ44" s="1258"/>
      <c r="DA44" s="1258"/>
      <c r="DB44" s="1258"/>
      <c r="DC44" s="1259"/>
    </row>
    <row r="45" spans="2:109" ht="13.2" x14ac:dyDescent="0.2">
      <c r="B45" s="372"/>
      <c r="AN45" s="1257"/>
      <c r="AO45" s="1258"/>
      <c r="AP45" s="1258"/>
      <c r="AQ45" s="1258"/>
      <c r="AR45" s="1258"/>
      <c r="AS45" s="1258"/>
      <c r="AT45" s="1258"/>
      <c r="AU45" s="1258"/>
      <c r="AV45" s="1258"/>
      <c r="AW45" s="1258"/>
      <c r="AX45" s="1258"/>
      <c r="AY45" s="1258"/>
      <c r="AZ45" s="1258"/>
      <c r="BA45" s="1258"/>
      <c r="BB45" s="1258"/>
      <c r="BC45" s="1258"/>
      <c r="BD45" s="1258"/>
      <c r="BE45" s="1258"/>
      <c r="BF45" s="1258"/>
      <c r="BG45" s="1258"/>
      <c r="BH45" s="1258"/>
      <c r="BI45" s="1258"/>
      <c r="BJ45" s="1258"/>
      <c r="BK45" s="1258"/>
      <c r="BL45" s="1258"/>
      <c r="BM45" s="1258"/>
      <c r="BN45" s="1258"/>
      <c r="BO45" s="1258"/>
      <c r="BP45" s="1258"/>
      <c r="BQ45" s="1258"/>
      <c r="BR45" s="1258"/>
      <c r="BS45" s="1258"/>
      <c r="BT45" s="1258"/>
      <c r="BU45" s="1258"/>
      <c r="BV45" s="1258"/>
      <c r="BW45" s="1258"/>
      <c r="BX45" s="1258"/>
      <c r="BY45" s="1258"/>
      <c r="BZ45" s="1258"/>
      <c r="CA45" s="1258"/>
      <c r="CB45" s="1258"/>
      <c r="CC45" s="1258"/>
      <c r="CD45" s="1258"/>
      <c r="CE45" s="1258"/>
      <c r="CF45" s="1258"/>
      <c r="CG45" s="1258"/>
      <c r="CH45" s="1258"/>
      <c r="CI45" s="1258"/>
      <c r="CJ45" s="1258"/>
      <c r="CK45" s="1258"/>
      <c r="CL45" s="1258"/>
      <c r="CM45" s="1258"/>
      <c r="CN45" s="1258"/>
      <c r="CO45" s="1258"/>
      <c r="CP45" s="1258"/>
      <c r="CQ45" s="1258"/>
      <c r="CR45" s="1258"/>
      <c r="CS45" s="1258"/>
      <c r="CT45" s="1258"/>
      <c r="CU45" s="1258"/>
      <c r="CV45" s="1258"/>
      <c r="CW45" s="1258"/>
      <c r="CX45" s="1258"/>
      <c r="CY45" s="1258"/>
      <c r="CZ45" s="1258"/>
      <c r="DA45" s="1258"/>
      <c r="DB45" s="1258"/>
      <c r="DC45" s="1259"/>
    </row>
    <row r="46" spans="2:109" ht="13.2" x14ac:dyDescent="0.2">
      <c r="B46" s="372"/>
      <c r="AN46" s="1257"/>
      <c r="AO46" s="1258"/>
      <c r="AP46" s="1258"/>
      <c r="AQ46" s="1258"/>
      <c r="AR46" s="1258"/>
      <c r="AS46" s="1258"/>
      <c r="AT46" s="1258"/>
      <c r="AU46" s="1258"/>
      <c r="AV46" s="1258"/>
      <c r="AW46" s="1258"/>
      <c r="AX46" s="1258"/>
      <c r="AY46" s="1258"/>
      <c r="AZ46" s="1258"/>
      <c r="BA46" s="1258"/>
      <c r="BB46" s="1258"/>
      <c r="BC46" s="1258"/>
      <c r="BD46" s="1258"/>
      <c r="BE46" s="1258"/>
      <c r="BF46" s="1258"/>
      <c r="BG46" s="1258"/>
      <c r="BH46" s="1258"/>
      <c r="BI46" s="1258"/>
      <c r="BJ46" s="1258"/>
      <c r="BK46" s="1258"/>
      <c r="BL46" s="1258"/>
      <c r="BM46" s="1258"/>
      <c r="BN46" s="1258"/>
      <c r="BO46" s="1258"/>
      <c r="BP46" s="1258"/>
      <c r="BQ46" s="1258"/>
      <c r="BR46" s="1258"/>
      <c r="BS46" s="1258"/>
      <c r="BT46" s="1258"/>
      <c r="BU46" s="1258"/>
      <c r="BV46" s="1258"/>
      <c r="BW46" s="1258"/>
      <c r="BX46" s="1258"/>
      <c r="BY46" s="1258"/>
      <c r="BZ46" s="1258"/>
      <c r="CA46" s="1258"/>
      <c r="CB46" s="1258"/>
      <c r="CC46" s="1258"/>
      <c r="CD46" s="1258"/>
      <c r="CE46" s="1258"/>
      <c r="CF46" s="1258"/>
      <c r="CG46" s="1258"/>
      <c r="CH46" s="1258"/>
      <c r="CI46" s="1258"/>
      <c r="CJ46" s="1258"/>
      <c r="CK46" s="1258"/>
      <c r="CL46" s="1258"/>
      <c r="CM46" s="1258"/>
      <c r="CN46" s="1258"/>
      <c r="CO46" s="1258"/>
      <c r="CP46" s="1258"/>
      <c r="CQ46" s="1258"/>
      <c r="CR46" s="1258"/>
      <c r="CS46" s="1258"/>
      <c r="CT46" s="1258"/>
      <c r="CU46" s="1258"/>
      <c r="CV46" s="1258"/>
      <c r="CW46" s="1258"/>
      <c r="CX46" s="1258"/>
      <c r="CY46" s="1258"/>
      <c r="CZ46" s="1258"/>
      <c r="DA46" s="1258"/>
      <c r="DB46" s="1258"/>
      <c r="DC46" s="1259"/>
    </row>
    <row r="47" spans="2:109" ht="13.2" x14ac:dyDescent="0.2">
      <c r="B47" s="372"/>
      <c r="AN47" s="1260"/>
      <c r="AO47" s="1261"/>
      <c r="AP47" s="1261"/>
      <c r="AQ47" s="1261"/>
      <c r="AR47" s="1261"/>
      <c r="AS47" s="1261"/>
      <c r="AT47" s="1261"/>
      <c r="AU47" s="1261"/>
      <c r="AV47" s="1261"/>
      <c r="AW47" s="1261"/>
      <c r="AX47" s="1261"/>
      <c r="AY47" s="1261"/>
      <c r="AZ47" s="1261"/>
      <c r="BA47" s="1261"/>
      <c r="BB47" s="1261"/>
      <c r="BC47" s="1261"/>
      <c r="BD47" s="1261"/>
      <c r="BE47" s="1261"/>
      <c r="BF47" s="1261"/>
      <c r="BG47" s="1261"/>
      <c r="BH47" s="1261"/>
      <c r="BI47" s="1261"/>
      <c r="BJ47" s="1261"/>
      <c r="BK47" s="1261"/>
      <c r="BL47" s="1261"/>
      <c r="BM47" s="1261"/>
      <c r="BN47" s="1261"/>
      <c r="BO47" s="1261"/>
      <c r="BP47" s="1261"/>
      <c r="BQ47" s="1261"/>
      <c r="BR47" s="1261"/>
      <c r="BS47" s="1261"/>
      <c r="BT47" s="1261"/>
      <c r="BU47" s="1261"/>
      <c r="BV47" s="1261"/>
      <c r="BW47" s="1261"/>
      <c r="BX47" s="1261"/>
      <c r="BY47" s="1261"/>
      <c r="BZ47" s="1261"/>
      <c r="CA47" s="1261"/>
      <c r="CB47" s="1261"/>
      <c r="CC47" s="1261"/>
      <c r="CD47" s="1261"/>
      <c r="CE47" s="1261"/>
      <c r="CF47" s="1261"/>
      <c r="CG47" s="1261"/>
      <c r="CH47" s="1261"/>
      <c r="CI47" s="1261"/>
      <c r="CJ47" s="1261"/>
      <c r="CK47" s="1261"/>
      <c r="CL47" s="1261"/>
      <c r="CM47" s="1261"/>
      <c r="CN47" s="1261"/>
      <c r="CO47" s="1261"/>
      <c r="CP47" s="1261"/>
      <c r="CQ47" s="1261"/>
      <c r="CR47" s="1261"/>
      <c r="CS47" s="1261"/>
      <c r="CT47" s="1261"/>
      <c r="CU47" s="1261"/>
      <c r="CV47" s="1261"/>
      <c r="CW47" s="1261"/>
      <c r="CX47" s="1261"/>
      <c r="CY47" s="1261"/>
      <c r="CZ47" s="1261"/>
      <c r="DA47" s="1261"/>
      <c r="DB47" s="1261"/>
      <c r="DC47" s="1262"/>
    </row>
    <row r="48" spans="2:109" ht="13.2" x14ac:dyDescent="0.2">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ht="13.2" x14ac:dyDescent="0.2">
      <c r="B49" s="372"/>
      <c r="AN49" s="366" t="s">
        <v>566</v>
      </c>
    </row>
    <row r="50" spans="1:109" ht="13.2" x14ac:dyDescent="0.2">
      <c r="B50" s="372"/>
      <c r="G50" s="1263"/>
      <c r="H50" s="1263"/>
      <c r="I50" s="1263"/>
      <c r="J50" s="1263"/>
      <c r="K50" s="382"/>
      <c r="L50" s="382"/>
      <c r="M50" s="383"/>
      <c r="N50" s="383"/>
      <c r="AN50" s="1264"/>
      <c r="AO50" s="1265"/>
      <c r="AP50" s="1265"/>
      <c r="AQ50" s="1265"/>
      <c r="AR50" s="1265"/>
      <c r="AS50" s="1265"/>
      <c r="AT50" s="1265"/>
      <c r="AU50" s="1265"/>
      <c r="AV50" s="1265"/>
      <c r="AW50" s="1265"/>
      <c r="AX50" s="1265"/>
      <c r="AY50" s="1265"/>
      <c r="AZ50" s="1265"/>
      <c r="BA50" s="1265"/>
      <c r="BB50" s="1265"/>
      <c r="BC50" s="1265"/>
      <c r="BD50" s="1265"/>
      <c r="BE50" s="1265"/>
      <c r="BF50" s="1265"/>
      <c r="BG50" s="1265"/>
      <c r="BH50" s="1265"/>
      <c r="BI50" s="1265"/>
      <c r="BJ50" s="1265"/>
      <c r="BK50" s="1265"/>
      <c r="BL50" s="1265"/>
      <c r="BM50" s="1265"/>
      <c r="BN50" s="1265"/>
      <c r="BO50" s="1266"/>
      <c r="BP50" s="1267" t="s">
        <v>527</v>
      </c>
      <c r="BQ50" s="1267"/>
      <c r="BR50" s="1267"/>
      <c r="BS50" s="1267"/>
      <c r="BT50" s="1267"/>
      <c r="BU50" s="1267"/>
      <c r="BV50" s="1267"/>
      <c r="BW50" s="1267"/>
      <c r="BX50" s="1267" t="s">
        <v>528</v>
      </c>
      <c r="BY50" s="1267"/>
      <c r="BZ50" s="1267"/>
      <c r="CA50" s="1267"/>
      <c r="CB50" s="1267"/>
      <c r="CC50" s="1267"/>
      <c r="CD50" s="1267"/>
      <c r="CE50" s="1267"/>
      <c r="CF50" s="1267" t="s">
        <v>529</v>
      </c>
      <c r="CG50" s="1267"/>
      <c r="CH50" s="1267"/>
      <c r="CI50" s="1267"/>
      <c r="CJ50" s="1267"/>
      <c r="CK50" s="1267"/>
      <c r="CL50" s="1267"/>
      <c r="CM50" s="1267"/>
      <c r="CN50" s="1267" t="s">
        <v>530</v>
      </c>
      <c r="CO50" s="1267"/>
      <c r="CP50" s="1267"/>
      <c r="CQ50" s="1267"/>
      <c r="CR50" s="1267"/>
      <c r="CS50" s="1267"/>
      <c r="CT50" s="1267"/>
      <c r="CU50" s="1267"/>
      <c r="CV50" s="1267" t="s">
        <v>531</v>
      </c>
      <c r="CW50" s="1267"/>
      <c r="CX50" s="1267"/>
      <c r="CY50" s="1267"/>
      <c r="CZ50" s="1267"/>
      <c r="DA50" s="1267"/>
      <c r="DB50" s="1267"/>
      <c r="DC50" s="1267"/>
    </row>
    <row r="51" spans="1:109" ht="13.5" customHeight="1" x14ac:dyDescent="0.2">
      <c r="B51" s="372"/>
      <c r="G51" s="1268"/>
      <c r="H51" s="1268"/>
      <c r="I51" s="1271"/>
      <c r="J51" s="1271"/>
      <c r="K51" s="1269"/>
      <c r="L51" s="1269"/>
      <c r="M51" s="1269"/>
      <c r="N51" s="1269"/>
      <c r="AM51" s="381"/>
      <c r="AN51" s="1270" t="s">
        <v>567</v>
      </c>
      <c r="AO51" s="1270"/>
      <c r="AP51" s="1270"/>
      <c r="AQ51" s="1270"/>
      <c r="AR51" s="1270"/>
      <c r="AS51" s="1270"/>
      <c r="AT51" s="1270"/>
      <c r="AU51" s="1270"/>
      <c r="AV51" s="1270"/>
      <c r="AW51" s="1270"/>
      <c r="AX51" s="1270"/>
      <c r="AY51" s="1270"/>
      <c r="AZ51" s="1270"/>
      <c r="BA51" s="1270"/>
      <c r="BB51" s="1270" t="s">
        <v>568</v>
      </c>
      <c r="BC51" s="1270"/>
      <c r="BD51" s="1270"/>
      <c r="BE51" s="1270"/>
      <c r="BF51" s="1270"/>
      <c r="BG51" s="1270"/>
      <c r="BH51" s="1270"/>
      <c r="BI51" s="1270"/>
      <c r="BJ51" s="1270"/>
      <c r="BK51" s="1270"/>
      <c r="BL51" s="1270"/>
      <c r="BM51" s="1270"/>
      <c r="BN51" s="1270"/>
      <c r="BO51" s="1270"/>
      <c r="BP51" s="1253">
        <v>78.900000000000006</v>
      </c>
      <c r="BQ51" s="1253"/>
      <c r="BR51" s="1253"/>
      <c r="BS51" s="1253"/>
      <c r="BT51" s="1253"/>
      <c r="BU51" s="1253"/>
      <c r="BV51" s="1253"/>
      <c r="BW51" s="1253"/>
      <c r="BX51" s="1253">
        <v>88.1</v>
      </c>
      <c r="BY51" s="1253"/>
      <c r="BZ51" s="1253"/>
      <c r="CA51" s="1253"/>
      <c r="CB51" s="1253"/>
      <c r="CC51" s="1253"/>
      <c r="CD51" s="1253"/>
      <c r="CE51" s="1253"/>
      <c r="CF51" s="1253">
        <v>82.3</v>
      </c>
      <c r="CG51" s="1253"/>
      <c r="CH51" s="1253"/>
      <c r="CI51" s="1253"/>
      <c r="CJ51" s="1253"/>
      <c r="CK51" s="1253"/>
      <c r="CL51" s="1253"/>
      <c r="CM51" s="1253"/>
      <c r="CN51" s="1253">
        <v>63.4</v>
      </c>
      <c r="CO51" s="1253"/>
      <c r="CP51" s="1253"/>
      <c r="CQ51" s="1253"/>
      <c r="CR51" s="1253"/>
      <c r="CS51" s="1253"/>
      <c r="CT51" s="1253"/>
      <c r="CU51" s="1253"/>
      <c r="CV51" s="1253">
        <v>64.400000000000006</v>
      </c>
      <c r="CW51" s="1253"/>
      <c r="CX51" s="1253"/>
      <c r="CY51" s="1253"/>
      <c r="CZ51" s="1253"/>
      <c r="DA51" s="1253"/>
      <c r="DB51" s="1253"/>
      <c r="DC51" s="1253"/>
    </row>
    <row r="52" spans="1:109" ht="13.2" x14ac:dyDescent="0.2">
      <c r="B52" s="372"/>
      <c r="G52" s="1268"/>
      <c r="H52" s="1268"/>
      <c r="I52" s="1271"/>
      <c r="J52" s="1271"/>
      <c r="K52" s="1269"/>
      <c r="L52" s="1269"/>
      <c r="M52" s="1269"/>
      <c r="N52" s="1269"/>
      <c r="AM52" s="381"/>
      <c r="AN52" s="1270"/>
      <c r="AO52" s="1270"/>
      <c r="AP52" s="1270"/>
      <c r="AQ52" s="1270"/>
      <c r="AR52" s="1270"/>
      <c r="AS52" s="1270"/>
      <c r="AT52" s="1270"/>
      <c r="AU52" s="1270"/>
      <c r="AV52" s="1270"/>
      <c r="AW52" s="1270"/>
      <c r="AX52" s="1270"/>
      <c r="AY52" s="1270"/>
      <c r="AZ52" s="1270"/>
      <c r="BA52" s="1270"/>
      <c r="BB52" s="1270"/>
      <c r="BC52" s="1270"/>
      <c r="BD52" s="1270"/>
      <c r="BE52" s="1270"/>
      <c r="BF52" s="1270"/>
      <c r="BG52" s="1270"/>
      <c r="BH52" s="1270"/>
      <c r="BI52" s="1270"/>
      <c r="BJ52" s="1270"/>
      <c r="BK52" s="1270"/>
      <c r="BL52" s="1270"/>
      <c r="BM52" s="1270"/>
      <c r="BN52" s="1270"/>
      <c r="BO52" s="1270"/>
      <c r="BP52" s="1253"/>
      <c r="BQ52" s="1253"/>
      <c r="BR52" s="1253"/>
      <c r="BS52" s="1253"/>
      <c r="BT52" s="1253"/>
      <c r="BU52" s="1253"/>
      <c r="BV52" s="1253"/>
      <c r="BW52" s="1253"/>
      <c r="BX52" s="1253"/>
      <c r="BY52" s="1253"/>
      <c r="BZ52" s="1253"/>
      <c r="CA52" s="1253"/>
      <c r="CB52" s="1253"/>
      <c r="CC52" s="1253"/>
      <c r="CD52" s="1253"/>
      <c r="CE52" s="1253"/>
      <c r="CF52" s="1253"/>
      <c r="CG52" s="1253"/>
      <c r="CH52" s="1253"/>
      <c r="CI52" s="1253"/>
      <c r="CJ52" s="1253"/>
      <c r="CK52" s="1253"/>
      <c r="CL52" s="1253"/>
      <c r="CM52" s="1253"/>
      <c r="CN52" s="1253"/>
      <c r="CO52" s="1253"/>
      <c r="CP52" s="1253"/>
      <c r="CQ52" s="1253"/>
      <c r="CR52" s="1253"/>
      <c r="CS52" s="1253"/>
      <c r="CT52" s="1253"/>
      <c r="CU52" s="1253"/>
      <c r="CV52" s="1253"/>
      <c r="CW52" s="1253"/>
      <c r="CX52" s="1253"/>
      <c r="CY52" s="1253"/>
      <c r="CZ52" s="1253"/>
      <c r="DA52" s="1253"/>
      <c r="DB52" s="1253"/>
      <c r="DC52" s="1253"/>
    </row>
    <row r="53" spans="1:109" ht="13.2" x14ac:dyDescent="0.2">
      <c r="A53" s="380"/>
      <c r="B53" s="372"/>
      <c r="G53" s="1268"/>
      <c r="H53" s="1268"/>
      <c r="I53" s="1263"/>
      <c r="J53" s="1263"/>
      <c r="K53" s="1269"/>
      <c r="L53" s="1269"/>
      <c r="M53" s="1269"/>
      <c r="N53" s="1269"/>
      <c r="AM53" s="381"/>
      <c r="AN53" s="1270"/>
      <c r="AO53" s="1270"/>
      <c r="AP53" s="1270"/>
      <c r="AQ53" s="1270"/>
      <c r="AR53" s="1270"/>
      <c r="AS53" s="1270"/>
      <c r="AT53" s="1270"/>
      <c r="AU53" s="1270"/>
      <c r="AV53" s="1270"/>
      <c r="AW53" s="1270"/>
      <c r="AX53" s="1270"/>
      <c r="AY53" s="1270"/>
      <c r="AZ53" s="1270"/>
      <c r="BA53" s="1270"/>
      <c r="BB53" s="1270" t="s">
        <v>569</v>
      </c>
      <c r="BC53" s="1270"/>
      <c r="BD53" s="1270"/>
      <c r="BE53" s="1270"/>
      <c r="BF53" s="1270"/>
      <c r="BG53" s="1270"/>
      <c r="BH53" s="1270"/>
      <c r="BI53" s="1270"/>
      <c r="BJ53" s="1270"/>
      <c r="BK53" s="1270"/>
      <c r="BL53" s="1270"/>
      <c r="BM53" s="1270"/>
      <c r="BN53" s="1270"/>
      <c r="BO53" s="1270"/>
      <c r="BP53" s="1253">
        <v>72.400000000000006</v>
      </c>
      <c r="BQ53" s="1253"/>
      <c r="BR53" s="1253"/>
      <c r="BS53" s="1253"/>
      <c r="BT53" s="1253"/>
      <c r="BU53" s="1253"/>
      <c r="BV53" s="1253"/>
      <c r="BW53" s="1253"/>
      <c r="BX53" s="1253">
        <v>72.3</v>
      </c>
      <c r="BY53" s="1253"/>
      <c r="BZ53" s="1253"/>
      <c r="CA53" s="1253"/>
      <c r="CB53" s="1253"/>
      <c r="CC53" s="1253"/>
      <c r="CD53" s="1253"/>
      <c r="CE53" s="1253"/>
      <c r="CF53" s="1253">
        <v>72.599999999999994</v>
      </c>
      <c r="CG53" s="1253"/>
      <c r="CH53" s="1253"/>
      <c r="CI53" s="1253"/>
      <c r="CJ53" s="1253"/>
      <c r="CK53" s="1253"/>
      <c r="CL53" s="1253"/>
      <c r="CM53" s="1253"/>
      <c r="CN53" s="1253">
        <v>73.8</v>
      </c>
      <c r="CO53" s="1253"/>
      <c r="CP53" s="1253"/>
      <c r="CQ53" s="1253"/>
      <c r="CR53" s="1253"/>
      <c r="CS53" s="1253"/>
      <c r="CT53" s="1253"/>
      <c r="CU53" s="1253"/>
      <c r="CV53" s="1253">
        <v>74.2</v>
      </c>
      <c r="CW53" s="1253"/>
      <c r="CX53" s="1253"/>
      <c r="CY53" s="1253"/>
      <c r="CZ53" s="1253"/>
      <c r="DA53" s="1253"/>
      <c r="DB53" s="1253"/>
      <c r="DC53" s="1253"/>
    </row>
    <row r="54" spans="1:109" ht="13.2" x14ac:dyDescent="0.2">
      <c r="A54" s="380"/>
      <c r="B54" s="372"/>
      <c r="G54" s="1268"/>
      <c r="H54" s="1268"/>
      <c r="I54" s="1263"/>
      <c r="J54" s="1263"/>
      <c r="K54" s="1269"/>
      <c r="L54" s="1269"/>
      <c r="M54" s="1269"/>
      <c r="N54" s="1269"/>
      <c r="AM54" s="381"/>
      <c r="AN54" s="1270"/>
      <c r="AO54" s="1270"/>
      <c r="AP54" s="1270"/>
      <c r="AQ54" s="1270"/>
      <c r="AR54" s="1270"/>
      <c r="AS54" s="1270"/>
      <c r="AT54" s="1270"/>
      <c r="AU54" s="1270"/>
      <c r="AV54" s="1270"/>
      <c r="AW54" s="1270"/>
      <c r="AX54" s="1270"/>
      <c r="AY54" s="1270"/>
      <c r="AZ54" s="1270"/>
      <c r="BA54" s="1270"/>
      <c r="BB54" s="1270"/>
      <c r="BC54" s="1270"/>
      <c r="BD54" s="1270"/>
      <c r="BE54" s="1270"/>
      <c r="BF54" s="1270"/>
      <c r="BG54" s="1270"/>
      <c r="BH54" s="1270"/>
      <c r="BI54" s="1270"/>
      <c r="BJ54" s="1270"/>
      <c r="BK54" s="1270"/>
      <c r="BL54" s="1270"/>
      <c r="BM54" s="1270"/>
      <c r="BN54" s="1270"/>
      <c r="BO54" s="1270"/>
      <c r="BP54" s="1253"/>
      <c r="BQ54" s="1253"/>
      <c r="BR54" s="1253"/>
      <c r="BS54" s="1253"/>
      <c r="BT54" s="1253"/>
      <c r="BU54" s="1253"/>
      <c r="BV54" s="1253"/>
      <c r="BW54" s="1253"/>
      <c r="BX54" s="1253"/>
      <c r="BY54" s="1253"/>
      <c r="BZ54" s="1253"/>
      <c r="CA54" s="1253"/>
      <c r="CB54" s="1253"/>
      <c r="CC54" s="1253"/>
      <c r="CD54" s="1253"/>
      <c r="CE54" s="1253"/>
      <c r="CF54" s="1253"/>
      <c r="CG54" s="1253"/>
      <c r="CH54" s="1253"/>
      <c r="CI54" s="1253"/>
      <c r="CJ54" s="1253"/>
      <c r="CK54" s="1253"/>
      <c r="CL54" s="1253"/>
      <c r="CM54" s="1253"/>
      <c r="CN54" s="1253"/>
      <c r="CO54" s="1253"/>
      <c r="CP54" s="1253"/>
      <c r="CQ54" s="1253"/>
      <c r="CR54" s="1253"/>
      <c r="CS54" s="1253"/>
      <c r="CT54" s="1253"/>
      <c r="CU54" s="1253"/>
      <c r="CV54" s="1253"/>
      <c r="CW54" s="1253"/>
      <c r="CX54" s="1253"/>
      <c r="CY54" s="1253"/>
      <c r="CZ54" s="1253"/>
      <c r="DA54" s="1253"/>
      <c r="DB54" s="1253"/>
      <c r="DC54" s="1253"/>
    </row>
    <row r="55" spans="1:109" ht="13.2" x14ac:dyDescent="0.2">
      <c r="A55" s="380"/>
      <c r="B55" s="372"/>
      <c r="G55" s="1263"/>
      <c r="H55" s="1263"/>
      <c r="I55" s="1263"/>
      <c r="J55" s="1263"/>
      <c r="K55" s="1269"/>
      <c r="L55" s="1269"/>
      <c r="M55" s="1269"/>
      <c r="N55" s="1269"/>
      <c r="AN55" s="1267" t="s">
        <v>570</v>
      </c>
      <c r="AO55" s="1267"/>
      <c r="AP55" s="1267"/>
      <c r="AQ55" s="1267"/>
      <c r="AR55" s="1267"/>
      <c r="AS55" s="1267"/>
      <c r="AT55" s="1267"/>
      <c r="AU55" s="1267"/>
      <c r="AV55" s="1267"/>
      <c r="AW55" s="1267"/>
      <c r="AX55" s="1267"/>
      <c r="AY55" s="1267"/>
      <c r="AZ55" s="1267"/>
      <c r="BA55" s="1267"/>
      <c r="BB55" s="1270" t="s">
        <v>568</v>
      </c>
      <c r="BC55" s="1270"/>
      <c r="BD55" s="1270"/>
      <c r="BE55" s="1270"/>
      <c r="BF55" s="1270"/>
      <c r="BG55" s="1270"/>
      <c r="BH55" s="1270"/>
      <c r="BI55" s="1270"/>
      <c r="BJ55" s="1270"/>
      <c r="BK55" s="1270"/>
      <c r="BL55" s="1270"/>
      <c r="BM55" s="1270"/>
      <c r="BN55" s="1270"/>
      <c r="BO55" s="1270"/>
      <c r="BP55" s="1253">
        <v>3.1</v>
      </c>
      <c r="BQ55" s="1253"/>
      <c r="BR55" s="1253"/>
      <c r="BS55" s="1253"/>
      <c r="BT55" s="1253"/>
      <c r="BU55" s="1253"/>
      <c r="BV55" s="1253"/>
      <c r="BW55" s="1253"/>
      <c r="BX55" s="1253">
        <v>13.7</v>
      </c>
      <c r="BY55" s="1253"/>
      <c r="BZ55" s="1253"/>
      <c r="CA55" s="1253"/>
      <c r="CB55" s="1253"/>
      <c r="CC55" s="1253"/>
      <c r="CD55" s="1253"/>
      <c r="CE55" s="1253"/>
      <c r="CF55" s="1253">
        <v>6.9</v>
      </c>
      <c r="CG55" s="1253"/>
      <c r="CH55" s="1253"/>
      <c r="CI55" s="1253"/>
      <c r="CJ55" s="1253"/>
      <c r="CK55" s="1253"/>
      <c r="CL55" s="1253"/>
      <c r="CM55" s="1253"/>
      <c r="CN55" s="1253">
        <v>0</v>
      </c>
      <c r="CO55" s="1253"/>
      <c r="CP55" s="1253"/>
      <c r="CQ55" s="1253"/>
      <c r="CR55" s="1253"/>
      <c r="CS55" s="1253"/>
      <c r="CT55" s="1253"/>
      <c r="CU55" s="1253"/>
      <c r="CV55" s="1253">
        <v>0</v>
      </c>
      <c r="CW55" s="1253"/>
      <c r="CX55" s="1253"/>
      <c r="CY55" s="1253"/>
      <c r="CZ55" s="1253"/>
      <c r="DA55" s="1253"/>
      <c r="DB55" s="1253"/>
      <c r="DC55" s="1253"/>
    </row>
    <row r="56" spans="1:109" ht="13.2" x14ac:dyDescent="0.2">
      <c r="A56" s="380"/>
      <c r="B56" s="372"/>
      <c r="G56" s="1263"/>
      <c r="H56" s="1263"/>
      <c r="I56" s="1263"/>
      <c r="J56" s="1263"/>
      <c r="K56" s="1269"/>
      <c r="L56" s="1269"/>
      <c r="M56" s="1269"/>
      <c r="N56" s="1269"/>
      <c r="AN56" s="1267"/>
      <c r="AO56" s="1267"/>
      <c r="AP56" s="1267"/>
      <c r="AQ56" s="1267"/>
      <c r="AR56" s="1267"/>
      <c r="AS56" s="1267"/>
      <c r="AT56" s="1267"/>
      <c r="AU56" s="1267"/>
      <c r="AV56" s="1267"/>
      <c r="AW56" s="1267"/>
      <c r="AX56" s="1267"/>
      <c r="AY56" s="1267"/>
      <c r="AZ56" s="1267"/>
      <c r="BA56" s="1267"/>
      <c r="BB56" s="1270"/>
      <c r="BC56" s="1270"/>
      <c r="BD56" s="1270"/>
      <c r="BE56" s="1270"/>
      <c r="BF56" s="1270"/>
      <c r="BG56" s="1270"/>
      <c r="BH56" s="1270"/>
      <c r="BI56" s="1270"/>
      <c r="BJ56" s="1270"/>
      <c r="BK56" s="1270"/>
      <c r="BL56" s="1270"/>
      <c r="BM56" s="1270"/>
      <c r="BN56" s="1270"/>
      <c r="BO56" s="1270"/>
      <c r="BP56" s="1253"/>
      <c r="BQ56" s="1253"/>
      <c r="BR56" s="1253"/>
      <c r="BS56" s="1253"/>
      <c r="BT56" s="1253"/>
      <c r="BU56" s="1253"/>
      <c r="BV56" s="1253"/>
      <c r="BW56" s="1253"/>
      <c r="BX56" s="1253"/>
      <c r="BY56" s="1253"/>
      <c r="BZ56" s="1253"/>
      <c r="CA56" s="1253"/>
      <c r="CB56" s="1253"/>
      <c r="CC56" s="1253"/>
      <c r="CD56" s="1253"/>
      <c r="CE56" s="1253"/>
      <c r="CF56" s="1253"/>
      <c r="CG56" s="1253"/>
      <c r="CH56" s="1253"/>
      <c r="CI56" s="1253"/>
      <c r="CJ56" s="1253"/>
      <c r="CK56" s="1253"/>
      <c r="CL56" s="1253"/>
      <c r="CM56" s="1253"/>
      <c r="CN56" s="1253"/>
      <c r="CO56" s="1253"/>
      <c r="CP56" s="1253"/>
      <c r="CQ56" s="1253"/>
      <c r="CR56" s="1253"/>
      <c r="CS56" s="1253"/>
      <c r="CT56" s="1253"/>
      <c r="CU56" s="1253"/>
      <c r="CV56" s="1253"/>
      <c r="CW56" s="1253"/>
      <c r="CX56" s="1253"/>
      <c r="CY56" s="1253"/>
      <c r="CZ56" s="1253"/>
      <c r="DA56" s="1253"/>
      <c r="DB56" s="1253"/>
      <c r="DC56" s="1253"/>
    </row>
    <row r="57" spans="1:109" s="380" customFormat="1" ht="13.2" x14ac:dyDescent="0.2">
      <c r="B57" s="384"/>
      <c r="G57" s="1263"/>
      <c r="H57" s="1263"/>
      <c r="I57" s="1272"/>
      <c r="J57" s="1272"/>
      <c r="K57" s="1269"/>
      <c r="L57" s="1269"/>
      <c r="M57" s="1269"/>
      <c r="N57" s="1269"/>
      <c r="AM57" s="366"/>
      <c r="AN57" s="1267"/>
      <c r="AO57" s="1267"/>
      <c r="AP57" s="1267"/>
      <c r="AQ57" s="1267"/>
      <c r="AR57" s="1267"/>
      <c r="AS57" s="1267"/>
      <c r="AT57" s="1267"/>
      <c r="AU57" s="1267"/>
      <c r="AV57" s="1267"/>
      <c r="AW57" s="1267"/>
      <c r="AX57" s="1267"/>
      <c r="AY57" s="1267"/>
      <c r="AZ57" s="1267"/>
      <c r="BA57" s="1267"/>
      <c r="BB57" s="1270" t="s">
        <v>569</v>
      </c>
      <c r="BC57" s="1270"/>
      <c r="BD57" s="1270"/>
      <c r="BE57" s="1270"/>
      <c r="BF57" s="1270"/>
      <c r="BG57" s="1270"/>
      <c r="BH57" s="1270"/>
      <c r="BI57" s="1270"/>
      <c r="BJ57" s="1270"/>
      <c r="BK57" s="1270"/>
      <c r="BL57" s="1270"/>
      <c r="BM57" s="1270"/>
      <c r="BN57" s="1270"/>
      <c r="BO57" s="1270"/>
      <c r="BP57" s="1253">
        <v>61.2</v>
      </c>
      <c r="BQ57" s="1253"/>
      <c r="BR57" s="1253"/>
      <c r="BS57" s="1253"/>
      <c r="BT57" s="1253"/>
      <c r="BU57" s="1253"/>
      <c r="BV57" s="1253"/>
      <c r="BW57" s="1253"/>
      <c r="BX57" s="1253">
        <v>62</v>
      </c>
      <c r="BY57" s="1253"/>
      <c r="BZ57" s="1253"/>
      <c r="CA57" s="1253"/>
      <c r="CB57" s="1253"/>
      <c r="CC57" s="1253"/>
      <c r="CD57" s="1253"/>
      <c r="CE57" s="1253"/>
      <c r="CF57" s="1253">
        <v>62.9</v>
      </c>
      <c r="CG57" s="1253"/>
      <c r="CH57" s="1253"/>
      <c r="CI57" s="1253"/>
      <c r="CJ57" s="1253"/>
      <c r="CK57" s="1253"/>
      <c r="CL57" s="1253"/>
      <c r="CM57" s="1253"/>
      <c r="CN57" s="1253">
        <v>63.3</v>
      </c>
      <c r="CO57" s="1253"/>
      <c r="CP57" s="1253"/>
      <c r="CQ57" s="1253"/>
      <c r="CR57" s="1253"/>
      <c r="CS57" s="1253"/>
      <c r="CT57" s="1253"/>
      <c r="CU57" s="1253"/>
      <c r="CV57" s="1253">
        <v>64.400000000000006</v>
      </c>
      <c r="CW57" s="1253"/>
      <c r="CX57" s="1253"/>
      <c r="CY57" s="1253"/>
      <c r="CZ57" s="1253"/>
      <c r="DA57" s="1253"/>
      <c r="DB57" s="1253"/>
      <c r="DC57" s="1253"/>
      <c r="DD57" s="385"/>
      <c r="DE57" s="384"/>
    </row>
    <row r="58" spans="1:109" s="380" customFormat="1" ht="13.2" x14ac:dyDescent="0.2">
      <c r="A58" s="366"/>
      <c r="B58" s="384"/>
      <c r="G58" s="1263"/>
      <c r="H58" s="1263"/>
      <c r="I58" s="1272"/>
      <c r="J58" s="1272"/>
      <c r="K58" s="1269"/>
      <c r="L58" s="1269"/>
      <c r="M58" s="1269"/>
      <c r="N58" s="1269"/>
      <c r="AM58" s="366"/>
      <c r="AN58" s="1267"/>
      <c r="AO58" s="1267"/>
      <c r="AP58" s="1267"/>
      <c r="AQ58" s="1267"/>
      <c r="AR58" s="1267"/>
      <c r="AS58" s="1267"/>
      <c r="AT58" s="1267"/>
      <c r="AU58" s="1267"/>
      <c r="AV58" s="1267"/>
      <c r="AW58" s="1267"/>
      <c r="AX58" s="1267"/>
      <c r="AY58" s="1267"/>
      <c r="AZ58" s="1267"/>
      <c r="BA58" s="1267"/>
      <c r="BB58" s="1270"/>
      <c r="BC58" s="1270"/>
      <c r="BD58" s="1270"/>
      <c r="BE58" s="1270"/>
      <c r="BF58" s="1270"/>
      <c r="BG58" s="1270"/>
      <c r="BH58" s="1270"/>
      <c r="BI58" s="1270"/>
      <c r="BJ58" s="1270"/>
      <c r="BK58" s="1270"/>
      <c r="BL58" s="1270"/>
      <c r="BM58" s="1270"/>
      <c r="BN58" s="1270"/>
      <c r="BO58" s="1270"/>
      <c r="BP58" s="1253"/>
      <c r="BQ58" s="1253"/>
      <c r="BR58" s="1253"/>
      <c r="BS58" s="1253"/>
      <c r="BT58" s="1253"/>
      <c r="BU58" s="1253"/>
      <c r="BV58" s="1253"/>
      <c r="BW58" s="1253"/>
      <c r="BX58" s="1253"/>
      <c r="BY58" s="1253"/>
      <c r="BZ58" s="1253"/>
      <c r="CA58" s="1253"/>
      <c r="CB58" s="1253"/>
      <c r="CC58" s="1253"/>
      <c r="CD58" s="1253"/>
      <c r="CE58" s="1253"/>
      <c r="CF58" s="1253"/>
      <c r="CG58" s="1253"/>
      <c r="CH58" s="1253"/>
      <c r="CI58" s="1253"/>
      <c r="CJ58" s="1253"/>
      <c r="CK58" s="1253"/>
      <c r="CL58" s="1253"/>
      <c r="CM58" s="1253"/>
      <c r="CN58" s="1253"/>
      <c r="CO58" s="1253"/>
      <c r="CP58" s="1253"/>
      <c r="CQ58" s="1253"/>
      <c r="CR58" s="1253"/>
      <c r="CS58" s="1253"/>
      <c r="CT58" s="1253"/>
      <c r="CU58" s="1253"/>
      <c r="CV58" s="1253"/>
      <c r="CW58" s="1253"/>
      <c r="CX58" s="1253"/>
      <c r="CY58" s="1253"/>
      <c r="CZ58" s="1253"/>
      <c r="DA58" s="1253"/>
      <c r="DB58" s="1253"/>
      <c r="DC58" s="1253"/>
      <c r="DD58" s="385"/>
      <c r="DE58" s="384"/>
    </row>
    <row r="59" spans="1:109" s="380" customFormat="1" ht="13.2" x14ac:dyDescent="0.2">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ht="13.2" x14ac:dyDescent="0.2">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ht="13.2" x14ac:dyDescent="0.2">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ht="13.2" x14ac:dyDescent="0.2">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6.2" x14ac:dyDescent="0.2">
      <c r="B63" s="391" t="s">
        <v>571</v>
      </c>
    </row>
    <row r="64" spans="1:109" ht="13.2" x14ac:dyDescent="0.2">
      <c r="B64" s="372"/>
      <c r="G64" s="379"/>
      <c r="I64" s="392"/>
      <c r="J64" s="392"/>
      <c r="K64" s="392"/>
      <c r="L64" s="392"/>
      <c r="M64" s="392"/>
      <c r="N64" s="393"/>
      <c r="AM64" s="379"/>
      <c r="AN64" s="379" t="s">
        <v>565</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ht="13.2" x14ac:dyDescent="0.2">
      <c r="B65" s="372"/>
      <c r="AN65" s="1254" t="s">
        <v>574</v>
      </c>
      <c r="AO65" s="1255"/>
      <c r="AP65" s="1255"/>
      <c r="AQ65" s="1255"/>
      <c r="AR65" s="1255"/>
      <c r="AS65" s="1255"/>
      <c r="AT65" s="1255"/>
      <c r="AU65" s="1255"/>
      <c r="AV65" s="1255"/>
      <c r="AW65" s="1255"/>
      <c r="AX65" s="1255"/>
      <c r="AY65" s="1255"/>
      <c r="AZ65" s="1255"/>
      <c r="BA65" s="1255"/>
      <c r="BB65" s="1255"/>
      <c r="BC65" s="1255"/>
      <c r="BD65" s="1255"/>
      <c r="BE65" s="1255"/>
      <c r="BF65" s="1255"/>
      <c r="BG65" s="1255"/>
      <c r="BH65" s="1255"/>
      <c r="BI65" s="1255"/>
      <c r="BJ65" s="1255"/>
      <c r="BK65" s="1255"/>
      <c r="BL65" s="1255"/>
      <c r="BM65" s="1255"/>
      <c r="BN65" s="1255"/>
      <c r="BO65" s="1255"/>
      <c r="BP65" s="1255"/>
      <c r="BQ65" s="1255"/>
      <c r="BR65" s="1255"/>
      <c r="BS65" s="1255"/>
      <c r="BT65" s="1255"/>
      <c r="BU65" s="1255"/>
      <c r="BV65" s="1255"/>
      <c r="BW65" s="1255"/>
      <c r="BX65" s="1255"/>
      <c r="BY65" s="1255"/>
      <c r="BZ65" s="1255"/>
      <c r="CA65" s="1255"/>
      <c r="CB65" s="1255"/>
      <c r="CC65" s="1255"/>
      <c r="CD65" s="1255"/>
      <c r="CE65" s="1255"/>
      <c r="CF65" s="1255"/>
      <c r="CG65" s="1255"/>
      <c r="CH65" s="1255"/>
      <c r="CI65" s="1255"/>
      <c r="CJ65" s="1255"/>
      <c r="CK65" s="1255"/>
      <c r="CL65" s="1255"/>
      <c r="CM65" s="1255"/>
      <c r="CN65" s="1255"/>
      <c r="CO65" s="1255"/>
      <c r="CP65" s="1255"/>
      <c r="CQ65" s="1255"/>
      <c r="CR65" s="1255"/>
      <c r="CS65" s="1255"/>
      <c r="CT65" s="1255"/>
      <c r="CU65" s="1255"/>
      <c r="CV65" s="1255"/>
      <c r="CW65" s="1255"/>
      <c r="CX65" s="1255"/>
      <c r="CY65" s="1255"/>
      <c r="CZ65" s="1255"/>
      <c r="DA65" s="1255"/>
      <c r="DB65" s="1255"/>
      <c r="DC65" s="1256"/>
    </row>
    <row r="66" spans="2:107" ht="13.2" x14ac:dyDescent="0.2">
      <c r="B66" s="372"/>
      <c r="AN66" s="1257"/>
      <c r="AO66" s="1258"/>
      <c r="AP66" s="1258"/>
      <c r="AQ66" s="1258"/>
      <c r="AR66" s="1258"/>
      <c r="AS66" s="1258"/>
      <c r="AT66" s="1258"/>
      <c r="AU66" s="1258"/>
      <c r="AV66" s="1258"/>
      <c r="AW66" s="1258"/>
      <c r="AX66" s="1258"/>
      <c r="AY66" s="1258"/>
      <c r="AZ66" s="1258"/>
      <c r="BA66" s="1258"/>
      <c r="BB66" s="1258"/>
      <c r="BC66" s="1258"/>
      <c r="BD66" s="1258"/>
      <c r="BE66" s="1258"/>
      <c r="BF66" s="1258"/>
      <c r="BG66" s="1258"/>
      <c r="BH66" s="1258"/>
      <c r="BI66" s="1258"/>
      <c r="BJ66" s="1258"/>
      <c r="BK66" s="1258"/>
      <c r="BL66" s="1258"/>
      <c r="BM66" s="1258"/>
      <c r="BN66" s="1258"/>
      <c r="BO66" s="1258"/>
      <c r="BP66" s="1258"/>
      <c r="BQ66" s="1258"/>
      <c r="BR66" s="1258"/>
      <c r="BS66" s="1258"/>
      <c r="BT66" s="1258"/>
      <c r="BU66" s="1258"/>
      <c r="BV66" s="1258"/>
      <c r="BW66" s="1258"/>
      <c r="BX66" s="1258"/>
      <c r="BY66" s="1258"/>
      <c r="BZ66" s="1258"/>
      <c r="CA66" s="1258"/>
      <c r="CB66" s="1258"/>
      <c r="CC66" s="1258"/>
      <c r="CD66" s="1258"/>
      <c r="CE66" s="1258"/>
      <c r="CF66" s="1258"/>
      <c r="CG66" s="1258"/>
      <c r="CH66" s="1258"/>
      <c r="CI66" s="1258"/>
      <c r="CJ66" s="1258"/>
      <c r="CK66" s="1258"/>
      <c r="CL66" s="1258"/>
      <c r="CM66" s="1258"/>
      <c r="CN66" s="1258"/>
      <c r="CO66" s="1258"/>
      <c r="CP66" s="1258"/>
      <c r="CQ66" s="1258"/>
      <c r="CR66" s="1258"/>
      <c r="CS66" s="1258"/>
      <c r="CT66" s="1258"/>
      <c r="CU66" s="1258"/>
      <c r="CV66" s="1258"/>
      <c r="CW66" s="1258"/>
      <c r="CX66" s="1258"/>
      <c r="CY66" s="1258"/>
      <c r="CZ66" s="1258"/>
      <c r="DA66" s="1258"/>
      <c r="DB66" s="1258"/>
      <c r="DC66" s="1259"/>
    </row>
    <row r="67" spans="2:107" ht="13.2" x14ac:dyDescent="0.2">
      <c r="B67" s="372"/>
      <c r="AN67" s="1257"/>
      <c r="AO67" s="1258"/>
      <c r="AP67" s="1258"/>
      <c r="AQ67" s="1258"/>
      <c r="AR67" s="1258"/>
      <c r="AS67" s="1258"/>
      <c r="AT67" s="1258"/>
      <c r="AU67" s="1258"/>
      <c r="AV67" s="1258"/>
      <c r="AW67" s="1258"/>
      <c r="AX67" s="1258"/>
      <c r="AY67" s="1258"/>
      <c r="AZ67" s="1258"/>
      <c r="BA67" s="1258"/>
      <c r="BB67" s="1258"/>
      <c r="BC67" s="1258"/>
      <c r="BD67" s="1258"/>
      <c r="BE67" s="1258"/>
      <c r="BF67" s="1258"/>
      <c r="BG67" s="1258"/>
      <c r="BH67" s="1258"/>
      <c r="BI67" s="1258"/>
      <c r="BJ67" s="1258"/>
      <c r="BK67" s="1258"/>
      <c r="BL67" s="1258"/>
      <c r="BM67" s="1258"/>
      <c r="BN67" s="1258"/>
      <c r="BO67" s="1258"/>
      <c r="BP67" s="1258"/>
      <c r="BQ67" s="1258"/>
      <c r="BR67" s="1258"/>
      <c r="BS67" s="1258"/>
      <c r="BT67" s="1258"/>
      <c r="BU67" s="1258"/>
      <c r="BV67" s="1258"/>
      <c r="BW67" s="1258"/>
      <c r="BX67" s="1258"/>
      <c r="BY67" s="1258"/>
      <c r="BZ67" s="1258"/>
      <c r="CA67" s="1258"/>
      <c r="CB67" s="1258"/>
      <c r="CC67" s="1258"/>
      <c r="CD67" s="1258"/>
      <c r="CE67" s="1258"/>
      <c r="CF67" s="1258"/>
      <c r="CG67" s="1258"/>
      <c r="CH67" s="1258"/>
      <c r="CI67" s="1258"/>
      <c r="CJ67" s="1258"/>
      <c r="CK67" s="1258"/>
      <c r="CL67" s="1258"/>
      <c r="CM67" s="1258"/>
      <c r="CN67" s="1258"/>
      <c r="CO67" s="1258"/>
      <c r="CP67" s="1258"/>
      <c r="CQ67" s="1258"/>
      <c r="CR67" s="1258"/>
      <c r="CS67" s="1258"/>
      <c r="CT67" s="1258"/>
      <c r="CU67" s="1258"/>
      <c r="CV67" s="1258"/>
      <c r="CW67" s="1258"/>
      <c r="CX67" s="1258"/>
      <c r="CY67" s="1258"/>
      <c r="CZ67" s="1258"/>
      <c r="DA67" s="1258"/>
      <c r="DB67" s="1258"/>
      <c r="DC67" s="1259"/>
    </row>
    <row r="68" spans="2:107" ht="13.2" x14ac:dyDescent="0.2">
      <c r="B68" s="372"/>
      <c r="AN68" s="1257"/>
      <c r="AO68" s="1258"/>
      <c r="AP68" s="1258"/>
      <c r="AQ68" s="1258"/>
      <c r="AR68" s="1258"/>
      <c r="AS68" s="1258"/>
      <c r="AT68" s="1258"/>
      <c r="AU68" s="1258"/>
      <c r="AV68" s="1258"/>
      <c r="AW68" s="1258"/>
      <c r="AX68" s="1258"/>
      <c r="AY68" s="1258"/>
      <c r="AZ68" s="1258"/>
      <c r="BA68" s="1258"/>
      <c r="BB68" s="1258"/>
      <c r="BC68" s="1258"/>
      <c r="BD68" s="1258"/>
      <c r="BE68" s="1258"/>
      <c r="BF68" s="1258"/>
      <c r="BG68" s="1258"/>
      <c r="BH68" s="1258"/>
      <c r="BI68" s="1258"/>
      <c r="BJ68" s="1258"/>
      <c r="BK68" s="1258"/>
      <c r="BL68" s="1258"/>
      <c r="BM68" s="1258"/>
      <c r="BN68" s="1258"/>
      <c r="BO68" s="1258"/>
      <c r="BP68" s="1258"/>
      <c r="BQ68" s="1258"/>
      <c r="BR68" s="1258"/>
      <c r="BS68" s="1258"/>
      <c r="BT68" s="1258"/>
      <c r="BU68" s="1258"/>
      <c r="BV68" s="1258"/>
      <c r="BW68" s="1258"/>
      <c r="BX68" s="1258"/>
      <c r="BY68" s="1258"/>
      <c r="BZ68" s="1258"/>
      <c r="CA68" s="1258"/>
      <c r="CB68" s="1258"/>
      <c r="CC68" s="1258"/>
      <c r="CD68" s="1258"/>
      <c r="CE68" s="1258"/>
      <c r="CF68" s="1258"/>
      <c r="CG68" s="1258"/>
      <c r="CH68" s="1258"/>
      <c r="CI68" s="1258"/>
      <c r="CJ68" s="1258"/>
      <c r="CK68" s="1258"/>
      <c r="CL68" s="1258"/>
      <c r="CM68" s="1258"/>
      <c r="CN68" s="1258"/>
      <c r="CO68" s="1258"/>
      <c r="CP68" s="1258"/>
      <c r="CQ68" s="1258"/>
      <c r="CR68" s="1258"/>
      <c r="CS68" s="1258"/>
      <c r="CT68" s="1258"/>
      <c r="CU68" s="1258"/>
      <c r="CV68" s="1258"/>
      <c r="CW68" s="1258"/>
      <c r="CX68" s="1258"/>
      <c r="CY68" s="1258"/>
      <c r="CZ68" s="1258"/>
      <c r="DA68" s="1258"/>
      <c r="DB68" s="1258"/>
      <c r="DC68" s="1259"/>
    </row>
    <row r="69" spans="2:107" ht="13.2" x14ac:dyDescent="0.2">
      <c r="B69" s="372"/>
      <c r="AN69" s="1260"/>
      <c r="AO69" s="1261"/>
      <c r="AP69" s="1261"/>
      <c r="AQ69" s="1261"/>
      <c r="AR69" s="1261"/>
      <c r="AS69" s="1261"/>
      <c r="AT69" s="1261"/>
      <c r="AU69" s="1261"/>
      <c r="AV69" s="1261"/>
      <c r="AW69" s="1261"/>
      <c r="AX69" s="1261"/>
      <c r="AY69" s="1261"/>
      <c r="AZ69" s="1261"/>
      <c r="BA69" s="1261"/>
      <c r="BB69" s="1261"/>
      <c r="BC69" s="1261"/>
      <c r="BD69" s="1261"/>
      <c r="BE69" s="1261"/>
      <c r="BF69" s="1261"/>
      <c r="BG69" s="1261"/>
      <c r="BH69" s="1261"/>
      <c r="BI69" s="1261"/>
      <c r="BJ69" s="1261"/>
      <c r="BK69" s="1261"/>
      <c r="BL69" s="1261"/>
      <c r="BM69" s="1261"/>
      <c r="BN69" s="1261"/>
      <c r="BO69" s="1261"/>
      <c r="BP69" s="1261"/>
      <c r="BQ69" s="1261"/>
      <c r="BR69" s="1261"/>
      <c r="BS69" s="1261"/>
      <c r="BT69" s="1261"/>
      <c r="BU69" s="1261"/>
      <c r="BV69" s="1261"/>
      <c r="BW69" s="1261"/>
      <c r="BX69" s="1261"/>
      <c r="BY69" s="1261"/>
      <c r="BZ69" s="1261"/>
      <c r="CA69" s="1261"/>
      <c r="CB69" s="1261"/>
      <c r="CC69" s="1261"/>
      <c r="CD69" s="1261"/>
      <c r="CE69" s="1261"/>
      <c r="CF69" s="1261"/>
      <c r="CG69" s="1261"/>
      <c r="CH69" s="1261"/>
      <c r="CI69" s="1261"/>
      <c r="CJ69" s="1261"/>
      <c r="CK69" s="1261"/>
      <c r="CL69" s="1261"/>
      <c r="CM69" s="1261"/>
      <c r="CN69" s="1261"/>
      <c r="CO69" s="1261"/>
      <c r="CP69" s="1261"/>
      <c r="CQ69" s="1261"/>
      <c r="CR69" s="1261"/>
      <c r="CS69" s="1261"/>
      <c r="CT69" s="1261"/>
      <c r="CU69" s="1261"/>
      <c r="CV69" s="1261"/>
      <c r="CW69" s="1261"/>
      <c r="CX69" s="1261"/>
      <c r="CY69" s="1261"/>
      <c r="CZ69" s="1261"/>
      <c r="DA69" s="1261"/>
      <c r="DB69" s="1261"/>
      <c r="DC69" s="1262"/>
    </row>
    <row r="70" spans="2:107" ht="13.2" x14ac:dyDescent="0.2">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ht="13.2" x14ac:dyDescent="0.2">
      <c r="B71" s="372"/>
      <c r="G71" s="397"/>
      <c r="I71" s="398"/>
      <c r="J71" s="395"/>
      <c r="K71" s="395"/>
      <c r="L71" s="396"/>
      <c r="M71" s="395"/>
      <c r="N71" s="396"/>
      <c r="AM71" s="397"/>
      <c r="AN71" s="366" t="s">
        <v>566</v>
      </c>
    </row>
    <row r="72" spans="2:107" ht="13.2" x14ac:dyDescent="0.2">
      <c r="B72" s="372"/>
      <c r="G72" s="1263"/>
      <c r="H72" s="1263"/>
      <c r="I72" s="1263"/>
      <c r="J72" s="1263"/>
      <c r="K72" s="382"/>
      <c r="L72" s="382"/>
      <c r="M72" s="383"/>
      <c r="N72" s="383"/>
      <c r="AN72" s="1264"/>
      <c r="AO72" s="1265"/>
      <c r="AP72" s="1265"/>
      <c r="AQ72" s="1265"/>
      <c r="AR72" s="1265"/>
      <c r="AS72" s="1265"/>
      <c r="AT72" s="1265"/>
      <c r="AU72" s="1265"/>
      <c r="AV72" s="1265"/>
      <c r="AW72" s="1265"/>
      <c r="AX72" s="1265"/>
      <c r="AY72" s="1265"/>
      <c r="AZ72" s="1265"/>
      <c r="BA72" s="1265"/>
      <c r="BB72" s="1265"/>
      <c r="BC72" s="1265"/>
      <c r="BD72" s="1265"/>
      <c r="BE72" s="1265"/>
      <c r="BF72" s="1265"/>
      <c r="BG72" s="1265"/>
      <c r="BH72" s="1265"/>
      <c r="BI72" s="1265"/>
      <c r="BJ72" s="1265"/>
      <c r="BK72" s="1265"/>
      <c r="BL72" s="1265"/>
      <c r="BM72" s="1265"/>
      <c r="BN72" s="1265"/>
      <c r="BO72" s="1266"/>
      <c r="BP72" s="1267" t="s">
        <v>527</v>
      </c>
      <c r="BQ72" s="1267"/>
      <c r="BR72" s="1267"/>
      <c r="BS72" s="1267"/>
      <c r="BT72" s="1267"/>
      <c r="BU72" s="1267"/>
      <c r="BV72" s="1267"/>
      <c r="BW72" s="1267"/>
      <c r="BX72" s="1267" t="s">
        <v>528</v>
      </c>
      <c r="BY72" s="1267"/>
      <c r="BZ72" s="1267"/>
      <c r="CA72" s="1267"/>
      <c r="CB72" s="1267"/>
      <c r="CC72" s="1267"/>
      <c r="CD72" s="1267"/>
      <c r="CE72" s="1267"/>
      <c r="CF72" s="1267" t="s">
        <v>529</v>
      </c>
      <c r="CG72" s="1267"/>
      <c r="CH72" s="1267"/>
      <c r="CI72" s="1267"/>
      <c r="CJ72" s="1267"/>
      <c r="CK72" s="1267"/>
      <c r="CL72" s="1267"/>
      <c r="CM72" s="1267"/>
      <c r="CN72" s="1267" t="s">
        <v>530</v>
      </c>
      <c r="CO72" s="1267"/>
      <c r="CP72" s="1267"/>
      <c r="CQ72" s="1267"/>
      <c r="CR72" s="1267"/>
      <c r="CS72" s="1267"/>
      <c r="CT72" s="1267"/>
      <c r="CU72" s="1267"/>
      <c r="CV72" s="1267" t="s">
        <v>531</v>
      </c>
      <c r="CW72" s="1267"/>
      <c r="CX72" s="1267"/>
      <c r="CY72" s="1267"/>
      <c r="CZ72" s="1267"/>
      <c r="DA72" s="1267"/>
      <c r="DB72" s="1267"/>
      <c r="DC72" s="1267"/>
    </row>
    <row r="73" spans="2:107" ht="13.2" x14ac:dyDescent="0.2">
      <c r="B73" s="372"/>
      <c r="G73" s="1268"/>
      <c r="H73" s="1268"/>
      <c r="I73" s="1268"/>
      <c r="J73" s="1268"/>
      <c r="K73" s="1273"/>
      <c r="L73" s="1273"/>
      <c r="M73" s="1273"/>
      <c r="N73" s="1273"/>
      <c r="AM73" s="381"/>
      <c r="AN73" s="1270" t="s">
        <v>567</v>
      </c>
      <c r="AO73" s="1270"/>
      <c r="AP73" s="1270"/>
      <c r="AQ73" s="1270"/>
      <c r="AR73" s="1270"/>
      <c r="AS73" s="1270"/>
      <c r="AT73" s="1270"/>
      <c r="AU73" s="1270"/>
      <c r="AV73" s="1270"/>
      <c r="AW73" s="1270"/>
      <c r="AX73" s="1270"/>
      <c r="AY73" s="1270"/>
      <c r="AZ73" s="1270"/>
      <c r="BA73" s="1270"/>
      <c r="BB73" s="1270" t="s">
        <v>568</v>
      </c>
      <c r="BC73" s="1270"/>
      <c r="BD73" s="1270"/>
      <c r="BE73" s="1270"/>
      <c r="BF73" s="1270"/>
      <c r="BG73" s="1270"/>
      <c r="BH73" s="1270"/>
      <c r="BI73" s="1270"/>
      <c r="BJ73" s="1270"/>
      <c r="BK73" s="1270"/>
      <c r="BL73" s="1270"/>
      <c r="BM73" s="1270"/>
      <c r="BN73" s="1270"/>
      <c r="BO73" s="1270"/>
      <c r="BP73" s="1253">
        <v>78.900000000000006</v>
      </c>
      <c r="BQ73" s="1253"/>
      <c r="BR73" s="1253"/>
      <c r="BS73" s="1253"/>
      <c r="BT73" s="1253"/>
      <c r="BU73" s="1253"/>
      <c r="BV73" s="1253"/>
      <c r="BW73" s="1253"/>
      <c r="BX73" s="1253">
        <v>88.1</v>
      </c>
      <c r="BY73" s="1253"/>
      <c r="BZ73" s="1253"/>
      <c r="CA73" s="1253"/>
      <c r="CB73" s="1253"/>
      <c r="CC73" s="1253"/>
      <c r="CD73" s="1253"/>
      <c r="CE73" s="1253"/>
      <c r="CF73" s="1253">
        <v>82.3</v>
      </c>
      <c r="CG73" s="1253"/>
      <c r="CH73" s="1253"/>
      <c r="CI73" s="1253"/>
      <c r="CJ73" s="1253"/>
      <c r="CK73" s="1253"/>
      <c r="CL73" s="1253"/>
      <c r="CM73" s="1253"/>
      <c r="CN73" s="1253">
        <v>63.4</v>
      </c>
      <c r="CO73" s="1253"/>
      <c r="CP73" s="1253"/>
      <c r="CQ73" s="1253"/>
      <c r="CR73" s="1253"/>
      <c r="CS73" s="1253"/>
      <c r="CT73" s="1253"/>
      <c r="CU73" s="1253"/>
      <c r="CV73" s="1253">
        <v>64.400000000000006</v>
      </c>
      <c r="CW73" s="1253"/>
      <c r="CX73" s="1253"/>
      <c r="CY73" s="1253"/>
      <c r="CZ73" s="1253"/>
      <c r="DA73" s="1253"/>
      <c r="DB73" s="1253"/>
      <c r="DC73" s="1253"/>
    </row>
    <row r="74" spans="2:107" ht="13.2" x14ac:dyDescent="0.2">
      <c r="B74" s="372"/>
      <c r="G74" s="1268"/>
      <c r="H74" s="1268"/>
      <c r="I74" s="1268"/>
      <c r="J74" s="1268"/>
      <c r="K74" s="1273"/>
      <c r="L74" s="1273"/>
      <c r="M74" s="1273"/>
      <c r="N74" s="1273"/>
      <c r="AM74" s="381"/>
      <c r="AN74" s="1270"/>
      <c r="AO74" s="1270"/>
      <c r="AP74" s="1270"/>
      <c r="AQ74" s="1270"/>
      <c r="AR74" s="1270"/>
      <c r="AS74" s="1270"/>
      <c r="AT74" s="1270"/>
      <c r="AU74" s="1270"/>
      <c r="AV74" s="1270"/>
      <c r="AW74" s="1270"/>
      <c r="AX74" s="1270"/>
      <c r="AY74" s="1270"/>
      <c r="AZ74" s="1270"/>
      <c r="BA74" s="1270"/>
      <c r="BB74" s="1270"/>
      <c r="BC74" s="1270"/>
      <c r="BD74" s="1270"/>
      <c r="BE74" s="1270"/>
      <c r="BF74" s="1270"/>
      <c r="BG74" s="1270"/>
      <c r="BH74" s="1270"/>
      <c r="BI74" s="1270"/>
      <c r="BJ74" s="1270"/>
      <c r="BK74" s="1270"/>
      <c r="BL74" s="1270"/>
      <c r="BM74" s="1270"/>
      <c r="BN74" s="1270"/>
      <c r="BO74" s="1270"/>
      <c r="BP74" s="1253"/>
      <c r="BQ74" s="1253"/>
      <c r="BR74" s="1253"/>
      <c r="BS74" s="1253"/>
      <c r="BT74" s="1253"/>
      <c r="BU74" s="1253"/>
      <c r="BV74" s="1253"/>
      <c r="BW74" s="1253"/>
      <c r="BX74" s="1253"/>
      <c r="BY74" s="1253"/>
      <c r="BZ74" s="1253"/>
      <c r="CA74" s="1253"/>
      <c r="CB74" s="1253"/>
      <c r="CC74" s="1253"/>
      <c r="CD74" s="1253"/>
      <c r="CE74" s="1253"/>
      <c r="CF74" s="1253"/>
      <c r="CG74" s="1253"/>
      <c r="CH74" s="1253"/>
      <c r="CI74" s="1253"/>
      <c r="CJ74" s="1253"/>
      <c r="CK74" s="1253"/>
      <c r="CL74" s="1253"/>
      <c r="CM74" s="1253"/>
      <c r="CN74" s="1253"/>
      <c r="CO74" s="1253"/>
      <c r="CP74" s="1253"/>
      <c r="CQ74" s="1253"/>
      <c r="CR74" s="1253"/>
      <c r="CS74" s="1253"/>
      <c r="CT74" s="1253"/>
      <c r="CU74" s="1253"/>
      <c r="CV74" s="1253"/>
      <c r="CW74" s="1253"/>
      <c r="CX74" s="1253"/>
      <c r="CY74" s="1253"/>
      <c r="CZ74" s="1253"/>
      <c r="DA74" s="1253"/>
      <c r="DB74" s="1253"/>
      <c r="DC74" s="1253"/>
    </row>
    <row r="75" spans="2:107" ht="13.2" x14ac:dyDescent="0.2">
      <c r="B75" s="372"/>
      <c r="G75" s="1268"/>
      <c r="H75" s="1268"/>
      <c r="I75" s="1263"/>
      <c r="J75" s="1263"/>
      <c r="K75" s="1269"/>
      <c r="L75" s="1269"/>
      <c r="M75" s="1269"/>
      <c r="N75" s="1269"/>
      <c r="AM75" s="381"/>
      <c r="AN75" s="1270"/>
      <c r="AO75" s="1270"/>
      <c r="AP75" s="1270"/>
      <c r="AQ75" s="1270"/>
      <c r="AR75" s="1270"/>
      <c r="AS75" s="1270"/>
      <c r="AT75" s="1270"/>
      <c r="AU75" s="1270"/>
      <c r="AV75" s="1270"/>
      <c r="AW75" s="1270"/>
      <c r="AX75" s="1270"/>
      <c r="AY75" s="1270"/>
      <c r="AZ75" s="1270"/>
      <c r="BA75" s="1270"/>
      <c r="BB75" s="1270" t="s">
        <v>572</v>
      </c>
      <c r="BC75" s="1270"/>
      <c r="BD75" s="1270"/>
      <c r="BE75" s="1270"/>
      <c r="BF75" s="1270"/>
      <c r="BG75" s="1270"/>
      <c r="BH75" s="1270"/>
      <c r="BI75" s="1270"/>
      <c r="BJ75" s="1270"/>
      <c r="BK75" s="1270"/>
      <c r="BL75" s="1270"/>
      <c r="BM75" s="1270"/>
      <c r="BN75" s="1270"/>
      <c r="BO75" s="1270"/>
      <c r="BP75" s="1253">
        <v>11.1</v>
      </c>
      <c r="BQ75" s="1253"/>
      <c r="BR75" s="1253"/>
      <c r="BS75" s="1253"/>
      <c r="BT75" s="1253"/>
      <c r="BU75" s="1253"/>
      <c r="BV75" s="1253"/>
      <c r="BW75" s="1253"/>
      <c r="BX75" s="1253">
        <v>10.4</v>
      </c>
      <c r="BY75" s="1253"/>
      <c r="BZ75" s="1253"/>
      <c r="CA75" s="1253"/>
      <c r="CB75" s="1253"/>
      <c r="CC75" s="1253"/>
      <c r="CD75" s="1253"/>
      <c r="CE75" s="1253"/>
      <c r="CF75" s="1253">
        <v>12.3</v>
      </c>
      <c r="CG75" s="1253"/>
      <c r="CH75" s="1253"/>
      <c r="CI75" s="1253"/>
      <c r="CJ75" s="1253"/>
      <c r="CK75" s="1253"/>
      <c r="CL75" s="1253"/>
      <c r="CM75" s="1253"/>
      <c r="CN75" s="1253">
        <v>12.2</v>
      </c>
      <c r="CO75" s="1253"/>
      <c r="CP75" s="1253"/>
      <c r="CQ75" s="1253"/>
      <c r="CR75" s="1253"/>
      <c r="CS75" s="1253"/>
      <c r="CT75" s="1253"/>
      <c r="CU75" s="1253"/>
      <c r="CV75" s="1253">
        <v>12.7</v>
      </c>
      <c r="CW75" s="1253"/>
      <c r="CX75" s="1253"/>
      <c r="CY75" s="1253"/>
      <c r="CZ75" s="1253"/>
      <c r="DA75" s="1253"/>
      <c r="DB75" s="1253"/>
      <c r="DC75" s="1253"/>
    </row>
    <row r="76" spans="2:107" ht="13.2" x14ac:dyDescent="0.2">
      <c r="B76" s="372"/>
      <c r="G76" s="1268"/>
      <c r="H76" s="1268"/>
      <c r="I76" s="1263"/>
      <c r="J76" s="1263"/>
      <c r="K76" s="1269"/>
      <c r="L76" s="1269"/>
      <c r="M76" s="1269"/>
      <c r="N76" s="1269"/>
      <c r="AM76" s="381"/>
      <c r="AN76" s="1270"/>
      <c r="AO76" s="1270"/>
      <c r="AP76" s="1270"/>
      <c r="AQ76" s="1270"/>
      <c r="AR76" s="1270"/>
      <c r="AS76" s="1270"/>
      <c r="AT76" s="1270"/>
      <c r="AU76" s="1270"/>
      <c r="AV76" s="1270"/>
      <c r="AW76" s="1270"/>
      <c r="AX76" s="1270"/>
      <c r="AY76" s="1270"/>
      <c r="AZ76" s="1270"/>
      <c r="BA76" s="1270"/>
      <c r="BB76" s="1270"/>
      <c r="BC76" s="1270"/>
      <c r="BD76" s="1270"/>
      <c r="BE76" s="1270"/>
      <c r="BF76" s="1270"/>
      <c r="BG76" s="1270"/>
      <c r="BH76" s="1270"/>
      <c r="BI76" s="1270"/>
      <c r="BJ76" s="1270"/>
      <c r="BK76" s="1270"/>
      <c r="BL76" s="1270"/>
      <c r="BM76" s="1270"/>
      <c r="BN76" s="1270"/>
      <c r="BO76" s="1270"/>
      <c r="BP76" s="1253"/>
      <c r="BQ76" s="1253"/>
      <c r="BR76" s="1253"/>
      <c r="BS76" s="1253"/>
      <c r="BT76" s="1253"/>
      <c r="BU76" s="1253"/>
      <c r="BV76" s="1253"/>
      <c r="BW76" s="1253"/>
      <c r="BX76" s="1253"/>
      <c r="BY76" s="1253"/>
      <c r="BZ76" s="1253"/>
      <c r="CA76" s="1253"/>
      <c r="CB76" s="1253"/>
      <c r="CC76" s="1253"/>
      <c r="CD76" s="1253"/>
      <c r="CE76" s="1253"/>
      <c r="CF76" s="1253"/>
      <c r="CG76" s="1253"/>
      <c r="CH76" s="1253"/>
      <c r="CI76" s="1253"/>
      <c r="CJ76" s="1253"/>
      <c r="CK76" s="1253"/>
      <c r="CL76" s="1253"/>
      <c r="CM76" s="1253"/>
      <c r="CN76" s="1253"/>
      <c r="CO76" s="1253"/>
      <c r="CP76" s="1253"/>
      <c r="CQ76" s="1253"/>
      <c r="CR76" s="1253"/>
      <c r="CS76" s="1253"/>
      <c r="CT76" s="1253"/>
      <c r="CU76" s="1253"/>
      <c r="CV76" s="1253"/>
      <c r="CW76" s="1253"/>
      <c r="CX76" s="1253"/>
      <c r="CY76" s="1253"/>
      <c r="CZ76" s="1253"/>
      <c r="DA76" s="1253"/>
      <c r="DB76" s="1253"/>
      <c r="DC76" s="1253"/>
    </row>
    <row r="77" spans="2:107" ht="13.2" x14ac:dyDescent="0.2">
      <c r="B77" s="372"/>
      <c r="G77" s="1263"/>
      <c r="H77" s="1263"/>
      <c r="I77" s="1263"/>
      <c r="J77" s="1263"/>
      <c r="K77" s="1273"/>
      <c r="L77" s="1273"/>
      <c r="M77" s="1273"/>
      <c r="N77" s="1273"/>
      <c r="AN77" s="1267" t="s">
        <v>570</v>
      </c>
      <c r="AO77" s="1267"/>
      <c r="AP77" s="1267"/>
      <c r="AQ77" s="1267"/>
      <c r="AR77" s="1267"/>
      <c r="AS77" s="1267"/>
      <c r="AT77" s="1267"/>
      <c r="AU77" s="1267"/>
      <c r="AV77" s="1267"/>
      <c r="AW77" s="1267"/>
      <c r="AX77" s="1267"/>
      <c r="AY77" s="1267"/>
      <c r="AZ77" s="1267"/>
      <c r="BA77" s="1267"/>
      <c r="BB77" s="1270" t="s">
        <v>568</v>
      </c>
      <c r="BC77" s="1270"/>
      <c r="BD77" s="1270"/>
      <c r="BE77" s="1270"/>
      <c r="BF77" s="1270"/>
      <c r="BG77" s="1270"/>
      <c r="BH77" s="1270"/>
      <c r="BI77" s="1270"/>
      <c r="BJ77" s="1270"/>
      <c r="BK77" s="1270"/>
      <c r="BL77" s="1270"/>
      <c r="BM77" s="1270"/>
      <c r="BN77" s="1270"/>
      <c r="BO77" s="1270"/>
      <c r="BP77" s="1253">
        <v>3.1</v>
      </c>
      <c r="BQ77" s="1253"/>
      <c r="BR77" s="1253"/>
      <c r="BS77" s="1253"/>
      <c r="BT77" s="1253"/>
      <c r="BU77" s="1253"/>
      <c r="BV77" s="1253"/>
      <c r="BW77" s="1253"/>
      <c r="BX77" s="1253">
        <v>13.7</v>
      </c>
      <c r="BY77" s="1253"/>
      <c r="BZ77" s="1253"/>
      <c r="CA77" s="1253"/>
      <c r="CB77" s="1253"/>
      <c r="CC77" s="1253"/>
      <c r="CD77" s="1253"/>
      <c r="CE77" s="1253"/>
      <c r="CF77" s="1253">
        <v>6.9</v>
      </c>
      <c r="CG77" s="1253"/>
      <c r="CH77" s="1253"/>
      <c r="CI77" s="1253"/>
      <c r="CJ77" s="1253"/>
      <c r="CK77" s="1253"/>
      <c r="CL77" s="1253"/>
      <c r="CM77" s="1253"/>
      <c r="CN77" s="1253">
        <v>0</v>
      </c>
      <c r="CO77" s="1253"/>
      <c r="CP77" s="1253"/>
      <c r="CQ77" s="1253"/>
      <c r="CR77" s="1253"/>
      <c r="CS77" s="1253"/>
      <c r="CT77" s="1253"/>
      <c r="CU77" s="1253"/>
      <c r="CV77" s="1253">
        <v>0</v>
      </c>
      <c r="CW77" s="1253"/>
      <c r="CX77" s="1253"/>
      <c r="CY77" s="1253"/>
      <c r="CZ77" s="1253"/>
      <c r="DA77" s="1253"/>
      <c r="DB77" s="1253"/>
      <c r="DC77" s="1253"/>
    </row>
    <row r="78" spans="2:107" ht="13.2" x14ac:dyDescent="0.2">
      <c r="B78" s="372"/>
      <c r="G78" s="1263"/>
      <c r="H78" s="1263"/>
      <c r="I78" s="1263"/>
      <c r="J78" s="1263"/>
      <c r="K78" s="1273"/>
      <c r="L78" s="1273"/>
      <c r="M78" s="1273"/>
      <c r="N78" s="1273"/>
      <c r="AN78" s="1267"/>
      <c r="AO78" s="1267"/>
      <c r="AP78" s="1267"/>
      <c r="AQ78" s="1267"/>
      <c r="AR78" s="1267"/>
      <c r="AS78" s="1267"/>
      <c r="AT78" s="1267"/>
      <c r="AU78" s="1267"/>
      <c r="AV78" s="1267"/>
      <c r="AW78" s="1267"/>
      <c r="AX78" s="1267"/>
      <c r="AY78" s="1267"/>
      <c r="AZ78" s="1267"/>
      <c r="BA78" s="1267"/>
      <c r="BB78" s="1270"/>
      <c r="BC78" s="1270"/>
      <c r="BD78" s="1270"/>
      <c r="BE78" s="1270"/>
      <c r="BF78" s="1270"/>
      <c r="BG78" s="1270"/>
      <c r="BH78" s="1270"/>
      <c r="BI78" s="1270"/>
      <c r="BJ78" s="1270"/>
      <c r="BK78" s="1270"/>
      <c r="BL78" s="1270"/>
      <c r="BM78" s="1270"/>
      <c r="BN78" s="1270"/>
      <c r="BO78" s="1270"/>
      <c r="BP78" s="1253"/>
      <c r="BQ78" s="1253"/>
      <c r="BR78" s="1253"/>
      <c r="BS78" s="1253"/>
      <c r="BT78" s="1253"/>
      <c r="BU78" s="1253"/>
      <c r="BV78" s="1253"/>
      <c r="BW78" s="1253"/>
      <c r="BX78" s="1253"/>
      <c r="BY78" s="1253"/>
      <c r="BZ78" s="1253"/>
      <c r="CA78" s="1253"/>
      <c r="CB78" s="1253"/>
      <c r="CC78" s="1253"/>
      <c r="CD78" s="1253"/>
      <c r="CE78" s="1253"/>
      <c r="CF78" s="1253"/>
      <c r="CG78" s="1253"/>
      <c r="CH78" s="1253"/>
      <c r="CI78" s="1253"/>
      <c r="CJ78" s="1253"/>
      <c r="CK78" s="1253"/>
      <c r="CL78" s="1253"/>
      <c r="CM78" s="1253"/>
      <c r="CN78" s="1253"/>
      <c r="CO78" s="1253"/>
      <c r="CP78" s="1253"/>
      <c r="CQ78" s="1253"/>
      <c r="CR78" s="1253"/>
      <c r="CS78" s="1253"/>
      <c r="CT78" s="1253"/>
      <c r="CU78" s="1253"/>
      <c r="CV78" s="1253"/>
      <c r="CW78" s="1253"/>
      <c r="CX78" s="1253"/>
      <c r="CY78" s="1253"/>
      <c r="CZ78" s="1253"/>
      <c r="DA78" s="1253"/>
      <c r="DB78" s="1253"/>
      <c r="DC78" s="1253"/>
    </row>
    <row r="79" spans="2:107" ht="13.2" x14ac:dyDescent="0.2">
      <c r="B79" s="372"/>
      <c r="G79" s="1263"/>
      <c r="H79" s="1263"/>
      <c r="I79" s="1272"/>
      <c r="J79" s="1272"/>
      <c r="K79" s="1274"/>
      <c r="L79" s="1274"/>
      <c r="M79" s="1274"/>
      <c r="N79" s="1274"/>
      <c r="AN79" s="1267"/>
      <c r="AO79" s="1267"/>
      <c r="AP79" s="1267"/>
      <c r="AQ79" s="1267"/>
      <c r="AR79" s="1267"/>
      <c r="AS79" s="1267"/>
      <c r="AT79" s="1267"/>
      <c r="AU79" s="1267"/>
      <c r="AV79" s="1267"/>
      <c r="AW79" s="1267"/>
      <c r="AX79" s="1267"/>
      <c r="AY79" s="1267"/>
      <c r="AZ79" s="1267"/>
      <c r="BA79" s="1267"/>
      <c r="BB79" s="1270" t="s">
        <v>572</v>
      </c>
      <c r="BC79" s="1270"/>
      <c r="BD79" s="1270"/>
      <c r="BE79" s="1270"/>
      <c r="BF79" s="1270"/>
      <c r="BG79" s="1270"/>
      <c r="BH79" s="1270"/>
      <c r="BI79" s="1270"/>
      <c r="BJ79" s="1270"/>
      <c r="BK79" s="1270"/>
      <c r="BL79" s="1270"/>
      <c r="BM79" s="1270"/>
      <c r="BN79" s="1270"/>
      <c r="BO79" s="1270"/>
      <c r="BP79" s="1253">
        <v>7.9</v>
      </c>
      <c r="BQ79" s="1253"/>
      <c r="BR79" s="1253"/>
      <c r="BS79" s="1253"/>
      <c r="BT79" s="1253"/>
      <c r="BU79" s="1253"/>
      <c r="BV79" s="1253"/>
      <c r="BW79" s="1253"/>
      <c r="BX79" s="1253">
        <v>7.9</v>
      </c>
      <c r="BY79" s="1253"/>
      <c r="BZ79" s="1253"/>
      <c r="CA79" s="1253"/>
      <c r="CB79" s="1253"/>
      <c r="CC79" s="1253"/>
      <c r="CD79" s="1253"/>
      <c r="CE79" s="1253"/>
      <c r="CF79" s="1253">
        <v>8</v>
      </c>
      <c r="CG79" s="1253"/>
      <c r="CH79" s="1253"/>
      <c r="CI79" s="1253"/>
      <c r="CJ79" s="1253"/>
      <c r="CK79" s="1253"/>
      <c r="CL79" s="1253"/>
      <c r="CM79" s="1253"/>
      <c r="CN79" s="1253">
        <v>8</v>
      </c>
      <c r="CO79" s="1253"/>
      <c r="CP79" s="1253"/>
      <c r="CQ79" s="1253"/>
      <c r="CR79" s="1253"/>
      <c r="CS79" s="1253"/>
      <c r="CT79" s="1253"/>
      <c r="CU79" s="1253"/>
      <c r="CV79" s="1253">
        <v>8.1</v>
      </c>
      <c r="CW79" s="1253"/>
      <c r="CX79" s="1253"/>
      <c r="CY79" s="1253"/>
      <c r="CZ79" s="1253"/>
      <c r="DA79" s="1253"/>
      <c r="DB79" s="1253"/>
      <c r="DC79" s="1253"/>
    </row>
    <row r="80" spans="2:107" ht="13.2" x14ac:dyDescent="0.2">
      <c r="B80" s="372"/>
      <c r="G80" s="1263"/>
      <c r="H80" s="1263"/>
      <c r="I80" s="1272"/>
      <c r="J80" s="1272"/>
      <c r="K80" s="1274"/>
      <c r="L80" s="1274"/>
      <c r="M80" s="1274"/>
      <c r="N80" s="1274"/>
      <c r="AN80" s="1267"/>
      <c r="AO80" s="1267"/>
      <c r="AP80" s="1267"/>
      <c r="AQ80" s="1267"/>
      <c r="AR80" s="1267"/>
      <c r="AS80" s="1267"/>
      <c r="AT80" s="1267"/>
      <c r="AU80" s="1267"/>
      <c r="AV80" s="1267"/>
      <c r="AW80" s="1267"/>
      <c r="AX80" s="1267"/>
      <c r="AY80" s="1267"/>
      <c r="AZ80" s="1267"/>
      <c r="BA80" s="1267"/>
      <c r="BB80" s="1270"/>
      <c r="BC80" s="1270"/>
      <c r="BD80" s="1270"/>
      <c r="BE80" s="1270"/>
      <c r="BF80" s="1270"/>
      <c r="BG80" s="1270"/>
      <c r="BH80" s="1270"/>
      <c r="BI80" s="1270"/>
      <c r="BJ80" s="1270"/>
      <c r="BK80" s="1270"/>
      <c r="BL80" s="1270"/>
      <c r="BM80" s="1270"/>
      <c r="BN80" s="1270"/>
      <c r="BO80" s="1270"/>
      <c r="BP80" s="1253"/>
      <c r="BQ80" s="1253"/>
      <c r="BR80" s="1253"/>
      <c r="BS80" s="1253"/>
      <c r="BT80" s="1253"/>
      <c r="BU80" s="1253"/>
      <c r="BV80" s="1253"/>
      <c r="BW80" s="1253"/>
      <c r="BX80" s="1253"/>
      <c r="BY80" s="1253"/>
      <c r="BZ80" s="1253"/>
      <c r="CA80" s="1253"/>
      <c r="CB80" s="1253"/>
      <c r="CC80" s="1253"/>
      <c r="CD80" s="1253"/>
      <c r="CE80" s="1253"/>
      <c r="CF80" s="1253"/>
      <c r="CG80" s="1253"/>
      <c r="CH80" s="1253"/>
      <c r="CI80" s="1253"/>
      <c r="CJ80" s="1253"/>
      <c r="CK80" s="1253"/>
      <c r="CL80" s="1253"/>
      <c r="CM80" s="1253"/>
      <c r="CN80" s="1253"/>
      <c r="CO80" s="1253"/>
      <c r="CP80" s="1253"/>
      <c r="CQ80" s="1253"/>
      <c r="CR80" s="1253"/>
      <c r="CS80" s="1253"/>
      <c r="CT80" s="1253"/>
      <c r="CU80" s="1253"/>
      <c r="CV80" s="1253"/>
      <c r="CW80" s="1253"/>
      <c r="CX80" s="1253"/>
      <c r="CY80" s="1253"/>
      <c r="CZ80" s="1253"/>
      <c r="DA80" s="1253"/>
      <c r="DB80" s="1253"/>
      <c r="DC80" s="1253"/>
    </row>
    <row r="81" spans="2:109" ht="13.2" x14ac:dyDescent="0.2">
      <c r="B81" s="372"/>
    </row>
    <row r="82" spans="2:109" ht="16.2" x14ac:dyDescent="0.2">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ht="13.2" x14ac:dyDescent="0.2">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ht="13.2" x14ac:dyDescent="0.2">
      <c r="DD84" s="366"/>
      <c r="DE84" s="366"/>
    </row>
    <row r="85" spans="2:109" ht="13.2" x14ac:dyDescent="0.2">
      <c r="DD85" s="366"/>
      <c r="DE85" s="366"/>
    </row>
  </sheetData>
  <sheetProtection algorithmName="SHA-512" hashValue="1h5cPo6cpSKK7USGykawjuZND8WPazgRnFKZH2LjvO1OJ+vxHpS22aZjO/TP3/PEWieDwMhUdof2OodviYlVcA==" saltValue="zs+SPMupNb2dfAH939S3nw=="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 header="0.39370078740157483" footer="0"/>
  <pageSetup paperSize="8" scale="7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2" x14ac:dyDescent="0.2">
      <c r="S2" s="259"/>
      <c r="AH2" s="259"/>
    </row>
    <row r="3" spans="1: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2" x14ac:dyDescent="0.2"/>
    <row r="5" spans="1:34" ht="13.2" x14ac:dyDescent="0.2"/>
    <row r="6" spans="1:34" ht="13.2" x14ac:dyDescent="0.2"/>
    <row r="7" spans="1:34" ht="13.2" x14ac:dyDescent="0.2"/>
    <row r="8" spans="1:34" ht="13.2" x14ac:dyDescent="0.2"/>
    <row r="9" spans="1:34" ht="13.2" x14ac:dyDescent="0.2">
      <c r="AH9" s="259"/>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477</v>
      </c>
    </row>
  </sheetData>
  <sheetProtection algorithmName="SHA-512" hashValue="CyddnMX/lKcq4O8ldYwh+i3ym8H70lORwvZwfyC01VFSf8BrBsIlcJPN3ZL6hMX8bWmW+D//PMZW13T8mQRNXg==" saltValue="FUdQIEMS/ck2YY+5F7qSFw=="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2" x14ac:dyDescent="0.2">
      <c r="S2" s="259"/>
      <c r="AH2" s="259"/>
    </row>
    <row r="3" spans="2: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2" x14ac:dyDescent="0.2"/>
    <row r="5" spans="2:34" ht="13.2" x14ac:dyDescent="0.2"/>
    <row r="6" spans="2:34" ht="13.2" x14ac:dyDescent="0.2"/>
    <row r="7" spans="2:34" ht="13.2" x14ac:dyDescent="0.2"/>
    <row r="8" spans="2:34" ht="13.2" x14ac:dyDescent="0.2"/>
    <row r="9" spans="2:34" ht="13.2" x14ac:dyDescent="0.2">
      <c r="AH9" s="259"/>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c r="AG59" s="259"/>
      <c r="AH59" s="259"/>
    </row>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477</v>
      </c>
    </row>
  </sheetData>
  <sheetProtection algorithmName="SHA-512" hashValue="2Kcu1nQzDj3pucY4414GmvnX8kf4/AUfM9vONsolq0BfIj9aCrNfVgyx2RWW5wol33ULvkX3ot+e9izscOfZ4Q==" saltValue="1XZg6iq4PLB4Gcq66FUbaw=="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zoomScaleNormal="100" workbookViewId="0"/>
  </sheetViews>
  <sheetFormatPr defaultColWidth="11.109375" defaultRowHeight="13.2" x14ac:dyDescent="0.2"/>
  <cols>
    <col min="1" max="1" width="45.88671875" style="144" customWidth="1"/>
    <col min="2" max="8" width="13.33203125" style="144" customWidth="1"/>
    <col min="9" max="16384" width="11.109375" style="144"/>
  </cols>
  <sheetData>
    <row r="1" spans="1:8" x14ac:dyDescent="0.2">
      <c r="A1" s="138"/>
      <c r="B1" s="139"/>
      <c r="C1" s="140"/>
      <c r="D1" s="141"/>
      <c r="E1" s="142"/>
      <c r="F1" s="142"/>
      <c r="G1" s="142"/>
      <c r="H1" s="143"/>
    </row>
    <row r="2" spans="1:8" x14ac:dyDescent="0.2">
      <c r="A2" s="145"/>
      <c r="B2" s="146"/>
      <c r="C2" s="147"/>
      <c r="D2" s="148" t="s">
        <v>50</v>
      </c>
      <c r="E2" s="149"/>
      <c r="F2" s="150" t="s">
        <v>526</v>
      </c>
      <c r="G2" s="151"/>
      <c r="H2" s="152"/>
    </row>
    <row r="3" spans="1:8" x14ac:dyDescent="0.2">
      <c r="A3" s="148" t="s">
        <v>519</v>
      </c>
      <c r="B3" s="153"/>
      <c r="C3" s="154"/>
      <c r="D3" s="155">
        <v>167202</v>
      </c>
      <c r="E3" s="156"/>
      <c r="F3" s="157">
        <v>103390</v>
      </c>
      <c r="G3" s="158"/>
      <c r="H3" s="159"/>
    </row>
    <row r="4" spans="1:8" x14ac:dyDescent="0.2">
      <c r="A4" s="160"/>
      <c r="B4" s="161"/>
      <c r="C4" s="162"/>
      <c r="D4" s="163">
        <v>115971</v>
      </c>
      <c r="E4" s="164"/>
      <c r="F4" s="165">
        <v>51269</v>
      </c>
      <c r="G4" s="166"/>
      <c r="H4" s="167"/>
    </row>
    <row r="5" spans="1:8" x14ac:dyDescent="0.2">
      <c r="A5" s="148" t="s">
        <v>521</v>
      </c>
      <c r="B5" s="153"/>
      <c r="C5" s="154"/>
      <c r="D5" s="155">
        <v>150986</v>
      </c>
      <c r="E5" s="156"/>
      <c r="F5" s="157">
        <v>117234</v>
      </c>
      <c r="G5" s="158"/>
      <c r="H5" s="159"/>
    </row>
    <row r="6" spans="1:8" x14ac:dyDescent="0.2">
      <c r="A6" s="160"/>
      <c r="B6" s="161"/>
      <c r="C6" s="162"/>
      <c r="D6" s="163">
        <v>138893</v>
      </c>
      <c r="E6" s="164"/>
      <c r="F6" s="165">
        <v>59796</v>
      </c>
      <c r="G6" s="166"/>
      <c r="H6" s="167"/>
    </row>
    <row r="7" spans="1:8" x14ac:dyDescent="0.2">
      <c r="A7" s="148" t="s">
        <v>522</v>
      </c>
      <c r="B7" s="153"/>
      <c r="C7" s="154"/>
      <c r="D7" s="155">
        <v>65161</v>
      </c>
      <c r="E7" s="156"/>
      <c r="F7" s="157">
        <v>97758</v>
      </c>
      <c r="G7" s="158"/>
      <c r="H7" s="159"/>
    </row>
    <row r="8" spans="1:8" x14ac:dyDescent="0.2">
      <c r="A8" s="160"/>
      <c r="B8" s="161"/>
      <c r="C8" s="162"/>
      <c r="D8" s="163">
        <v>59059</v>
      </c>
      <c r="E8" s="164"/>
      <c r="F8" s="165">
        <v>45946</v>
      </c>
      <c r="G8" s="166"/>
      <c r="H8" s="167"/>
    </row>
    <row r="9" spans="1:8" x14ac:dyDescent="0.2">
      <c r="A9" s="148" t="s">
        <v>523</v>
      </c>
      <c r="B9" s="153"/>
      <c r="C9" s="154"/>
      <c r="D9" s="155">
        <v>51100</v>
      </c>
      <c r="E9" s="156"/>
      <c r="F9" s="157">
        <v>91338</v>
      </c>
      <c r="G9" s="158"/>
      <c r="H9" s="159"/>
    </row>
    <row r="10" spans="1:8" x14ac:dyDescent="0.2">
      <c r="A10" s="160"/>
      <c r="B10" s="161"/>
      <c r="C10" s="162"/>
      <c r="D10" s="163">
        <v>40297</v>
      </c>
      <c r="E10" s="164"/>
      <c r="F10" s="165">
        <v>43989</v>
      </c>
      <c r="G10" s="166"/>
      <c r="H10" s="167"/>
    </row>
    <row r="11" spans="1:8" x14ac:dyDescent="0.2">
      <c r="A11" s="148" t="s">
        <v>524</v>
      </c>
      <c r="B11" s="153"/>
      <c r="C11" s="154"/>
      <c r="D11" s="155">
        <v>123433</v>
      </c>
      <c r="E11" s="156"/>
      <c r="F11" s="157">
        <v>103975</v>
      </c>
      <c r="G11" s="158"/>
      <c r="H11" s="159"/>
    </row>
    <row r="12" spans="1:8" x14ac:dyDescent="0.2">
      <c r="A12" s="160"/>
      <c r="B12" s="161"/>
      <c r="C12" s="168"/>
      <c r="D12" s="163">
        <v>113954</v>
      </c>
      <c r="E12" s="164"/>
      <c r="F12" s="165">
        <v>52698</v>
      </c>
      <c r="G12" s="166"/>
      <c r="H12" s="167"/>
    </row>
    <row r="13" spans="1:8" x14ac:dyDescent="0.2">
      <c r="A13" s="148"/>
      <c r="B13" s="153"/>
      <c r="C13" s="169"/>
      <c r="D13" s="170">
        <v>111576</v>
      </c>
      <c r="E13" s="171"/>
      <c r="F13" s="172">
        <v>102739</v>
      </c>
      <c r="G13" s="173"/>
      <c r="H13" s="159"/>
    </row>
    <row r="14" spans="1:8" x14ac:dyDescent="0.2">
      <c r="A14" s="160"/>
      <c r="B14" s="161"/>
      <c r="C14" s="162"/>
      <c r="D14" s="163">
        <v>93635</v>
      </c>
      <c r="E14" s="164"/>
      <c r="F14" s="165">
        <v>50740</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8.11</v>
      </c>
      <c r="C19" s="174">
        <f>ROUND(VALUE(SUBSTITUTE(実質収支比率等に係る経年分析!G$48,"▲","-")),2)</f>
        <v>7.32</v>
      </c>
      <c r="D19" s="174">
        <f>ROUND(VALUE(SUBSTITUTE(実質収支比率等に係る経年分析!H$48,"▲","-")),2)</f>
        <v>7.91</v>
      </c>
      <c r="E19" s="174">
        <f>ROUND(VALUE(SUBSTITUTE(実質収支比率等に係る経年分析!I$48,"▲","-")),2)</f>
        <v>6.66</v>
      </c>
      <c r="F19" s="174">
        <f>ROUND(VALUE(SUBSTITUTE(実質収支比率等に係る経年分析!J$48,"▲","-")),2)</f>
        <v>7.47</v>
      </c>
    </row>
    <row r="20" spans="1:11" x14ac:dyDescent="0.2">
      <c r="A20" s="174" t="s">
        <v>53</v>
      </c>
      <c r="B20" s="174">
        <f>ROUND(VALUE(SUBSTITUTE(実質収支比率等に係る経年分析!F$47,"▲","-")),2)</f>
        <v>32.07</v>
      </c>
      <c r="C20" s="174">
        <f>ROUND(VALUE(SUBSTITUTE(実質収支比率等に係る経年分析!G$47,"▲","-")),2)</f>
        <v>25.76</v>
      </c>
      <c r="D20" s="174">
        <f>ROUND(VALUE(SUBSTITUTE(実質収支比率等に係る経年分析!H$47,"▲","-")),2)</f>
        <v>31.54</v>
      </c>
      <c r="E20" s="174">
        <f>ROUND(VALUE(SUBSTITUTE(実質収支比率等に係る経年分析!I$47,"▲","-")),2)</f>
        <v>38.64</v>
      </c>
      <c r="F20" s="174">
        <f>ROUND(VALUE(SUBSTITUTE(実質収支比率等に係る経年分析!J$47,"▲","-")),2)</f>
        <v>34.979999999999997</v>
      </c>
    </row>
    <row r="21" spans="1:11" x14ac:dyDescent="0.2">
      <c r="A21" s="174" t="s">
        <v>54</v>
      </c>
      <c r="B21" s="174">
        <f>IF(ISNUMBER(VALUE(SUBSTITUTE(実質収支比率等に係る経年分析!F$49,"▲","-"))),ROUND(VALUE(SUBSTITUTE(実質収支比率等に係る経年分析!F$49,"▲","-")),2),NA())</f>
        <v>2.36</v>
      </c>
      <c r="C21" s="174">
        <f>IF(ISNUMBER(VALUE(SUBSTITUTE(実質収支比率等に係る経年分析!G$49,"▲","-"))),ROUND(VALUE(SUBSTITUTE(実質収支比率等に係る経年分析!G$49,"▲","-")),2),NA())</f>
        <v>-6.79</v>
      </c>
      <c r="D21" s="174">
        <f>IF(ISNUMBER(VALUE(SUBSTITUTE(実質収支比率等に係る経年分析!H$49,"▲","-"))),ROUND(VALUE(SUBSTITUTE(実質収支比率等に係る経年分析!H$49,"▲","-")),2),NA())</f>
        <v>5.68</v>
      </c>
      <c r="E21" s="174">
        <f>IF(ISNUMBER(VALUE(SUBSTITUTE(実質収支比率等に係る経年分析!I$49,"▲","-"))),ROUND(VALUE(SUBSTITUTE(実質収支比率等に係る経年分析!I$49,"▲","-")),2),NA())</f>
        <v>6.04</v>
      </c>
      <c r="F21" s="174">
        <f>IF(ISNUMBER(VALUE(SUBSTITUTE(実質収支比率等に係る経年分析!J$49,"▲","-"))),ROUND(VALUE(SUBSTITUTE(実質収支比率等に係る経年分析!J$49,"▲","-")),2),NA())</f>
        <v>-2.2400000000000002</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str">
        <f>IF(連結実質赤字比率に係る赤字・黒字の構成分析!C$41="",NA(),連結実質赤字比率に係る赤字・黒字の構成分析!C$41)</f>
        <v>育英奨学金特別会計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0.44</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0.32</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0.4</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0.37</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0.22</v>
      </c>
    </row>
    <row r="30" spans="1:11" x14ac:dyDescent="0.2">
      <c r="A30" s="175" t="str">
        <f>IF(連結実質赤字比率に係る赤字・黒字の構成分析!C$40="",NA(),連結実質赤字比率に係る赤字・黒字の構成分析!C$40)</f>
        <v>後期高齢者医療特別会計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0.17</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0.18</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0.21</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0.26</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0.25</v>
      </c>
    </row>
    <row r="31" spans="1:11" x14ac:dyDescent="0.2">
      <c r="A31" s="175" t="str">
        <f>IF(連結実質赤字比率に係る赤字・黒字の構成分析!C$39="",NA(),連結実質赤字比率に係る赤字・黒字の構成分析!C$39)</f>
        <v>温泉特別会計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0.48</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0.62</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0.49</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0.25</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0.52</v>
      </c>
    </row>
    <row r="32" spans="1:11" x14ac:dyDescent="0.2">
      <c r="A32" s="175" t="str">
        <f>IF(連結実質赤字比率に係る赤字・黒字の構成分析!C$38="",NA(),連結実質赤字比率に係る赤字・黒字の構成分析!C$38)</f>
        <v>国民健康保険特別会計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1.02</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0.93</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0.97</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1.41</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0.74</v>
      </c>
    </row>
    <row r="33" spans="1:16" x14ac:dyDescent="0.2">
      <c r="A33" s="175" t="str">
        <f>IF(連結実質赤字比率に係る赤字・黒字の構成分析!C$37="",NA(),連結実質赤字比率に係る赤字・黒字の構成分析!C$37)</f>
        <v>介護保険特別会計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1.05</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0.86</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0.91</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0.68</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0.75</v>
      </c>
    </row>
    <row r="34" spans="1:16" x14ac:dyDescent="0.2">
      <c r="A34" s="175" t="str">
        <f>IF(連結実質赤字比率に係る赤字・黒字の構成分析!C$36="",NA(),連結実質赤字比率に係る赤字・黒字の構成分析!C$36)</f>
        <v>水道事業会計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3.41</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2.63</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2.46</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2.54</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3.84</v>
      </c>
    </row>
    <row r="35" spans="1:16" x14ac:dyDescent="0.2">
      <c r="A35" s="175" t="str">
        <f>IF(連結実質赤字比率に係る赤字・黒字の構成分析!C$35="",NA(),連結実質赤字比率に係る赤字・黒字の構成分析!C$35)</f>
        <v>公共下水道事業会計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4.82</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3.78</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3.45</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3.9</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5.56</v>
      </c>
    </row>
    <row r="36" spans="1:16" x14ac:dyDescent="0.2">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7.65</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6.99</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7.5</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6.28</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7.24</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458</v>
      </c>
      <c r="E42" s="176"/>
      <c r="F42" s="176"/>
      <c r="G42" s="176">
        <f>'実質公債費比率（分子）の構造'!L$52</f>
        <v>450</v>
      </c>
      <c r="H42" s="176"/>
      <c r="I42" s="176"/>
      <c r="J42" s="176">
        <f>'実質公債費比率（分子）の構造'!M$52</f>
        <v>453</v>
      </c>
      <c r="K42" s="176"/>
      <c r="L42" s="176"/>
      <c r="M42" s="176">
        <f>'実質公債費比率（分子）の構造'!N$52</f>
        <v>463</v>
      </c>
      <c r="N42" s="176"/>
      <c r="O42" s="176"/>
      <c r="P42" s="176">
        <f>'実質公債費比率（分子）の構造'!O$52</f>
        <v>472</v>
      </c>
    </row>
    <row r="43" spans="1:16" x14ac:dyDescent="0.2">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62</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2">
      <c r="A45" s="176" t="s">
        <v>63</v>
      </c>
      <c r="B45" s="176" t="str">
        <f>'実質公債費比率（分子）の構造'!K$49</f>
        <v>-</v>
      </c>
      <c r="C45" s="176"/>
      <c r="D45" s="176"/>
      <c r="E45" s="176" t="str">
        <f>'実質公債費比率（分子）の構造'!L$49</f>
        <v>-</v>
      </c>
      <c r="F45" s="176"/>
      <c r="G45" s="176"/>
      <c r="H45" s="176" t="str">
        <f>'実質公債費比率（分子）の構造'!M$49</f>
        <v>-</v>
      </c>
      <c r="I45" s="176"/>
      <c r="J45" s="176"/>
      <c r="K45" s="176" t="str">
        <f>'実質公債費比率（分子）の構造'!N$49</f>
        <v>-</v>
      </c>
      <c r="L45" s="176"/>
      <c r="M45" s="176"/>
      <c r="N45" s="176" t="str">
        <f>'実質公債費比率（分子）の構造'!O$49</f>
        <v>-</v>
      </c>
      <c r="O45" s="176"/>
      <c r="P45" s="176"/>
    </row>
    <row r="46" spans="1:16" x14ac:dyDescent="0.2">
      <c r="A46" s="176" t="s">
        <v>64</v>
      </c>
      <c r="B46" s="176">
        <f>'実質公債費比率（分子）の構造'!K$48</f>
        <v>194</v>
      </c>
      <c r="C46" s="176"/>
      <c r="D46" s="176"/>
      <c r="E46" s="176">
        <f>'実質公債費比率（分子）の構造'!L$48</f>
        <v>111</v>
      </c>
      <c r="F46" s="176"/>
      <c r="G46" s="176"/>
      <c r="H46" s="176">
        <f>'実質公債費比率（分子）の構造'!M$48</f>
        <v>184</v>
      </c>
      <c r="I46" s="176"/>
      <c r="J46" s="176"/>
      <c r="K46" s="176">
        <f>'実質公債費比率（分子）の構造'!N$48</f>
        <v>163</v>
      </c>
      <c r="L46" s="176"/>
      <c r="M46" s="176"/>
      <c r="N46" s="176">
        <f>'実質公債費比率（分子）の構造'!O$48</f>
        <v>157</v>
      </c>
      <c r="O46" s="176"/>
      <c r="P46" s="176"/>
    </row>
    <row r="47" spans="1:16" x14ac:dyDescent="0.2">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868</v>
      </c>
      <c r="C49" s="176"/>
      <c r="D49" s="176"/>
      <c r="E49" s="176">
        <f>'実質公債費比率（分子）の構造'!L$45</f>
        <v>897</v>
      </c>
      <c r="F49" s="176"/>
      <c r="G49" s="176"/>
      <c r="H49" s="176">
        <f>'実質公債費比率（分子）の構造'!M$45</f>
        <v>1081</v>
      </c>
      <c r="I49" s="176"/>
      <c r="J49" s="176"/>
      <c r="K49" s="176">
        <f>'実質公債費比率（分子）の構造'!N$45</f>
        <v>885</v>
      </c>
      <c r="L49" s="176"/>
      <c r="M49" s="176"/>
      <c r="N49" s="176">
        <f>'実質公債費比率（分子）の構造'!O$45</f>
        <v>940</v>
      </c>
      <c r="O49" s="176"/>
      <c r="P49" s="176"/>
    </row>
    <row r="50" spans="1:16" x14ac:dyDescent="0.2">
      <c r="A50" s="176" t="s">
        <v>67</v>
      </c>
      <c r="B50" s="176" t="e">
        <f>NA()</f>
        <v>#N/A</v>
      </c>
      <c r="C50" s="176">
        <f>IF(ISNUMBER('実質公債費比率（分子）の構造'!K$53),'実質公債費比率（分子）の構造'!K$53,NA())</f>
        <v>604</v>
      </c>
      <c r="D50" s="176" t="e">
        <f>NA()</f>
        <v>#N/A</v>
      </c>
      <c r="E50" s="176" t="e">
        <f>NA()</f>
        <v>#N/A</v>
      </c>
      <c r="F50" s="176">
        <f>IF(ISNUMBER('実質公債費比率（分子）の構造'!L$53),'実質公債費比率（分子）の構造'!L$53,NA())</f>
        <v>558</v>
      </c>
      <c r="G50" s="176" t="e">
        <f>NA()</f>
        <v>#N/A</v>
      </c>
      <c r="H50" s="176" t="e">
        <f>NA()</f>
        <v>#N/A</v>
      </c>
      <c r="I50" s="176">
        <f>IF(ISNUMBER('実質公債費比率（分子）の構造'!M$53),'実質公債費比率（分子）の構造'!M$53,NA())</f>
        <v>812</v>
      </c>
      <c r="J50" s="176" t="e">
        <f>NA()</f>
        <v>#N/A</v>
      </c>
      <c r="K50" s="176" t="e">
        <f>NA()</f>
        <v>#N/A</v>
      </c>
      <c r="L50" s="176">
        <f>IF(ISNUMBER('実質公債費比率（分子）の構造'!N$53),'実質公債費比率（分子）の構造'!N$53,NA())</f>
        <v>585</v>
      </c>
      <c r="M50" s="176" t="e">
        <f>NA()</f>
        <v>#N/A</v>
      </c>
      <c r="N50" s="176" t="e">
        <f>NA()</f>
        <v>#N/A</v>
      </c>
      <c r="O50" s="176">
        <f>IF(ISNUMBER('実質公債費比率（分子）の構造'!O$53),'実質公債費比率（分子）の構造'!O$53,NA())</f>
        <v>625</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5650</v>
      </c>
      <c r="E56" s="175"/>
      <c r="F56" s="175"/>
      <c r="G56" s="175">
        <f>'将来負担比率（分子）の構造'!J$52</f>
        <v>5705</v>
      </c>
      <c r="H56" s="175"/>
      <c r="I56" s="175"/>
      <c r="J56" s="175">
        <f>'将来負担比率（分子）の構造'!K$52</f>
        <v>5512</v>
      </c>
      <c r="K56" s="175"/>
      <c r="L56" s="175"/>
      <c r="M56" s="175">
        <f>'将来負担比率（分子）の構造'!L$52</f>
        <v>5352</v>
      </c>
      <c r="N56" s="175"/>
      <c r="O56" s="175"/>
      <c r="P56" s="175">
        <f>'将来負担比率（分子）の構造'!M$52</f>
        <v>5413</v>
      </c>
    </row>
    <row r="57" spans="1:16" x14ac:dyDescent="0.2">
      <c r="A57" s="175" t="s">
        <v>42</v>
      </c>
      <c r="B57" s="175"/>
      <c r="C57" s="175"/>
      <c r="D57" s="175">
        <f>'将来負担比率（分子）の構造'!I$51</f>
        <v>20</v>
      </c>
      <c r="E57" s="175"/>
      <c r="F57" s="175"/>
      <c r="G57" s="175">
        <f>'将来負担比率（分子）の構造'!J$51</f>
        <v>276</v>
      </c>
      <c r="H57" s="175"/>
      <c r="I57" s="175"/>
      <c r="J57" s="175">
        <f>'将来負担比率（分子）の構造'!K$51</f>
        <v>5</v>
      </c>
      <c r="K57" s="175"/>
      <c r="L57" s="175"/>
      <c r="M57" s="175">
        <f>'将来負担比率（分子）の構造'!L$51</f>
        <v>24</v>
      </c>
      <c r="N57" s="175"/>
      <c r="O57" s="175"/>
      <c r="P57" s="175">
        <f>'将来負担比率（分子）の構造'!M$51</f>
        <v>61</v>
      </c>
    </row>
    <row r="58" spans="1:16" x14ac:dyDescent="0.2">
      <c r="A58" s="175" t="s">
        <v>41</v>
      </c>
      <c r="B58" s="175"/>
      <c r="C58" s="175"/>
      <c r="D58" s="175">
        <f>'将来負担比率（分子）の構造'!I$50</f>
        <v>2614</v>
      </c>
      <c r="E58" s="175"/>
      <c r="F58" s="175"/>
      <c r="G58" s="175">
        <f>'将来負担比率（分子）の構造'!J$50</f>
        <v>2234</v>
      </c>
      <c r="H58" s="175"/>
      <c r="I58" s="175"/>
      <c r="J58" s="175">
        <f>'将来負担比率（分子）の構造'!K$50</f>
        <v>2527</v>
      </c>
      <c r="K58" s="175"/>
      <c r="L58" s="175"/>
      <c r="M58" s="175">
        <f>'将来負担比率（分子）の構造'!L$50</f>
        <v>2923</v>
      </c>
      <c r="N58" s="175"/>
      <c r="O58" s="175"/>
      <c r="P58" s="175">
        <f>'将来負担比率（分子）の構造'!M$50</f>
        <v>2699</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35</v>
      </c>
      <c r="B62" s="175">
        <f>'将来負担比率（分子）の構造'!I$45</f>
        <v>2744</v>
      </c>
      <c r="C62" s="175"/>
      <c r="D62" s="175"/>
      <c r="E62" s="175">
        <f>'将来負担比率（分子）の構造'!J$45</f>
        <v>2694</v>
      </c>
      <c r="F62" s="175"/>
      <c r="G62" s="175"/>
      <c r="H62" s="175">
        <f>'将来負担比率（分子）の構造'!K$45</f>
        <v>2678</v>
      </c>
      <c r="I62" s="175"/>
      <c r="J62" s="175"/>
      <c r="K62" s="175">
        <f>'将来負担比率（分子）の構造'!L$45</f>
        <v>2651</v>
      </c>
      <c r="L62" s="175"/>
      <c r="M62" s="175"/>
      <c r="N62" s="175">
        <f>'将来負担比率（分子）の構造'!M$45</f>
        <v>2621</v>
      </c>
      <c r="O62" s="175"/>
      <c r="P62" s="175"/>
    </row>
    <row r="63" spans="1:16" x14ac:dyDescent="0.2">
      <c r="A63" s="175" t="s">
        <v>34</v>
      </c>
      <c r="B63" s="175" t="str">
        <f>'将来負担比率（分子）の構造'!I$44</f>
        <v>-</v>
      </c>
      <c r="C63" s="175"/>
      <c r="D63" s="175"/>
      <c r="E63" s="175" t="str">
        <f>'将来負担比率（分子）の構造'!J$44</f>
        <v>-</v>
      </c>
      <c r="F63" s="175"/>
      <c r="G63" s="175"/>
      <c r="H63" s="175" t="str">
        <f>'将来負担比率（分子）の構造'!K$44</f>
        <v>-</v>
      </c>
      <c r="I63" s="175"/>
      <c r="J63" s="175"/>
      <c r="K63" s="175" t="str">
        <f>'将来負担比率（分子）の構造'!L$44</f>
        <v>-</v>
      </c>
      <c r="L63" s="175"/>
      <c r="M63" s="175"/>
      <c r="N63" s="175" t="str">
        <f>'将来負担比率（分子）の構造'!M$44</f>
        <v>-</v>
      </c>
      <c r="O63" s="175"/>
      <c r="P63" s="175"/>
    </row>
    <row r="64" spans="1:16" x14ac:dyDescent="0.2">
      <c r="A64" s="175" t="s">
        <v>33</v>
      </c>
      <c r="B64" s="175">
        <f>'将来負担比率（分子）の構造'!I$43</f>
        <v>2297</v>
      </c>
      <c r="C64" s="175"/>
      <c r="D64" s="175"/>
      <c r="E64" s="175">
        <f>'将来負担比率（分子）の構造'!J$43</f>
        <v>1854</v>
      </c>
      <c r="F64" s="175"/>
      <c r="G64" s="175"/>
      <c r="H64" s="175">
        <f>'将来負担比率（分子）の構造'!K$43</f>
        <v>1977</v>
      </c>
      <c r="I64" s="175"/>
      <c r="J64" s="175"/>
      <c r="K64" s="175">
        <f>'将来負担比率（分子）の構造'!L$43</f>
        <v>1963</v>
      </c>
      <c r="L64" s="175"/>
      <c r="M64" s="175"/>
      <c r="N64" s="175">
        <f>'将来負担比率（分子）の構造'!M$43</f>
        <v>2204</v>
      </c>
      <c r="O64" s="175"/>
      <c r="P64" s="175"/>
    </row>
    <row r="65" spans="1:16" x14ac:dyDescent="0.2">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2">
      <c r="A66" s="175" t="s">
        <v>31</v>
      </c>
      <c r="B66" s="175">
        <f>'将来負担比率（分子）の構造'!I$41</f>
        <v>7449</v>
      </c>
      <c r="C66" s="175"/>
      <c r="D66" s="175"/>
      <c r="E66" s="175">
        <f>'将来負担比率（分子）の構造'!J$41</f>
        <v>8408</v>
      </c>
      <c r="F66" s="175"/>
      <c r="G66" s="175"/>
      <c r="H66" s="175">
        <f>'将来負担比率（分子）の構造'!K$41</f>
        <v>7726</v>
      </c>
      <c r="I66" s="175"/>
      <c r="J66" s="175"/>
      <c r="K66" s="175">
        <f>'将来負担比率（分子）の構造'!L$41</f>
        <v>7037</v>
      </c>
      <c r="L66" s="175"/>
      <c r="M66" s="175"/>
      <c r="N66" s="175">
        <f>'将来負担比率（分子）の構造'!M$41</f>
        <v>6794</v>
      </c>
      <c r="O66" s="175"/>
      <c r="P66" s="175"/>
    </row>
    <row r="67" spans="1:16" x14ac:dyDescent="0.2">
      <c r="A67" s="175" t="s">
        <v>71</v>
      </c>
      <c r="B67" s="175" t="e">
        <f>NA()</f>
        <v>#N/A</v>
      </c>
      <c r="C67" s="175">
        <f>IF(ISNUMBER('将来負担比率（分子）の構造'!I$53), IF('将来負担比率（分子）の構造'!I$53 &lt; 0, 0, '将来負担比率（分子）の構造'!I$53), NA())</f>
        <v>4206</v>
      </c>
      <c r="D67" s="175" t="e">
        <f>NA()</f>
        <v>#N/A</v>
      </c>
      <c r="E67" s="175" t="e">
        <f>NA()</f>
        <v>#N/A</v>
      </c>
      <c r="F67" s="175">
        <f>IF(ISNUMBER('将来負担比率（分子）の構造'!J$53), IF('将来負担比率（分子）の構造'!J$53 &lt; 0, 0, '将来負担比率（分子）の構造'!J$53), NA())</f>
        <v>4741</v>
      </c>
      <c r="G67" s="175" t="e">
        <f>NA()</f>
        <v>#N/A</v>
      </c>
      <c r="H67" s="175" t="e">
        <f>NA()</f>
        <v>#N/A</v>
      </c>
      <c r="I67" s="175">
        <f>IF(ISNUMBER('将来負担比率（分子）の構造'!K$53), IF('将来負担比率（分子）の構造'!K$53 &lt; 0, 0, '将来負担比率（分子）の構造'!K$53), NA())</f>
        <v>4336</v>
      </c>
      <c r="J67" s="175" t="e">
        <f>NA()</f>
        <v>#N/A</v>
      </c>
      <c r="K67" s="175" t="e">
        <f>NA()</f>
        <v>#N/A</v>
      </c>
      <c r="L67" s="175">
        <f>IF(ISNUMBER('将来負担比率（分子）の構造'!L$53), IF('将来負担比率（分子）の構造'!L$53 &lt; 0, 0, '将来負担比率（分子）の構造'!L$53), NA())</f>
        <v>3352</v>
      </c>
      <c r="M67" s="175" t="e">
        <f>NA()</f>
        <v>#N/A</v>
      </c>
      <c r="N67" s="175" t="e">
        <f>NA()</f>
        <v>#N/A</v>
      </c>
      <c r="O67" s="175">
        <f>IF(ISNUMBER('将来負担比率（分子）の構造'!M$53), IF('将来負担比率（分子）の構造'!M$53 &lt; 0, 0, '将来負担比率（分子）の構造'!M$53), NA())</f>
        <v>3445</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1800</v>
      </c>
      <c r="C72" s="179">
        <f>基金残高に係る経年分析!G55</f>
        <v>2216</v>
      </c>
      <c r="D72" s="179">
        <f>基金残高に係る経年分析!H55</f>
        <v>2034</v>
      </c>
    </row>
    <row r="73" spans="1:16" x14ac:dyDescent="0.2">
      <c r="A73" s="178" t="s">
        <v>74</v>
      </c>
      <c r="B73" s="179" t="str">
        <f>基金残高に係る経年分析!F56</f>
        <v>-</v>
      </c>
      <c r="C73" s="179" t="str">
        <f>基金残高に係る経年分析!G56</f>
        <v>-</v>
      </c>
      <c r="D73" s="179" t="str">
        <f>基金残高に係る経年分析!H56</f>
        <v>-</v>
      </c>
    </row>
    <row r="74" spans="1:16" x14ac:dyDescent="0.2">
      <c r="A74" s="178" t="s">
        <v>75</v>
      </c>
      <c r="B74" s="179">
        <f>基金残高に係る経年分析!F57</f>
        <v>496</v>
      </c>
      <c r="C74" s="179">
        <f>基金残高に係る経年分析!G57</f>
        <v>498</v>
      </c>
      <c r="D74" s="179">
        <f>基金残高に係る経年分析!H57</f>
        <v>503</v>
      </c>
    </row>
  </sheetData>
  <sheetProtection algorithmName="SHA-512" hashValue="GMTph6PAZwzTgd1BgxjvVslzeOOkOSSUCAX2xdK/V9YgIcreXYD2aNUyoEkbyLED/vHPlrxveDVPLv52K5k/fw==" saltValue="7vkNIQZ1Y8o42StYfa7OY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Normal="100" workbookViewId="0"/>
  </sheetViews>
  <sheetFormatPr defaultColWidth="0" defaultRowHeight="11.25" customHeight="1" zeroHeight="1" x14ac:dyDescent="0.2"/>
  <cols>
    <col min="1" max="1" width="1.6640625" style="214" customWidth="1"/>
    <col min="2" max="2" width="2.33203125" style="214" customWidth="1"/>
    <col min="3" max="16" width="2.6640625" style="214" customWidth="1"/>
    <col min="17" max="17" width="2.33203125" style="214" customWidth="1"/>
    <col min="18" max="95" width="1.6640625" style="214" customWidth="1"/>
    <col min="96" max="133" width="1.6640625" style="226" customWidth="1"/>
    <col min="134" max="143" width="1.66406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202</v>
      </c>
      <c r="DI1" s="754"/>
      <c r="DJ1" s="754"/>
      <c r="DK1" s="754"/>
      <c r="DL1" s="754"/>
      <c r="DM1" s="754"/>
      <c r="DN1" s="755"/>
      <c r="DO1" s="214"/>
      <c r="DP1" s="753" t="s">
        <v>203</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x14ac:dyDescent="0.2">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709" t="s">
        <v>205</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206</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207</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x14ac:dyDescent="0.2">
      <c r="B4" s="709" t="s">
        <v>1</v>
      </c>
      <c r="C4" s="710"/>
      <c r="D4" s="710"/>
      <c r="E4" s="710"/>
      <c r="F4" s="710"/>
      <c r="G4" s="710"/>
      <c r="H4" s="710"/>
      <c r="I4" s="710"/>
      <c r="J4" s="710"/>
      <c r="K4" s="710"/>
      <c r="L4" s="710"/>
      <c r="M4" s="710"/>
      <c r="N4" s="710"/>
      <c r="O4" s="710"/>
      <c r="P4" s="710"/>
      <c r="Q4" s="711"/>
      <c r="R4" s="709" t="s">
        <v>208</v>
      </c>
      <c r="S4" s="710"/>
      <c r="T4" s="710"/>
      <c r="U4" s="710"/>
      <c r="V4" s="710"/>
      <c r="W4" s="710"/>
      <c r="X4" s="710"/>
      <c r="Y4" s="711"/>
      <c r="Z4" s="709" t="s">
        <v>209</v>
      </c>
      <c r="AA4" s="710"/>
      <c r="AB4" s="710"/>
      <c r="AC4" s="711"/>
      <c r="AD4" s="709" t="s">
        <v>210</v>
      </c>
      <c r="AE4" s="710"/>
      <c r="AF4" s="710"/>
      <c r="AG4" s="710"/>
      <c r="AH4" s="710"/>
      <c r="AI4" s="710"/>
      <c r="AJ4" s="710"/>
      <c r="AK4" s="711"/>
      <c r="AL4" s="709" t="s">
        <v>209</v>
      </c>
      <c r="AM4" s="710"/>
      <c r="AN4" s="710"/>
      <c r="AO4" s="711"/>
      <c r="AP4" s="756" t="s">
        <v>211</v>
      </c>
      <c r="AQ4" s="756"/>
      <c r="AR4" s="756"/>
      <c r="AS4" s="756"/>
      <c r="AT4" s="756"/>
      <c r="AU4" s="756"/>
      <c r="AV4" s="756"/>
      <c r="AW4" s="756"/>
      <c r="AX4" s="756"/>
      <c r="AY4" s="756"/>
      <c r="AZ4" s="756"/>
      <c r="BA4" s="756"/>
      <c r="BB4" s="756"/>
      <c r="BC4" s="756"/>
      <c r="BD4" s="756"/>
      <c r="BE4" s="756"/>
      <c r="BF4" s="756"/>
      <c r="BG4" s="756" t="s">
        <v>212</v>
      </c>
      <c r="BH4" s="756"/>
      <c r="BI4" s="756"/>
      <c r="BJ4" s="756"/>
      <c r="BK4" s="756"/>
      <c r="BL4" s="756"/>
      <c r="BM4" s="756"/>
      <c r="BN4" s="756"/>
      <c r="BO4" s="756" t="s">
        <v>209</v>
      </c>
      <c r="BP4" s="756"/>
      <c r="BQ4" s="756"/>
      <c r="BR4" s="756"/>
      <c r="BS4" s="756" t="s">
        <v>213</v>
      </c>
      <c r="BT4" s="756"/>
      <c r="BU4" s="756"/>
      <c r="BV4" s="756"/>
      <c r="BW4" s="756"/>
      <c r="BX4" s="756"/>
      <c r="BY4" s="756"/>
      <c r="BZ4" s="756"/>
      <c r="CA4" s="756"/>
      <c r="CB4" s="756"/>
      <c r="CD4" s="709" t="s">
        <v>214</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x14ac:dyDescent="0.2">
      <c r="B5" s="715" t="s">
        <v>215</v>
      </c>
      <c r="C5" s="716"/>
      <c r="D5" s="716"/>
      <c r="E5" s="716"/>
      <c r="F5" s="716"/>
      <c r="G5" s="716"/>
      <c r="H5" s="716"/>
      <c r="I5" s="716"/>
      <c r="J5" s="716"/>
      <c r="K5" s="716"/>
      <c r="L5" s="716"/>
      <c r="M5" s="716"/>
      <c r="N5" s="716"/>
      <c r="O5" s="716"/>
      <c r="P5" s="716"/>
      <c r="Q5" s="717"/>
      <c r="R5" s="712">
        <v>6365813</v>
      </c>
      <c r="S5" s="713"/>
      <c r="T5" s="713"/>
      <c r="U5" s="713"/>
      <c r="V5" s="713"/>
      <c r="W5" s="713"/>
      <c r="X5" s="713"/>
      <c r="Y5" s="738"/>
      <c r="Z5" s="751">
        <v>50.2</v>
      </c>
      <c r="AA5" s="751"/>
      <c r="AB5" s="751"/>
      <c r="AC5" s="751"/>
      <c r="AD5" s="752">
        <v>5846090</v>
      </c>
      <c r="AE5" s="752"/>
      <c r="AF5" s="752"/>
      <c r="AG5" s="752"/>
      <c r="AH5" s="752"/>
      <c r="AI5" s="752"/>
      <c r="AJ5" s="752"/>
      <c r="AK5" s="752"/>
      <c r="AL5" s="739">
        <v>89.4</v>
      </c>
      <c r="AM5" s="721"/>
      <c r="AN5" s="721"/>
      <c r="AO5" s="740"/>
      <c r="AP5" s="715" t="s">
        <v>216</v>
      </c>
      <c r="AQ5" s="716"/>
      <c r="AR5" s="716"/>
      <c r="AS5" s="716"/>
      <c r="AT5" s="716"/>
      <c r="AU5" s="716"/>
      <c r="AV5" s="716"/>
      <c r="AW5" s="716"/>
      <c r="AX5" s="716"/>
      <c r="AY5" s="716"/>
      <c r="AZ5" s="716"/>
      <c r="BA5" s="716"/>
      <c r="BB5" s="716"/>
      <c r="BC5" s="716"/>
      <c r="BD5" s="716"/>
      <c r="BE5" s="716"/>
      <c r="BF5" s="717"/>
      <c r="BG5" s="657">
        <v>5740871</v>
      </c>
      <c r="BH5" s="658"/>
      <c r="BI5" s="658"/>
      <c r="BJ5" s="658"/>
      <c r="BK5" s="658"/>
      <c r="BL5" s="658"/>
      <c r="BM5" s="658"/>
      <c r="BN5" s="659"/>
      <c r="BO5" s="695">
        <v>90.2</v>
      </c>
      <c r="BP5" s="695"/>
      <c r="BQ5" s="695"/>
      <c r="BR5" s="695"/>
      <c r="BS5" s="696">
        <v>519723</v>
      </c>
      <c r="BT5" s="696"/>
      <c r="BU5" s="696"/>
      <c r="BV5" s="696"/>
      <c r="BW5" s="696"/>
      <c r="BX5" s="696"/>
      <c r="BY5" s="696"/>
      <c r="BZ5" s="696"/>
      <c r="CA5" s="696"/>
      <c r="CB5" s="736"/>
      <c r="CD5" s="709" t="s">
        <v>211</v>
      </c>
      <c r="CE5" s="710"/>
      <c r="CF5" s="710"/>
      <c r="CG5" s="710"/>
      <c r="CH5" s="710"/>
      <c r="CI5" s="710"/>
      <c r="CJ5" s="710"/>
      <c r="CK5" s="710"/>
      <c r="CL5" s="710"/>
      <c r="CM5" s="710"/>
      <c r="CN5" s="710"/>
      <c r="CO5" s="710"/>
      <c r="CP5" s="710"/>
      <c r="CQ5" s="711"/>
      <c r="CR5" s="709" t="s">
        <v>217</v>
      </c>
      <c r="CS5" s="710"/>
      <c r="CT5" s="710"/>
      <c r="CU5" s="710"/>
      <c r="CV5" s="710"/>
      <c r="CW5" s="710"/>
      <c r="CX5" s="710"/>
      <c r="CY5" s="711"/>
      <c r="CZ5" s="709" t="s">
        <v>209</v>
      </c>
      <c r="DA5" s="710"/>
      <c r="DB5" s="710"/>
      <c r="DC5" s="711"/>
      <c r="DD5" s="709" t="s">
        <v>218</v>
      </c>
      <c r="DE5" s="710"/>
      <c r="DF5" s="710"/>
      <c r="DG5" s="710"/>
      <c r="DH5" s="710"/>
      <c r="DI5" s="710"/>
      <c r="DJ5" s="710"/>
      <c r="DK5" s="710"/>
      <c r="DL5" s="710"/>
      <c r="DM5" s="710"/>
      <c r="DN5" s="710"/>
      <c r="DO5" s="710"/>
      <c r="DP5" s="711"/>
      <c r="DQ5" s="709" t="s">
        <v>219</v>
      </c>
      <c r="DR5" s="710"/>
      <c r="DS5" s="710"/>
      <c r="DT5" s="710"/>
      <c r="DU5" s="710"/>
      <c r="DV5" s="710"/>
      <c r="DW5" s="710"/>
      <c r="DX5" s="710"/>
      <c r="DY5" s="710"/>
      <c r="DZ5" s="710"/>
      <c r="EA5" s="710"/>
      <c r="EB5" s="710"/>
      <c r="EC5" s="711"/>
    </row>
    <row r="6" spans="2:143" ht="11.25" customHeight="1" x14ac:dyDescent="0.2">
      <c r="B6" s="654" t="s">
        <v>220</v>
      </c>
      <c r="C6" s="655"/>
      <c r="D6" s="655"/>
      <c r="E6" s="655"/>
      <c r="F6" s="655"/>
      <c r="G6" s="655"/>
      <c r="H6" s="655"/>
      <c r="I6" s="655"/>
      <c r="J6" s="655"/>
      <c r="K6" s="655"/>
      <c r="L6" s="655"/>
      <c r="M6" s="655"/>
      <c r="N6" s="655"/>
      <c r="O6" s="655"/>
      <c r="P6" s="655"/>
      <c r="Q6" s="656"/>
      <c r="R6" s="657">
        <v>42697</v>
      </c>
      <c r="S6" s="658"/>
      <c r="T6" s="658"/>
      <c r="U6" s="658"/>
      <c r="V6" s="658"/>
      <c r="W6" s="658"/>
      <c r="X6" s="658"/>
      <c r="Y6" s="659"/>
      <c r="Z6" s="695">
        <v>0.3</v>
      </c>
      <c r="AA6" s="695"/>
      <c r="AB6" s="695"/>
      <c r="AC6" s="695"/>
      <c r="AD6" s="696">
        <v>42697</v>
      </c>
      <c r="AE6" s="696"/>
      <c r="AF6" s="696"/>
      <c r="AG6" s="696"/>
      <c r="AH6" s="696"/>
      <c r="AI6" s="696"/>
      <c r="AJ6" s="696"/>
      <c r="AK6" s="696"/>
      <c r="AL6" s="660">
        <v>0.7</v>
      </c>
      <c r="AM6" s="661"/>
      <c r="AN6" s="661"/>
      <c r="AO6" s="697"/>
      <c r="AP6" s="654" t="s">
        <v>221</v>
      </c>
      <c r="AQ6" s="655"/>
      <c r="AR6" s="655"/>
      <c r="AS6" s="655"/>
      <c r="AT6" s="655"/>
      <c r="AU6" s="655"/>
      <c r="AV6" s="655"/>
      <c r="AW6" s="655"/>
      <c r="AX6" s="655"/>
      <c r="AY6" s="655"/>
      <c r="AZ6" s="655"/>
      <c r="BA6" s="655"/>
      <c r="BB6" s="655"/>
      <c r="BC6" s="655"/>
      <c r="BD6" s="655"/>
      <c r="BE6" s="655"/>
      <c r="BF6" s="656"/>
      <c r="BG6" s="657">
        <v>5740871</v>
      </c>
      <c r="BH6" s="658"/>
      <c r="BI6" s="658"/>
      <c r="BJ6" s="658"/>
      <c r="BK6" s="658"/>
      <c r="BL6" s="658"/>
      <c r="BM6" s="658"/>
      <c r="BN6" s="659"/>
      <c r="BO6" s="695">
        <v>90.2</v>
      </c>
      <c r="BP6" s="695"/>
      <c r="BQ6" s="695"/>
      <c r="BR6" s="695"/>
      <c r="BS6" s="696">
        <v>519723</v>
      </c>
      <c r="BT6" s="696"/>
      <c r="BU6" s="696"/>
      <c r="BV6" s="696"/>
      <c r="BW6" s="696"/>
      <c r="BX6" s="696"/>
      <c r="BY6" s="696"/>
      <c r="BZ6" s="696"/>
      <c r="CA6" s="696"/>
      <c r="CB6" s="736"/>
      <c r="CD6" s="715" t="s">
        <v>222</v>
      </c>
      <c r="CE6" s="716"/>
      <c r="CF6" s="716"/>
      <c r="CG6" s="716"/>
      <c r="CH6" s="716"/>
      <c r="CI6" s="716"/>
      <c r="CJ6" s="716"/>
      <c r="CK6" s="716"/>
      <c r="CL6" s="716"/>
      <c r="CM6" s="716"/>
      <c r="CN6" s="716"/>
      <c r="CO6" s="716"/>
      <c r="CP6" s="716"/>
      <c r="CQ6" s="717"/>
      <c r="CR6" s="657">
        <v>116669</v>
      </c>
      <c r="CS6" s="658"/>
      <c r="CT6" s="658"/>
      <c r="CU6" s="658"/>
      <c r="CV6" s="658"/>
      <c r="CW6" s="658"/>
      <c r="CX6" s="658"/>
      <c r="CY6" s="659"/>
      <c r="CZ6" s="739">
        <v>1</v>
      </c>
      <c r="DA6" s="721"/>
      <c r="DB6" s="721"/>
      <c r="DC6" s="741"/>
      <c r="DD6" s="663" t="s">
        <v>121</v>
      </c>
      <c r="DE6" s="658"/>
      <c r="DF6" s="658"/>
      <c r="DG6" s="658"/>
      <c r="DH6" s="658"/>
      <c r="DI6" s="658"/>
      <c r="DJ6" s="658"/>
      <c r="DK6" s="658"/>
      <c r="DL6" s="658"/>
      <c r="DM6" s="658"/>
      <c r="DN6" s="658"/>
      <c r="DO6" s="658"/>
      <c r="DP6" s="659"/>
      <c r="DQ6" s="663">
        <v>116669</v>
      </c>
      <c r="DR6" s="658"/>
      <c r="DS6" s="658"/>
      <c r="DT6" s="658"/>
      <c r="DU6" s="658"/>
      <c r="DV6" s="658"/>
      <c r="DW6" s="658"/>
      <c r="DX6" s="658"/>
      <c r="DY6" s="658"/>
      <c r="DZ6" s="658"/>
      <c r="EA6" s="658"/>
      <c r="EB6" s="658"/>
      <c r="EC6" s="694"/>
    </row>
    <row r="7" spans="2:143" ht="11.25" customHeight="1" x14ac:dyDescent="0.2">
      <c r="B7" s="654" t="s">
        <v>223</v>
      </c>
      <c r="C7" s="655"/>
      <c r="D7" s="655"/>
      <c r="E7" s="655"/>
      <c r="F7" s="655"/>
      <c r="G7" s="655"/>
      <c r="H7" s="655"/>
      <c r="I7" s="655"/>
      <c r="J7" s="655"/>
      <c r="K7" s="655"/>
      <c r="L7" s="655"/>
      <c r="M7" s="655"/>
      <c r="N7" s="655"/>
      <c r="O7" s="655"/>
      <c r="P7" s="655"/>
      <c r="Q7" s="656"/>
      <c r="R7" s="657">
        <v>506</v>
      </c>
      <c r="S7" s="658"/>
      <c r="T7" s="658"/>
      <c r="U7" s="658"/>
      <c r="V7" s="658"/>
      <c r="W7" s="658"/>
      <c r="X7" s="658"/>
      <c r="Y7" s="659"/>
      <c r="Z7" s="695">
        <v>0</v>
      </c>
      <c r="AA7" s="695"/>
      <c r="AB7" s="695"/>
      <c r="AC7" s="695"/>
      <c r="AD7" s="696">
        <v>506</v>
      </c>
      <c r="AE7" s="696"/>
      <c r="AF7" s="696"/>
      <c r="AG7" s="696"/>
      <c r="AH7" s="696"/>
      <c r="AI7" s="696"/>
      <c r="AJ7" s="696"/>
      <c r="AK7" s="696"/>
      <c r="AL7" s="660">
        <v>0</v>
      </c>
      <c r="AM7" s="661"/>
      <c r="AN7" s="661"/>
      <c r="AO7" s="697"/>
      <c r="AP7" s="654" t="s">
        <v>224</v>
      </c>
      <c r="AQ7" s="655"/>
      <c r="AR7" s="655"/>
      <c r="AS7" s="655"/>
      <c r="AT7" s="655"/>
      <c r="AU7" s="655"/>
      <c r="AV7" s="655"/>
      <c r="AW7" s="655"/>
      <c r="AX7" s="655"/>
      <c r="AY7" s="655"/>
      <c r="AZ7" s="655"/>
      <c r="BA7" s="655"/>
      <c r="BB7" s="655"/>
      <c r="BC7" s="655"/>
      <c r="BD7" s="655"/>
      <c r="BE7" s="655"/>
      <c r="BF7" s="656"/>
      <c r="BG7" s="657">
        <v>878794</v>
      </c>
      <c r="BH7" s="658"/>
      <c r="BI7" s="658"/>
      <c r="BJ7" s="658"/>
      <c r="BK7" s="658"/>
      <c r="BL7" s="658"/>
      <c r="BM7" s="658"/>
      <c r="BN7" s="659"/>
      <c r="BO7" s="695">
        <v>13.8</v>
      </c>
      <c r="BP7" s="695"/>
      <c r="BQ7" s="695"/>
      <c r="BR7" s="695"/>
      <c r="BS7" s="696" t="s">
        <v>121</v>
      </c>
      <c r="BT7" s="696"/>
      <c r="BU7" s="696"/>
      <c r="BV7" s="696"/>
      <c r="BW7" s="696"/>
      <c r="BX7" s="696"/>
      <c r="BY7" s="696"/>
      <c r="BZ7" s="696"/>
      <c r="CA7" s="696"/>
      <c r="CB7" s="736"/>
      <c r="CD7" s="654" t="s">
        <v>225</v>
      </c>
      <c r="CE7" s="655"/>
      <c r="CF7" s="655"/>
      <c r="CG7" s="655"/>
      <c r="CH7" s="655"/>
      <c r="CI7" s="655"/>
      <c r="CJ7" s="655"/>
      <c r="CK7" s="655"/>
      <c r="CL7" s="655"/>
      <c r="CM7" s="655"/>
      <c r="CN7" s="655"/>
      <c r="CO7" s="655"/>
      <c r="CP7" s="655"/>
      <c r="CQ7" s="656"/>
      <c r="CR7" s="657">
        <v>3193582</v>
      </c>
      <c r="CS7" s="658"/>
      <c r="CT7" s="658"/>
      <c r="CU7" s="658"/>
      <c r="CV7" s="658"/>
      <c r="CW7" s="658"/>
      <c r="CX7" s="658"/>
      <c r="CY7" s="659"/>
      <c r="CZ7" s="695">
        <v>26.2</v>
      </c>
      <c r="DA7" s="695"/>
      <c r="DB7" s="695"/>
      <c r="DC7" s="695"/>
      <c r="DD7" s="663">
        <v>87676</v>
      </c>
      <c r="DE7" s="658"/>
      <c r="DF7" s="658"/>
      <c r="DG7" s="658"/>
      <c r="DH7" s="658"/>
      <c r="DI7" s="658"/>
      <c r="DJ7" s="658"/>
      <c r="DK7" s="658"/>
      <c r="DL7" s="658"/>
      <c r="DM7" s="658"/>
      <c r="DN7" s="658"/>
      <c r="DO7" s="658"/>
      <c r="DP7" s="659"/>
      <c r="DQ7" s="663">
        <v>3051838</v>
      </c>
      <c r="DR7" s="658"/>
      <c r="DS7" s="658"/>
      <c r="DT7" s="658"/>
      <c r="DU7" s="658"/>
      <c r="DV7" s="658"/>
      <c r="DW7" s="658"/>
      <c r="DX7" s="658"/>
      <c r="DY7" s="658"/>
      <c r="DZ7" s="658"/>
      <c r="EA7" s="658"/>
      <c r="EB7" s="658"/>
      <c r="EC7" s="694"/>
    </row>
    <row r="8" spans="2:143" ht="11.25" customHeight="1" x14ac:dyDescent="0.2">
      <c r="B8" s="654" t="s">
        <v>226</v>
      </c>
      <c r="C8" s="655"/>
      <c r="D8" s="655"/>
      <c r="E8" s="655"/>
      <c r="F8" s="655"/>
      <c r="G8" s="655"/>
      <c r="H8" s="655"/>
      <c r="I8" s="655"/>
      <c r="J8" s="655"/>
      <c r="K8" s="655"/>
      <c r="L8" s="655"/>
      <c r="M8" s="655"/>
      <c r="N8" s="655"/>
      <c r="O8" s="655"/>
      <c r="P8" s="655"/>
      <c r="Q8" s="656"/>
      <c r="R8" s="657">
        <v>12450</v>
      </c>
      <c r="S8" s="658"/>
      <c r="T8" s="658"/>
      <c r="U8" s="658"/>
      <c r="V8" s="658"/>
      <c r="W8" s="658"/>
      <c r="X8" s="658"/>
      <c r="Y8" s="659"/>
      <c r="Z8" s="695">
        <v>0.1</v>
      </c>
      <c r="AA8" s="695"/>
      <c r="AB8" s="695"/>
      <c r="AC8" s="695"/>
      <c r="AD8" s="696">
        <v>12450</v>
      </c>
      <c r="AE8" s="696"/>
      <c r="AF8" s="696"/>
      <c r="AG8" s="696"/>
      <c r="AH8" s="696"/>
      <c r="AI8" s="696"/>
      <c r="AJ8" s="696"/>
      <c r="AK8" s="696"/>
      <c r="AL8" s="660">
        <v>0.2</v>
      </c>
      <c r="AM8" s="661"/>
      <c r="AN8" s="661"/>
      <c r="AO8" s="697"/>
      <c r="AP8" s="654" t="s">
        <v>227</v>
      </c>
      <c r="AQ8" s="655"/>
      <c r="AR8" s="655"/>
      <c r="AS8" s="655"/>
      <c r="AT8" s="655"/>
      <c r="AU8" s="655"/>
      <c r="AV8" s="655"/>
      <c r="AW8" s="655"/>
      <c r="AX8" s="655"/>
      <c r="AY8" s="655"/>
      <c r="AZ8" s="655"/>
      <c r="BA8" s="655"/>
      <c r="BB8" s="655"/>
      <c r="BC8" s="655"/>
      <c r="BD8" s="655"/>
      <c r="BE8" s="655"/>
      <c r="BF8" s="656"/>
      <c r="BG8" s="657">
        <v>34804</v>
      </c>
      <c r="BH8" s="658"/>
      <c r="BI8" s="658"/>
      <c r="BJ8" s="658"/>
      <c r="BK8" s="658"/>
      <c r="BL8" s="658"/>
      <c r="BM8" s="658"/>
      <c r="BN8" s="659"/>
      <c r="BO8" s="695">
        <v>0.5</v>
      </c>
      <c r="BP8" s="695"/>
      <c r="BQ8" s="695"/>
      <c r="BR8" s="695"/>
      <c r="BS8" s="696" t="s">
        <v>121</v>
      </c>
      <c r="BT8" s="696"/>
      <c r="BU8" s="696"/>
      <c r="BV8" s="696"/>
      <c r="BW8" s="696"/>
      <c r="BX8" s="696"/>
      <c r="BY8" s="696"/>
      <c r="BZ8" s="696"/>
      <c r="CA8" s="696"/>
      <c r="CB8" s="736"/>
      <c r="CD8" s="654" t="s">
        <v>228</v>
      </c>
      <c r="CE8" s="655"/>
      <c r="CF8" s="655"/>
      <c r="CG8" s="655"/>
      <c r="CH8" s="655"/>
      <c r="CI8" s="655"/>
      <c r="CJ8" s="655"/>
      <c r="CK8" s="655"/>
      <c r="CL8" s="655"/>
      <c r="CM8" s="655"/>
      <c r="CN8" s="655"/>
      <c r="CO8" s="655"/>
      <c r="CP8" s="655"/>
      <c r="CQ8" s="656"/>
      <c r="CR8" s="657">
        <v>1800427</v>
      </c>
      <c r="CS8" s="658"/>
      <c r="CT8" s="658"/>
      <c r="CU8" s="658"/>
      <c r="CV8" s="658"/>
      <c r="CW8" s="658"/>
      <c r="CX8" s="658"/>
      <c r="CY8" s="659"/>
      <c r="CZ8" s="695">
        <v>14.8</v>
      </c>
      <c r="DA8" s="695"/>
      <c r="DB8" s="695"/>
      <c r="DC8" s="695"/>
      <c r="DD8" s="663">
        <v>30661</v>
      </c>
      <c r="DE8" s="658"/>
      <c r="DF8" s="658"/>
      <c r="DG8" s="658"/>
      <c r="DH8" s="658"/>
      <c r="DI8" s="658"/>
      <c r="DJ8" s="658"/>
      <c r="DK8" s="658"/>
      <c r="DL8" s="658"/>
      <c r="DM8" s="658"/>
      <c r="DN8" s="658"/>
      <c r="DO8" s="658"/>
      <c r="DP8" s="659"/>
      <c r="DQ8" s="663">
        <v>1350112</v>
      </c>
      <c r="DR8" s="658"/>
      <c r="DS8" s="658"/>
      <c r="DT8" s="658"/>
      <c r="DU8" s="658"/>
      <c r="DV8" s="658"/>
      <c r="DW8" s="658"/>
      <c r="DX8" s="658"/>
      <c r="DY8" s="658"/>
      <c r="DZ8" s="658"/>
      <c r="EA8" s="658"/>
      <c r="EB8" s="658"/>
      <c r="EC8" s="694"/>
    </row>
    <row r="9" spans="2:143" ht="11.25" customHeight="1" x14ac:dyDescent="0.2">
      <c r="B9" s="654" t="s">
        <v>229</v>
      </c>
      <c r="C9" s="655"/>
      <c r="D9" s="655"/>
      <c r="E9" s="655"/>
      <c r="F9" s="655"/>
      <c r="G9" s="655"/>
      <c r="H9" s="655"/>
      <c r="I9" s="655"/>
      <c r="J9" s="655"/>
      <c r="K9" s="655"/>
      <c r="L9" s="655"/>
      <c r="M9" s="655"/>
      <c r="N9" s="655"/>
      <c r="O9" s="655"/>
      <c r="P9" s="655"/>
      <c r="Q9" s="656"/>
      <c r="R9" s="657">
        <v>13706</v>
      </c>
      <c r="S9" s="658"/>
      <c r="T9" s="658"/>
      <c r="U9" s="658"/>
      <c r="V9" s="658"/>
      <c r="W9" s="658"/>
      <c r="X9" s="658"/>
      <c r="Y9" s="659"/>
      <c r="Z9" s="695">
        <v>0.1</v>
      </c>
      <c r="AA9" s="695"/>
      <c r="AB9" s="695"/>
      <c r="AC9" s="695"/>
      <c r="AD9" s="696">
        <v>13706</v>
      </c>
      <c r="AE9" s="696"/>
      <c r="AF9" s="696"/>
      <c r="AG9" s="696"/>
      <c r="AH9" s="696"/>
      <c r="AI9" s="696"/>
      <c r="AJ9" s="696"/>
      <c r="AK9" s="696"/>
      <c r="AL9" s="660">
        <v>0.2</v>
      </c>
      <c r="AM9" s="661"/>
      <c r="AN9" s="661"/>
      <c r="AO9" s="697"/>
      <c r="AP9" s="654" t="s">
        <v>230</v>
      </c>
      <c r="AQ9" s="655"/>
      <c r="AR9" s="655"/>
      <c r="AS9" s="655"/>
      <c r="AT9" s="655"/>
      <c r="AU9" s="655"/>
      <c r="AV9" s="655"/>
      <c r="AW9" s="655"/>
      <c r="AX9" s="655"/>
      <c r="AY9" s="655"/>
      <c r="AZ9" s="655"/>
      <c r="BA9" s="655"/>
      <c r="BB9" s="655"/>
      <c r="BC9" s="655"/>
      <c r="BD9" s="655"/>
      <c r="BE9" s="655"/>
      <c r="BF9" s="656"/>
      <c r="BG9" s="657">
        <v>600614</v>
      </c>
      <c r="BH9" s="658"/>
      <c r="BI9" s="658"/>
      <c r="BJ9" s="658"/>
      <c r="BK9" s="658"/>
      <c r="BL9" s="658"/>
      <c r="BM9" s="658"/>
      <c r="BN9" s="659"/>
      <c r="BO9" s="695">
        <v>9.4</v>
      </c>
      <c r="BP9" s="695"/>
      <c r="BQ9" s="695"/>
      <c r="BR9" s="695"/>
      <c r="BS9" s="696" t="s">
        <v>121</v>
      </c>
      <c r="BT9" s="696"/>
      <c r="BU9" s="696"/>
      <c r="BV9" s="696"/>
      <c r="BW9" s="696"/>
      <c r="BX9" s="696"/>
      <c r="BY9" s="696"/>
      <c r="BZ9" s="696"/>
      <c r="CA9" s="696"/>
      <c r="CB9" s="736"/>
      <c r="CD9" s="654" t="s">
        <v>231</v>
      </c>
      <c r="CE9" s="655"/>
      <c r="CF9" s="655"/>
      <c r="CG9" s="655"/>
      <c r="CH9" s="655"/>
      <c r="CI9" s="655"/>
      <c r="CJ9" s="655"/>
      <c r="CK9" s="655"/>
      <c r="CL9" s="655"/>
      <c r="CM9" s="655"/>
      <c r="CN9" s="655"/>
      <c r="CO9" s="655"/>
      <c r="CP9" s="655"/>
      <c r="CQ9" s="656"/>
      <c r="CR9" s="657">
        <v>1733114</v>
      </c>
      <c r="CS9" s="658"/>
      <c r="CT9" s="658"/>
      <c r="CU9" s="658"/>
      <c r="CV9" s="658"/>
      <c r="CW9" s="658"/>
      <c r="CX9" s="658"/>
      <c r="CY9" s="659"/>
      <c r="CZ9" s="695">
        <v>14.2</v>
      </c>
      <c r="DA9" s="695"/>
      <c r="DB9" s="695"/>
      <c r="DC9" s="695"/>
      <c r="DD9" s="663">
        <v>301011</v>
      </c>
      <c r="DE9" s="658"/>
      <c r="DF9" s="658"/>
      <c r="DG9" s="658"/>
      <c r="DH9" s="658"/>
      <c r="DI9" s="658"/>
      <c r="DJ9" s="658"/>
      <c r="DK9" s="658"/>
      <c r="DL9" s="658"/>
      <c r="DM9" s="658"/>
      <c r="DN9" s="658"/>
      <c r="DO9" s="658"/>
      <c r="DP9" s="659"/>
      <c r="DQ9" s="663">
        <v>1481292</v>
      </c>
      <c r="DR9" s="658"/>
      <c r="DS9" s="658"/>
      <c r="DT9" s="658"/>
      <c r="DU9" s="658"/>
      <c r="DV9" s="658"/>
      <c r="DW9" s="658"/>
      <c r="DX9" s="658"/>
      <c r="DY9" s="658"/>
      <c r="DZ9" s="658"/>
      <c r="EA9" s="658"/>
      <c r="EB9" s="658"/>
      <c r="EC9" s="694"/>
    </row>
    <row r="10" spans="2:143" ht="11.25" customHeight="1" x14ac:dyDescent="0.2">
      <c r="B10" s="654" t="s">
        <v>232</v>
      </c>
      <c r="C10" s="655"/>
      <c r="D10" s="655"/>
      <c r="E10" s="655"/>
      <c r="F10" s="655"/>
      <c r="G10" s="655"/>
      <c r="H10" s="655"/>
      <c r="I10" s="655"/>
      <c r="J10" s="655"/>
      <c r="K10" s="655"/>
      <c r="L10" s="655"/>
      <c r="M10" s="655"/>
      <c r="N10" s="655"/>
      <c r="O10" s="655"/>
      <c r="P10" s="655"/>
      <c r="Q10" s="656"/>
      <c r="R10" s="657" t="s">
        <v>121</v>
      </c>
      <c r="S10" s="658"/>
      <c r="T10" s="658"/>
      <c r="U10" s="658"/>
      <c r="V10" s="658"/>
      <c r="W10" s="658"/>
      <c r="X10" s="658"/>
      <c r="Y10" s="659"/>
      <c r="Z10" s="695" t="s">
        <v>121</v>
      </c>
      <c r="AA10" s="695"/>
      <c r="AB10" s="695"/>
      <c r="AC10" s="695"/>
      <c r="AD10" s="696" t="s">
        <v>121</v>
      </c>
      <c r="AE10" s="696"/>
      <c r="AF10" s="696"/>
      <c r="AG10" s="696"/>
      <c r="AH10" s="696"/>
      <c r="AI10" s="696"/>
      <c r="AJ10" s="696"/>
      <c r="AK10" s="696"/>
      <c r="AL10" s="660" t="s">
        <v>121</v>
      </c>
      <c r="AM10" s="661"/>
      <c r="AN10" s="661"/>
      <c r="AO10" s="697"/>
      <c r="AP10" s="654" t="s">
        <v>233</v>
      </c>
      <c r="AQ10" s="655"/>
      <c r="AR10" s="655"/>
      <c r="AS10" s="655"/>
      <c r="AT10" s="655"/>
      <c r="AU10" s="655"/>
      <c r="AV10" s="655"/>
      <c r="AW10" s="655"/>
      <c r="AX10" s="655"/>
      <c r="AY10" s="655"/>
      <c r="AZ10" s="655"/>
      <c r="BA10" s="655"/>
      <c r="BB10" s="655"/>
      <c r="BC10" s="655"/>
      <c r="BD10" s="655"/>
      <c r="BE10" s="655"/>
      <c r="BF10" s="656"/>
      <c r="BG10" s="657">
        <v>180987</v>
      </c>
      <c r="BH10" s="658"/>
      <c r="BI10" s="658"/>
      <c r="BJ10" s="658"/>
      <c r="BK10" s="658"/>
      <c r="BL10" s="658"/>
      <c r="BM10" s="658"/>
      <c r="BN10" s="659"/>
      <c r="BO10" s="695">
        <v>2.8</v>
      </c>
      <c r="BP10" s="695"/>
      <c r="BQ10" s="695"/>
      <c r="BR10" s="695"/>
      <c r="BS10" s="696" t="s">
        <v>121</v>
      </c>
      <c r="BT10" s="696"/>
      <c r="BU10" s="696"/>
      <c r="BV10" s="696"/>
      <c r="BW10" s="696"/>
      <c r="BX10" s="696"/>
      <c r="BY10" s="696"/>
      <c r="BZ10" s="696"/>
      <c r="CA10" s="696"/>
      <c r="CB10" s="736"/>
      <c r="CD10" s="654" t="s">
        <v>234</v>
      </c>
      <c r="CE10" s="655"/>
      <c r="CF10" s="655"/>
      <c r="CG10" s="655"/>
      <c r="CH10" s="655"/>
      <c r="CI10" s="655"/>
      <c r="CJ10" s="655"/>
      <c r="CK10" s="655"/>
      <c r="CL10" s="655"/>
      <c r="CM10" s="655"/>
      <c r="CN10" s="655"/>
      <c r="CO10" s="655"/>
      <c r="CP10" s="655"/>
      <c r="CQ10" s="656"/>
      <c r="CR10" s="657">
        <v>1342</v>
      </c>
      <c r="CS10" s="658"/>
      <c r="CT10" s="658"/>
      <c r="CU10" s="658"/>
      <c r="CV10" s="658"/>
      <c r="CW10" s="658"/>
      <c r="CX10" s="658"/>
      <c r="CY10" s="659"/>
      <c r="CZ10" s="695">
        <v>0</v>
      </c>
      <c r="DA10" s="695"/>
      <c r="DB10" s="695"/>
      <c r="DC10" s="695"/>
      <c r="DD10" s="663" t="s">
        <v>121</v>
      </c>
      <c r="DE10" s="658"/>
      <c r="DF10" s="658"/>
      <c r="DG10" s="658"/>
      <c r="DH10" s="658"/>
      <c r="DI10" s="658"/>
      <c r="DJ10" s="658"/>
      <c r="DK10" s="658"/>
      <c r="DL10" s="658"/>
      <c r="DM10" s="658"/>
      <c r="DN10" s="658"/>
      <c r="DO10" s="658"/>
      <c r="DP10" s="659"/>
      <c r="DQ10" s="663">
        <v>342</v>
      </c>
      <c r="DR10" s="658"/>
      <c r="DS10" s="658"/>
      <c r="DT10" s="658"/>
      <c r="DU10" s="658"/>
      <c r="DV10" s="658"/>
      <c r="DW10" s="658"/>
      <c r="DX10" s="658"/>
      <c r="DY10" s="658"/>
      <c r="DZ10" s="658"/>
      <c r="EA10" s="658"/>
      <c r="EB10" s="658"/>
      <c r="EC10" s="694"/>
    </row>
    <row r="11" spans="2:143" ht="11.25" customHeight="1" x14ac:dyDescent="0.2">
      <c r="B11" s="654" t="s">
        <v>235</v>
      </c>
      <c r="C11" s="655"/>
      <c r="D11" s="655"/>
      <c r="E11" s="655"/>
      <c r="F11" s="655"/>
      <c r="G11" s="655"/>
      <c r="H11" s="655"/>
      <c r="I11" s="655"/>
      <c r="J11" s="655"/>
      <c r="K11" s="655"/>
      <c r="L11" s="655"/>
      <c r="M11" s="655"/>
      <c r="N11" s="655"/>
      <c r="O11" s="655"/>
      <c r="P11" s="655"/>
      <c r="Q11" s="656"/>
      <c r="R11" s="657">
        <v>378590</v>
      </c>
      <c r="S11" s="658"/>
      <c r="T11" s="658"/>
      <c r="U11" s="658"/>
      <c r="V11" s="658"/>
      <c r="W11" s="658"/>
      <c r="X11" s="658"/>
      <c r="Y11" s="659"/>
      <c r="Z11" s="660">
        <v>3</v>
      </c>
      <c r="AA11" s="661"/>
      <c r="AB11" s="661"/>
      <c r="AC11" s="662"/>
      <c r="AD11" s="663">
        <v>378590</v>
      </c>
      <c r="AE11" s="658"/>
      <c r="AF11" s="658"/>
      <c r="AG11" s="658"/>
      <c r="AH11" s="658"/>
      <c r="AI11" s="658"/>
      <c r="AJ11" s="658"/>
      <c r="AK11" s="659"/>
      <c r="AL11" s="660">
        <v>5.8</v>
      </c>
      <c r="AM11" s="661"/>
      <c r="AN11" s="661"/>
      <c r="AO11" s="697"/>
      <c r="AP11" s="654" t="s">
        <v>236</v>
      </c>
      <c r="AQ11" s="655"/>
      <c r="AR11" s="655"/>
      <c r="AS11" s="655"/>
      <c r="AT11" s="655"/>
      <c r="AU11" s="655"/>
      <c r="AV11" s="655"/>
      <c r="AW11" s="655"/>
      <c r="AX11" s="655"/>
      <c r="AY11" s="655"/>
      <c r="AZ11" s="655"/>
      <c r="BA11" s="655"/>
      <c r="BB11" s="655"/>
      <c r="BC11" s="655"/>
      <c r="BD11" s="655"/>
      <c r="BE11" s="655"/>
      <c r="BF11" s="656"/>
      <c r="BG11" s="657">
        <v>62389</v>
      </c>
      <c r="BH11" s="658"/>
      <c r="BI11" s="658"/>
      <c r="BJ11" s="658"/>
      <c r="BK11" s="658"/>
      <c r="BL11" s="658"/>
      <c r="BM11" s="658"/>
      <c r="BN11" s="659"/>
      <c r="BO11" s="695">
        <v>1</v>
      </c>
      <c r="BP11" s="695"/>
      <c r="BQ11" s="695"/>
      <c r="BR11" s="695"/>
      <c r="BS11" s="696" t="s">
        <v>121</v>
      </c>
      <c r="BT11" s="696"/>
      <c r="BU11" s="696"/>
      <c r="BV11" s="696"/>
      <c r="BW11" s="696"/>
      <c r="BX11" s="696"/>
      <c r="BY11" s="696"/>
      <c r="BZ11" s="696"/>
      <c r="CA11" s="696"/>
      <c r="CB11" s="736"/>
      <c r="CD11" s="654" t="s">
        <v>237</v>
      </c>
      <c r="CE11" s="655"/>
      <c r="CF11" s="655"/>
      <c r="CG11" s="655"/>
      <c r="CH11" s="655"/>
      <c r="CI11" s="655"/>
      <c r="CJ11" s="655"/>
      <c r="CK11" s="655"/>
      <c r="CL11" s="655"/>
      <c r="CM11" s="655"/>
      <c r="CN11" s="655"/>
      <c r="CO11" s="655"/>
      <c r="CP11" s="655"/>
      <c r="CQ11" s="656"/>
      <c r="CR11" s="657">
        <v>156124</v>
      </c>
      <c r="CS11" s="658"/>
      <c r="CT11" s="658"/>
      <c r="CU11" s="658"/>
      <c r="CV11" s="658"/>
      <c r="CW11" s="658"/>
      <c r="CX11" s="658"/>
      <c r="CY11" s="659"/>
      <c r="CZ11" s="695">
        <v>1.3</v>
      </c>
      <c r="DA11" s="695"/>
      <c r="DB11" s="695"/>
      <c r="DC11" s="695"/>
      <c r="DD11" s="663">
        <v>74135</v>
      </c>
      <c r="DE11" s="658"/>
      <c r="DF11" s="658"/>
      <c r="DG11" s="658"/>
      <c r="DH11" s="658"/>
      <c r="DI11" s="658"/>
      <c r="DJ11" s="658"/>
      <c r="DK11" s="658"/>
      <c r="DL11" s="658"/>
      <c r="DM11" s="658"/>
      <c r="DN11" s="658"/>
      <c r="DO11" s="658"/>
      <c r="DP11" s="659"/>
      <c r="DQ11" s="663">
        <v>33519</v>
      </c>
      <c r="DR11" s="658"/>
      <c r="DS11" s="658"/>
      <c r="DT11" s="658"/>
      <c r="DU11" s="658"/>
      <c r="DV11" s="658"/>
      <c r="DW11" s="658"/>
      <c r="DX11" s="658"/>
      <c r="DY11" s="658"/>
      <c r="DZ11" s="658"/>
      <c r="EA11" s="658"/>
      <c r="EB11" s="658"/>
      <c r="EC11" s="694"/>
    </row>
    <row r="12" spans="2:143" ht="11.25" customHeight="1" x14ac:dyDescent="0.2">
      <c r="B12" s="654" t="s">
        <v>238</v>
      </c>
      <c r="C12" s="655"/>
      <c r="D12" s="655"/>
      <c r="E12" s="655"/>
      <c r="F12" s="655"/>
      <c r="G12" s="655"/>
      <c r="H12" s="655"/>
      <c r="I12" s="655"/>
      <c r="J12" s="655"/>
      <c r="K12" s="655"/>
      <c r="L12" s="655"/>
      <c r="M12" s="655"/>
      <c r="N12" s="655"/>
      <c r="O12" s="655"/>
      <c r="P12" s="655"/>
      <c r="Q12" s="656"/>
      <c r="R12" s="657">
        <v>101935</v>
      </c>
      <c r="S12" s="658"/>
      <c r="T12" s="658"/>
      <c r="U12" s="658"/>
      <c r="V12" s="658"/>
      <c r="W12" s="658"/>
      <c r="X12" s="658"/>
      <c r="Y12" s="659"/>
      <c r="Z12" s="695">
        <v>0.8</v>
      </c>
      <c r="AA12" s="695"/>
      <c r="AB12" s="695"/>
      <c r="AC12" s="695"/>
      <c r="AD12" s="696">
        <v>101935</v>
      </c>
      <c r="AE12" s="696"/>
      <c r="AF12" s="696"/>
      <c r="AG12" s="696"/>
      <c r="AH12" s="696"/>
      <c r="AI12" s="696"/>
      <c r="AJ12" s="696"/>
      <c r="AK12" s="696"/>
      <c r="AL12" s="660">
        <v>1.6</v>
      </c>
      <c r="AM12" s="661"/>
      <c r="AN12" s="661"/>
      <c r="AO12" s="697"/>
      <c r="AP12" s="654" t="s">
        <v>239</v>
      </c>
      <c r="AQ12" s="655"/>
      <c r="AR12" s="655"/>
      <c r="AS12" s="655"/>
      <c r="AT12" s="655"/>
      <c r="AU12" s="655"/>
      <c r="AV12" s="655"/>
      <c r="AW12" s="655"/>
      <c r="AX12" s="655"/>
      <c r="AY12" s="655"/>
      <c r="AZ12" s="655"/>
      <c r="BA12" s="655"/>
      <c r="BB12" s="655"/>
      <c r="BC12" s="655"/>
      <c r="BD12" s="655"/>
      <c r="BE12" s="655"/>
      <c r="BF12" s="656"/>
      <c r="BG12" s="657">
        <v>4674622</v>
      </c>
      <c r="BH12" s="658"/>
      <c r="BI12" s="658"/>
      <c r="BJ12" s="658"/>
      <c r="BK12" s="658"/>
      <c r="BL12" s="658"/>
      <c r="BM12" s="658"/>
      <c r="BN12" s="659"/>
      <c r="BO12" s="695">
        <v>73.400000000000006</v>
      </c>
      <c r="BP12" s="695"/>
      <c r="BQ12" s="695"/>
      <c r="BR12" s="695"/>
      <c r="BS12" s="696">
        <v>519723</v>
      </c>
      <c r="BT12" s="696"/>
      <c r="BU12" s="696"/>
      <c r="BV12" s="696"/>
      <c r="BW12" s="696"/>
      <c r="BX12" s="696"/>
      <c r="BY12" s="696"/>
      <c r="BZ12" s="696"/>
      <c r="CA12" s="696"/>
      <c r="CB12" s="736"/>
      <c r="CD12" s="654" t="s">
        <v>240</v>
      </c>
      <c r="CE12" s="655"/>
      <c r="CF12" s="655"/>
      <c r="CG12" s="655"/>
      <c r="CH12" s="655"/>
      <c r="CI12" s="655"/>
      <c r="CJ12" s="655"/>
      <c r="CK12" s="655"/>
      <c r="CL12" s="655"/>
      <c r="CM12" s="655"/>
      <c r="CN12" s="655"/>
      <c r="CO12" s="655"/>
      <c r="CP12" s="655"/>
      <c r="CQ12" s="656"/>
      <c r="CR12" s="657">
        <v>938001</v>
      </c>
      <c r="CS12" s="658"/>
      <c r="CT12" s="658"/>
      <c r="CU12" s="658"/>
      <c r="CV12" s="658"/>
      <c r="CW12" s="658"/>
      <c r="CX12" s="658"/>
      <c r="CY12" s="659"/>
      <c r="CZ12" s="695">
        <v>7.7</v>
      </c>
      <c r="DA12" s="695"/>
      <c r="DB12" s="695"/>
      <c r="DC12" s="695"/>
      <c r="DD12" s="663">
        <v>145194</v>
      </c>
      <c r="DE12" s="658"/>
      <c r="DF12" s="658"/>
      <c r="DG12" s="658"/>
      <c r="DH12" s="658"/>
      <c r="DI12" s="658"/>
      <c r="DJ12" s="658"/>
      <c r="DK12" s="658"/>
      <c r="DL12" s="658"/>
      <c r="DM12" s="658"/>
      <c r="DN12" s="658"/>
      <c r="DO12" s="658"/>
      <c r="DP12" s="659"/>
      <c r="DQ12" s="663">
        <v>592474</v>
      </c>
      <c r="DR12" s="658"/>
      <c r="DS12" s="658"/>
      <c r="DT12" s="658"/>
      <c r="DU12" s="658"/>
      <c r="DV12" s="658"/>
      <c r="DW12" s="658"/>
      <c r="DX12" s="658"/>
      <c r="DY12" s="658"/>
      <c r="DZ12" s="658"/>
      <c r="EA12" s="658"/>
      <c r="EB12" s="658"/>
      <c r="EC12" s="694"/>
    </row>
    <row r="13" spans="2:143" ht="11.25" customHeight="1" x14ac:dyDescent="0.2">
      <c r="B13" s="654" t="s">
        <v>241</v>
      </c>
      <c r="C13" s="655"/>
      <c r="D13" s="655"/>
      <c r="E13" s="655"/>
      <c r="F13" s="655"/>
      <c r="G13" s="655"/>
      <c r="H13" s="655"/>
      <c r="I13" s="655"/>
      <c r="J13" s="655"/>
      <c r="K13" s="655"/>
      <c r="L13" s="655"/>
      <c r="M13" s="655"/>
      <c r="N13" s="655"/>
      <c r="O13" s="655"/>
      <c r="P13" s="655"/>
      <c r="Q13" s="656"/>
      <c r="R13" s="657" t="s">
        <v>121</v>
      </c>
      <c r="S13" s="658"/>
      <c r="T13" s="658"/>
      <c r="U13" s="658"/>
      <c r="V13" s="658"/>
      <c r="W13" s="658"/>
      <c r="X13" s="658"/>
      <c r="Y13" s="659"/>
      <c r="Z13" s="695" t="s">
        <v>121</v>
      </c>
      <c r="AA13" s="695"/>
      <c r="AB13" s="695"/>
      <c r="AC13" s="695"/>
      <c r="AD13" s="696" t="s">
        <v>121</v>
      </c>
      <c r="AE13" s="696"/>
      <c r="AF13" s="696"/>
      <c r="AG13" s="696"/>
      <c r="AH13" s="696"/>
      <c r="AI13" s="696"/>
      <c r="AJ13" s="696"/>
      <c r="AK13" s="696"/>
      <c r="AL13" s="660" t="s">
        <v>121</v>
      </c>
      <c r="AM13" s="661"/>
      <c r="AN13" s="661"/>
      <c r="AO13" s="697"/>
      <c r="AP13" s="654" t="s">
        <v>242</v>
      </c>
      <c r="AQ13" s="655"/>
      <c r="AR13" s="655"/>
      <c r="AS13" s="655"/>
      <c r="AT13" s="655"/>
      <c r="AU13" s="655"/>
      <c r="AV13" s="655"/>
      <c r="AW13" s="655"/>
      <c r="AX13" s="655"/>
      <c r="AY13" s="655"/>
      <c r="AZ13" s="655"/>
      <c r="BA13" s="655"/>
      <c r="BB13" s="655"/>
      <c r="BC13" s="655"/>
      <c r="BD13" s="655"/>
      <c r="BE13" s="655"/>
      <c r="BF13" s="656"/>
      <c r="BG13" s="657">
        <v>4601887</v>
      </c>
      <c r="BH13" s="658"/>
      <c r="BI13" s="658"/>
      <c r="BJ13" s="658"/>
      <c r="BK13" s="658"/>
      <c r="BL13" s="658"/>
      <c r="BM13" s="658"/>
      <c r="BN13" s="659"/>
      <c r="BO13" s="695">
        <v>72.3</v>
      </c>
      <c r="BP13" s="695"/>
      <c r="BQ13" s="695"/>
      <c r="BR13" s="695"/>
      <c r="BS13" s="696">
        <v>519723</v>
      </c>
      <c r="BT13" s="696"/>
      <c r="BU13" s="696"/>
      <c r="BV13" s="696"/>
      <c r="BW13" s="696"/>
      <c r="BX13" s="696"/>
      <c r="BY13" s="696"/>
      <c r="BZ13" s="696"/>
      <c r="CA13" s="696"/>
      <c r="CB13" s="736"/>
      <c r="CD13" s="654" t="s">
        <v>243</v>
      </c>
      <c r="CE13" s="655"/>
      <c r="CF13" s="655"/>
      <c r="CG13" s="655"/>
      <c r="CH13" s="655"/>
      <c r="CI13" s="655"/>
      <c r="CJ13" s="655"/>
      <c r="CK13" s="655"/>
      <c r="CL13" s="655"/>
      <c r="CM13" s="655"/>
      <c r="CN13" s="655"/>
      <c r="CO13" s="655"/>
      <c r="CP13" s="655"/>
      <c r="CQ13" s="656"/>
      <c r="CR13" s="657">
        <v>774868</v>
      </c>
      <c r="CS13" s="658"/>
      <c r="CT13" s="658"/>
      <c r="CU13" s="658"/>
      <c r="CV13" s="658"/>
      <c r="CW13" s="658"/>
      <c r="CX13" s="658"/>
      <c r="CY13" s="659"/>
      <c r="CZ13" s="695">
        <v>6.4</v>
      </c>
      <c r="DA13" s="695"/>
      <c r="DB13" s="695"/>
      <c r="DC13" s="695"/>
      <c r="DD13" s="663">
        <v>243336</v>
      </c>
      <c r="DE13" s="658"/>
      <c r="DF13" s="658"/>
      <c r="DG13" s="658"/>
      <c r="DH13" s="658"/>
      <c r="DI13" s="658"/>
      <c r="DJ13" s="658"/>
      <c r="DK13" s="658"/>
      <c r="DL13" s="658"/>
      <c r="DM13" s="658"/>
      <c r="DN13" s="658"/>
      <c r="DO13" s="658"/>
      <c r="DP13" s="659"/>
      <c r="DQ13" s="663">
        <v>539674</v>
      </c>
      <c r="DR13" s="658"/>
      <c r="DS13" s="658"/>
      <c r="DT13" s="658"/>
      <c r="DU13" s="658"/>
      <c r="DV13" s="658"/>
      <c r="DW13" s="658"/>
      <c r="DX13" s="658"/>
      <c r="DY13" s="658"/>
      <c r="DZ13" s="658"/>
      <c r="EA13" s="658"/>
      <c r="EB13" s="658"/>
      <c r="EC13" s="694"/>
    </row>
    <row r="14" spans="2:143" ht="11.25" customHeight="1" x14ac:dyDescent="0.2">
      <c r="B14" s="654" t="s">
        <v>244</v>
      </c>
      <c r="C14" s="655"/>
      <c r="D14" s="655"/>
      <c r="E14" s="655"/>
      <c r="F14" s="655"/>
      <c r="G14" s="655"/>
      <c r="H14" s="655"/>
      <c r="I14" s="655"/>
      <c r="J14" s="655"/>
      <c r="K14" s="655"/>
      <c r="L14" s="655"/>
      <c r="M14" s="655"/>
      <c r="N14" s="655"/>
      <c r="O14" s="655"/>
      <c r="P14" s="655"/>
      <c r="Q14" s="656"/>
      <c r="R14" s="657">
        <v>315</v>
      </c>
      <c r="S14" s="658"/>
      <c r="T14" s="658"/>
      <c r="U14" s="658"/>
      <c r="V14" s="658"/>
      <c r="W14" s="658"/>
      <c r="X14" s="658"/>
      <c r="Y14" s="659"/>
      <c r="Z14" s="695">
        <v>0</v>
      </c>
      <c r="AA14" s="695"/>
      <c r="AB14" s="695"/>
      <c r="AC14" s="695"/>
      <c r="AD14" s="696">
        <v>315</v>
      </c>
      <c r="AE14" s="696"/>
      <c r="AF14" s="696"/>
      <c r="AG14" s="696"/>
      <c r="AH14" s="696"/>
      <c r="AI14" s="696"/>
      <c r="AJ14" s="696"/>
      <c r="AK14" s="696"/>
      <c r="AL14" s="660">
        <v>0</v>
      </c>
      <c r="AM14" s="661"/>
      <c r="AN14" s="661"/>
      <c r="AO14" s="697"/>
      <c r="AP14" s="654" t="s">
        <v>245</v>
      </c>
      <c r="AQ14" s="655"/>
      <c r="AR14" s="655"/>
      <c r="AS14" s="655"/>
      <c r="AT14" s="655"/>
      <c r="AU14" s="655"/>
      <c r="AV14" s="655"/>
      <c r="AW14" s="655"/>
      <c r="AX14" s="655"/>
      <c r="AY14" s="655"/>
      <c r="AZ14" s="655"/>
      <c r="BA14" s="655"/>
      <c r="BB14" s="655"/>
      <c r="BC14" s="655"/>
      <c r="BD14" s="655"/>
      <c r="BE14" s="655"/>
      <c r="BF14" s="656"/>
      <c r="BG14" s="657">
        <v>31735</v>
      </c>
      <c r="BH14" s="658"/>
      <c r="BI14" s="658"/>
      <c r="BJ14" s="658"/>
      <c r="BK14" s="658"/>
      <c r="BL14" s="658"/>
      <c r="BM14" s="658"/>
      <c r="BN14" s="659"/>
      <c r="BO14" s="695">
        <v>0.5</v>
      </c>
      <c r="BP14" s="695"/>
      <c r="BQ14" s="695"/>
      <c r="BR14" s="695"/>
      <c r="BS14" s="696" t="s">
        <v>121</v>
      </c>
      <c r="BT14" s="696"/>
      <c r="BU14" s="696"/>
      <c r="BV14" s="696"/>
      <c r="BW14" s="696"/>
      <c r="BX14" s="696"/>
      <c r="BY14" s="696"/>
      <c r="BZ14" s="696"/>
      <c r="CA14" s="696"/>
      <c r="CB14" s="736"/>
      <c r="CD14" s="654" t="s">
        <v>246</v>
      </c>
      <c r="CE14" s="655"/>
      <c r="CF14" s="655"/>
      <c r="CG14" s="655"/>
      <c r="CH14" s="655"/>
      <c r="CI14" s="655"/>
      <c r="CJ14" s="655"/>
      <c r="CK14" s="655"/>
      <c r="CL14" s="655"/>
      <c r="CM14" s="655"/>
      <c r="CN14" s="655"/>
      <c r="CO14" s="655"/>
      <c r="CP14" s="655"/>
      <c r="CQ14" s="656"/>
      <c r="CR14" s="657">
        <v>1371354</v>
      </c>
      <c r="CS14" s="658"/>
      <c r="CT14" s="658"/>
      <c r="CU14" s="658"/>
      <c r="CV14" s="658"/>
      <c r="CW14" s="658"/>
      <c r="CX14" s="658"/>
      <c r="CY14" s="659"/>
      <c r="CZ14" s="695">
        <v>11.2</v>
      </c>
      <c r="DA14" s="695"/>
      <c r="DB14" s="695"/>
      <c r="DC14" s="695"/>
      <c r="DD14" s="663">
        <v>318994</v>
      </c>
      <c r="DE14" s="658"/>
      <c r="DF14" s="658"/>
      <c r="DG14" s="658"/>
      <c r="DH14" s="658"/>
      <c r="DI14" s="658"/>
      <c r="DJ14" s="658"/>
      <c r="DK14" s="658"/>
      <c r="DL14" s="658"/>
      <c r="DM14" s="658"/>
      <c r="DN14" s="658"/>
      <c r="DO14" s="658"/>
      <c r="DP14" s="659"/>
      <c r="DQ14" s="663">
        <v>1022504</v>
      </c>
      <c r="DR14" s="658"/>
      <c r="DS14" s="658"/>
      <c r="DT14" s="658"/>
      <c r="DU14" s="658"/>
      <c r="DV14" s="658"/>
      <c r="DW14" s="658"/>
      <c r="DX14" s="658"/>
      <c r="DY14" s="658"/>
      <c r="DZ14" s="658"/>
      <c r="EA14" s="658"/>
      <c r="EB14" s="658"/>
      <c r="EC14" s="694"/>
    </row>
    <row r="15" spans="2:143" ht="11.25" customHeight="1" x14ac:dyDescent="0.2">
      <c r="B15" s="654" t="s">
        <v>247</v>
      </c>
      <c r="C15" s="655"/>
      <c r="D15" s="655"/>
      <c r="E15" s="655"/>
      <c r="F15" s="655"/>
      <c r="G15" s="655"/>
      <c r="H15" s="655"/>
      <c r="I15" s="655"/>
      <c r="J15" s="655"/>
      <c r="K15" s="655"/>
      <c r="L15" s="655"/>
      <c r="M15" s="655"/>
      <c r="N15" s="655"/>
      <c r="O15" s="655"/>
      <c r="P15" s="655"/>
      <c r="Q15" s="656"/>
      <c r="R15" s="657" t="s">
        <v>121</v>
      </c>
      <c r="S15" s="658"/>
      <c r="T15" s="658"/>
      <c r="U15" s="658"/>
      <c r="V15" s="658"/>
      <c r="W15" s="658"/>
      <c r="X15" s="658"/>
      <c r="Y15" s="659"/>
      <c r="Z15" s="695" t="s">
        <v>121</v>
      </c>
      <c r="AA15" s="695"/>
      <c r="AB15" s="695"/>
      <c r="AC15" s="695"/>
      <c r="AD15" s="696" t="s">
        <v>121</v>
      </c>
      <c r="AE15" s="696"/>
      <c r="AF15" s="696"/>
      <c r="AG15" s="696"/>
      <c r="AH15" s="696"/>
      <c r="AI15" s="696"/>
      <c r="AJ15" s="696"/>
      <c r="AK15" s="696"/>
      <c r="AL15" s="660" t="s">
        <v>121</v>
      </c>
      <c r="AM15" s="661"/>
      <c r="AN15" s="661"/>
      <c r="AO15" s="697"/>
      <c r="AP15" s="654" t="s">
        <v>248</v>
      </c>
      <c r="AQ15" s="655"/>
      <c r="AR15" s="655"/>
      <c r="AS15" s="655"/>
      <c r="AT15" s="655"/>
      <c r="AU15" s="655"/>
      <c r="AV15" s="655"/>
      <c r="AW15" s="655"/>
      <c r="AX15" s="655"/>
      <c r="AY15" s="655"/>
      <c r="AZ15" s="655"/>
      <c r="BA15" s="655"/>
      <c r="BB15" s="655"/>
      <c r="BC15" s="655"/>
      <c r="BD15" s="655"/>
      <c r="BE15" s="655"/>
      <c r="BF15" s="656"/>
      <c r="BG15" s="657">
        <v>155720</v>
      </c>
      <c r="BH15" s="658"/>
      <c r="BI15" s="658"/>
      <c r="BJ15" s="658"/>
      <c r="BK15" s="658"/>
      <c r="BL15" s="658"/>
      <c r="BM15" s="658"/>
      <c r="BN15" s="659"/>
      <c r="BO15" s="695">
        <v>2.4</v>
      </c>
      <c r="BP15" s="695"/>
      <c r="BQ15" s="695"/>
      <c r="BR15" s="695"/>
      <c r="BS15" s="696" t="s">
        <v>121</v>
      </c>
      <c r="BT15" s="696"/>
      <c r="BU15" s="696"/>
      <c r="BV15" s="696"/>
      <c r="BW15" s="696"/>
      <c r="BX15" s="696"/>
      <c r="BY15" s="696"/>
      <c r="BZ15" s="696"/>
      <c r="CA15" s="696"/>
      <c r="CB15" s="736"/>
      <c r="CD15" s="654" t="s">
        <v>249</v>
      </c>
      <c r="CE15" s="655"/>
      <c r="CF15" s="655"/>
      <c r="CG15" s="655"/>
      <c r="CH15" s="655"/>
      <c r="CI15" s="655"/>
      <c r="CJ15" s="655"/>
      <c r="CK15" s="655"/>
      <c r="CL15" s="655"/>
      <c r="CM15" s="655"/>
      <c r="CN15" s="655"/>
      <c r="CO15" s="655"/>
      <c r="CP15" s="655"/>
      <c r="CQ15" s="656"/>
      <c r="CR15" s="657">
        <v>1168171</v>
      </c>
      <c r="CS15" s="658"/>
      <c r="CT15" s="658"/>
      <c r="CU15" s="658"/>
      <c r="CV15" s="658"/>
      <c r="CW15" s="658"/>
      <c r="CX15" s="658"/>
      <c r="CY15" s="659"/>
      <c r="CZ15" s="695">
        <v>9.6</v>
      </c>
      <c r="DA15" s="695"/>
      <c r="DB15" s="695"/>
      <c r="DC15" s="695"/>
      <c r="DD15" s="663">
        <v>145280</v>
      </c>
      <c r="DE15" s="658"/>
      <c r="DF15" s="658"/>
      <c r="DG15" s="658"/>
      <c r="DH15" s="658"/>
      <c r="DI15" s="658"/>
      <c r="DJ15" s="658"/>
      <c r="DK15" s="658"/>
      <c r="DL15" s="658"/>
      <c r="DM15" s="658"/>
      <c r="DN15" s="658"/>
      <c r="DO15" s="658"/>
      <c r="DP15" s="659"/>
      <c r="DQ15" s="663">
        <v>989587</v>
      </c>
      <c r="DR15" s="658"/>
      <c r="DS15" s="658"/>
      <c r="DT15" s="658"/>
      <c r="DU15" s="658"/>
      <c r="DV15" s="658"/>
      <c r="DW15" s="658"/>
      <c r="DX15" s="658"/>
      <c r="DY15" s="658"/>
      <c r="DZ15" s="658"/>
      <c r="EA15" s="658"/>
      <c r="EB15" s="658"/>
      <c r="EC15" s="694"/>
    </row>
    <row r="16" spans="2:143" ht="11.25" customHeight="1" x14ac:dyDescent="0.2">
      <c r="B16" s="654" t="s">
        <v>250</v>
      </c>
      <c r="C16" s="655"/>
      <c r="D16" s="655"/>
      <c r="E16" s="655"/>
      <c r="F16" s="655"/>
      <c r="G16" s="655"/>
      <c r="H16" s="655"/>
      <c r="I16" s="655"/>
      <c r="J16" s="655"/>
      <c r="K16" s="655"/>
      <c r="L16" s="655"/>
      <c r="M16" s="655"/>
      <c r="N16" s="655"/>
      <c r="O16" s="655"/>
      <c r="P16" s="655"/>
      <c r="Q16" s="656"/>
      <c r="R16" s="657">
        <v>9775</v>
      </c>
      <c r="S16" s="658"/>
      <c r="T16" s="658"/>
      <c r="U16" s="658"/>
      <c r="V16" s="658"/>
      <c r="W16" s="658"/>
      <c r="X16" s="658"/>
      <c r="Y16" s="659"/>
      <c r="Z16" s="695">
        <v>0.1</v>
      </c>
      <c r="AA16" s="695"/>
      <c r="AB16" s="695"/>
      <c r="AC16" s="695"/>
      <c r="AD16" s="696">
        <v>9775</v>
      </c>
      <c r="AE16" s="696"/>
      <c r="AF16" s="696"/>
      <c r="AG16" s="696"/>
      <c r="AH16" s="696"/>
      <c r="AI16" s="696"/>
      <c r="AJ16" s="696"/>
      <c r="AK16" s="696"/>
      <c r="AL16" s="660">
        <v>0.1</v>
      </c>
      <c r="AM16" s="661"/>
      <c r="AN16" s="661"/>
      <c r="AO16" s="697"/>
      <c r="AP16" s="654" t="s">
        <v>251</v>
      </c>
      <c r="AQ16" s="655"/>
      <c r="AR16" s="655"/>
      <c r="AS16" s="655"/>
      <c r="AT16" s="655"/>
      <c r="AU16" s="655"/>
      <c r="AV16" s="655"/>
      <c r="AW16" s="655"/>
      <c r="AX16" s="655"/>
      <c r="AY16" s="655"/>
      <c r="AZ16" s="655"/>
      <c r="BA16" s="655"/>
      <c r="BB16" s="655"/>
      <c r="BC16" s="655"/>
      <c r="BD16" s="655"/>
      <c r="BE16" s="655"/>
      <c r="BF16" s="656"/>
      <c r="BG16" s="657" t="s">
        <v>121</v>
      </c>
      <c r="BH16" s="658"/>
      <c r="BI16" s="658"/>
      <c r="BJ16" s="658"/>
      <c r="BK16" s="658"/>
      <c r="BL16" s="658"/>
      <c r="BM16" s="658"/>
      <c r="BN16" s="659"/>
      <c r="BO16" s="695" t="s">
        <v>121</v>
      </c>
      <c r="BP16" s="695"/>
      <c r="BQ16" s="695"/>
      <c r="BR16" s="695"/>
      <c r="BS16" s="696" t="s">
        <v>121</v>
      </c>
      <c r="BT16" s="696"/>
      <c r="BU16" s="696"/>
      <c r="BV16" s="696"/>
      <c r="BW16" s="696"/>
      <c r="BX16" s="696"/>
      <c r="BY16" s="696"/>
      <c r="BZ16" s="696"/>
      <c r="CA16" s="696"/>
      <c r="CB16" s="736"/>
      <c r="CD16" s="654" t="s">
        <v>252</v>
      </c>
      <c r="CE16" s="655"/>
      <c r="CF16" s="655"/>
      <c r="CG16" s="655"/>
      <c r="CH16" s="655"/>
      <c r="CI16" s="655"/>
      <c r="CJ16" s="655"/>
      <c r="CK16" s="655"/>
      <c r="CL16" s="655"/>
      <c r="CM16" s="655"/>
      <c r="CN16" s="655"/>
      <c r="CO16" s="655"/>
      <c r="CP16" s="655"/>
      <c r="CQ16" s="656"/>
      <c r="CR16" s="657" t="s">
        <v>121</v>
      </c>
      <c r="CS16" s="658"/>
      <c r="CT16" s="658"/>
      <c r="CU16" s="658"/>
      <c r="CV16" s="658"/>
      <c r="CW16" s="658"/>
      <c r="CX16" s="658"/>
      <c r="CY16" s="659"/>
      <c r="CZ16" s="695" t="s">
        <v>121</v>
      </c>
      <c r="DA16" s="695"/>
      <c r="DB16" s="695"/>
      <c r="DC16" s="695"/>
      <c r="DD16" s="663" t="s">
        <v>121</v>
      </c>
      <c r="DE16" s="658"/>
      <c r="DF16" s="658"/>
      <c r="DG16" s="658"/>
      <c r="DH16" s="658"/>
      <c r="DI16" s="658"/>
      <c r="DJ16" s="658"/>
      <c r="DK16" s="658"/>
      <c r="DL16" s="658"/>
      <c r="DM16" s="658"/>
      <c r="DN16" s="658"/>
      <c r="DO16" s="658"/>
      <c r="DP16" s="659"/>
      <c r="DQ16" s="663" t="s">
        <v>121</v>
      </c>
      <c r="DR16" s="658"/>
      <c r="DS16" s="658"/>
      <c r="DT16" s="658"/>
      <c r="DU16" s="658"/>
      <c r="DV16" s="658"/>
      <c r="DW16" s="658"/>
      <c r="DX16" s="658"/>
      <c r="DY16" s="658"/>
      <c r="DZ16" s="658"/>
      <c r="EA16" s="658"/>
      <c r="EB16" s="658"/>
      <c r="EC16" s="694"/>
    </row>
    <row r="17" spans="2:133" ht="11.25" customHeight="1" x14ac:dyDescent="0.2">
      <c r="B17" s="654" t="s">
        <v>253</v>
      </c>
      <c r="C17" s="655"/>
      <c r="D17" s="655"/>
      <c r="E17" s="655"/>
      <c r="F17" s="655"/>
      <c r="G17" s="655"/>
      <c r="H17" s="655"/>
      <c r="I17" s="655"/>
      <c r="J17" s="655"/>
      <c r="K17" s="655"/>
      <c r="L17" s="655"/>
      <c r="M17" s="655"/>
      <c r="N17" s="655"/>
      <c r="O17" s="655"/>
      <c r="P17" s="655"/>
      <c r="Q17" s="656"/>
      <c r="R17" s="657">
        <v>80319</v>
      </c>
      <c r="S17" s="658"/>
      <c r="T17" s="658"/>
      <c r="U17" s="658"/>
      <c r="V17" s="658"/>
      <c r="W17" s="658"/>
      <c r="X17" s="658"/>
      <c r="Y17" s="659"/>
      <c r="Z17" s="695">
        <v>0.6</v>
      </c>
      <c r="AA17" s="695"/>
      <c r="AB17" s="695"/>
      <c r="AC17" s="695"/>
      <c r="AD17" s="696">
        <v>80319</v>
      </c>
      <c r="AE17" s="696"/>
      <c r="AF17" s="696"/>
      <c r="AG17" s="696"/>
      <c r="AH17" s="696"/>
      <c r="AI17" s="696"/>
      <c r="AJ17" s="696"/>
      <c r="AK17" s="696"/>
      <c r="AL17" s="660">
        <v>1.2</v>
      </c>
      <c r="AM17" s="661"/>
      <c r="AN17" s="661"/>
      <c r="AO17" s="697"/>
      <c r="AP17" s="654" t="s">
        <v>254</v>
      </c>
      <c r="AQ17" s="655"/>
      <c r="AR17" s="655"/>
      <c r="AS17" s="655"/>
      <c r="AT17" s="655"/>
      <c r="AU17" s="655"/>
      <c r="AV17" s="655"/>
      <c r="AW17" s="655"/>
      <c r="AX17" s="655"/>
      <c r="AY17" s="655"/>
      <c r="AZ17" s="655"/>
      <c r="BA17" s="655"/>
      <c r="BB17" s="655"/>
      <c r="BC17" s="655"/>
      <c r="BD17" s="655"/>
      <c r="BE17" s="655"/>
      <c r="BF17" s="656"/>
      <c r="BG17" s="657" t="s">
        <v>121</v>
      </c>
      <c r="BH17" s="658"/>
      <c r="BI17" s="658"/>
      <c r="BJ17" s="658"/>
      <c r="BK17" s="658"/>
      <c r="BL17" s="658"/>
      <c r="BM17" s="658"/>
      <c r="BN17" s="659"/>
      <c r="BO17" s="695" t="s">
        <v>121</v>
      </c>
      <c r="BP17" s="695"/>
      <c r="BQ17" s="695"/>
      <c r="BR17" s="695"/>
      <c r="BS17" s="696" t="s">
        <v>121</v>
      </c>
      <c r="BT17" s="696"/>
      <c r="BU17" s="696"/>
      <c r="BV17" s="696"/>
      <c r="BW17" s="696"/>
      <c r="BX17" s="696"/>
      <c r="BY17" s="696"/>
      <c r="BZ17" s="696"/>
      <c r="CA17" s="696"/>
      <c r="CB17" s="736"/>
      <c r="CD17" s="654" t="s">
        <v>255</v>
      </c>
      <c r="CE17" s="655"/>
      <c r="CF17" s="655"/>
      <c r="CG17" s="655"/>
      <c r="CH17" s="655"/>
      <c r="CI17" s="655"/>
      <c r="CJ17" s="655"/>
      <c r="CK17" s="655"/>
      <c r="CL17" s="655"/>
      <c r="CM17" s="655"/>
      <c r="CN17" s="655"/>
      <c r="CO17" s="655"/>
      <c r="CP17" s="655"/>
      <c r="CQ17" s="656"/>
      <c r="CR17" s="657">
        <v>939768</v>
      </c>
      <c r="CS17" s="658"/>
      <c r="CT17" s="658"/>
      <c r="CU17" s="658"/>
      <c r="CV17" s="658"/>
      <c r="CW17" s="658"/>
      <c r="CX17" s="658"/>
      <c r="CY17" s="659"/>
      <c r="CZ17" s="695">
        <v>7.7</v>
      </c>
      <c r="DA17" s="695"/>
      <c r="DB17" s="695"/>
      <c r="DC17" s="695"/>
      <c r="DD17" s="663" t="s">
        <v>121</v>
      </c>
      <c r="DE17" s="658"/>
      <c r="DF17" s="658"/>
      <c r="DG17" s="658"/>
      <c r="DH17" s="658"/>
      <c r="DI17" s="658"/>
      <c r="DJ17" s="658"/>
      <c r="DK17" s="658"/>
      <c r="DL17" s="658"/>
      <c r="DM17" s="658"/>
      <c r="DN17" s="658"/>
      <c r="DO17" s="658"/>
      <c r="DP17" s="659"/>
      <c r="DQ17" s="663">
        <v>933745</v>
      </c>
      <c r="DR17" s="658"/>
      <c r="DS17" s="658"/>
      <c r="DT17" s="658"/>
      <c r="DU17" s="658"/>
      <c r="DV17" s="658"/>
      <c r="DW17" s="658"/>
      <c r="DX17" s="658"/>
      <c r="DY17" s="658"/>
      <c r="DZ17" s="658"/>
      <c r="EA17" s="658"/>
      <c r="EB17" s="658"/>
      <c r="EC17" s="694"/>
    </row>
    <row r="18" spans="2:133" ht="11.25" customHeight="1" x14ac:dyDescent="0.2">
      <c r="B18" s="654" t="s">
        <v>256</v>
      </c>
      <c r="C18" s="655"/>
      <c r="D18" s="655"/>
      <c r="E18" s="655"/>
      <c r="F18" s="655"/>
      <c r="G18" s="655"/>
      <c r="H18" s="655"/>
      <c r="I18" s="655"/>
      <c r="J18" s="655"/>
      <c r="K18" s="655"/>
      <c r="L18" s="655"/>
      <c r="M18" s="655"/>
      <c r="N18" s="655"/>
      <c r="O18" s="655"/>
      <c r="P18" s="655"/>
      <c r="Q18" s="656"/>
      <c r="R18" s="657">
        <v>1701</v>
      </c>
      <c r="S18" s="658"/>
      <c r="T18" s="658"/>
      <c r="U18" s="658"/>
      <c r="V18" s="658"/>
      <c r="W18" s="658"/>
      <c r="X18" s="658"/>
      <c r="Y18" s="659"/>
      <c r="Z18" s="695">
        <v>0</v>
      </c>
      <c r="AA18" s="695"/>
      <c r="AB18" s="695"/>
      <c r="AC18" s="695"/>
      <c r="AD18" s="696">
        <v>1701</v>
      </c>
      <c r="AE18" s="696"/>
      <c r="AF18" s="696"/>
      <c r="AG18" s="696"/>
      <c r="AH18" s="696"/>
      <c r="AI18" s="696"/>
      <c r="AJ18" s="696"/>
      <c r="AK18" s="696"/>
      <c r="AL18" s="660">
        <v>0</v>
      </c>
      <c r="AM18" s="661"/>
      <c r="AN18" s="661"/>
      <c r="AO18" s="697"/>
      <c r="AP18" s="654" t="s">
        <v>257</v>
      </c>
      <c r="AQ18" s="655"/>
      <c r="AR18" s="655"/>
      <c r="AS18" s="655"/>
      <c r="AT18" s="655"/>
      <c r="AU18" s="655"/>
      <c r="AV18" s="655"/>
      <c r="AW18" s="655"/>
      <c r="AX18" s="655"/>
      <c r="AY18" s="655"/>
      <c r="AZ18" s="655"/>
      <c r="BA18" s="655"/>
      <c r="BB18" s="655"/>
      <c r="BC18" s="655"/>
      <c r="BD18" s="655"/>
      <c r="BE18" s="655"/>
      <c r="BF18" s="656"/>
      <c r="BG18" s="657" t="s">
        <v>121</v>
      </c>
      <c r="BH18" s="658"/>
      <c r="BI18" s="658"/>
      <c r="BJ18" s="658"/>
      <c r="BK18" s="658"/>
      <c r="BL18" s="658"/>
      <c r="BM18" s="658"/>
      <c r="BN18" s="659"/>
      <c r="BO18" s="695" t="s">
        <v>121</v>
      </c>
      <c r="BP18" s="695"/>
      <c r="BQ18" s="695"/>
      <c r="BR18" s="695"/>
      <c r="BS18" s="696" t="s">
        <v>121</v>
      </c>
      <c r="BT18" s="696"/>
      <c r="BU18" s="696"/>
      <c r="BV18" s="696"/>
      <c r="BW18" s="696"/>
      <c r="BX18" s="696"/>
      <c r="BY18" s="696"/>
      <c r="BZ18" s="696"/>
      <c r="CA18" s="696"/>
      <c r="CB18" s="736"/>
      <c r="CD18" s="654" t="s">
        <v>258</v>
      </c>
      <c r="CE18" s="655"/>
      <c r="CF18" s="655"/>
      <c r="CG18" s="655"/>
      <c r="CH18" s="655"/>
      <c r="CI18" s="655"/>
      <c r="CJ18" s="655"/>
      <c r="CK18" s="655"/>
      <c r="CL18" s="655"/>
      <c r="CM18" s="655"/>
      <c r="CN18" s="655"/>
      <c r="CO18" s="655"/>
      <c r="CP18" s="655"/>
      <c r="CQ18" s="656"/>
      <c r="CR18" s="657" t="s">
        <v>121</v>
      </c>
      <c r="CS18" s="658"/>
      <c r="CT18" s="658"/>
      <c r="CU18" s="658"/>
      <c r="CV18" s="658"/>
      <c r="CW18" s="658"/>
      <c r="CX18" s="658"/>
      <c r="CY18" s="659"/>
      <c r="CZ18" s="695" t="s">
        <v>121</v>
      </c>
      <c r="DA18" s="695"/>
      <c r="DB18" s="695"/>
      <c r="DC18" s="695"/>
      <c r="DD18" s="663" t="s">
        <v>121</v>
      </c>
      <c r="DE18" s="658"/>
      <c r="DF18" s="658"/>
      <c r="DG18" s="658"/>
      <c r="DH18" s="658"/>
      <c r="DI18" s="658"/>
      <c r="DJ18" s="658"/>
      <c r="DK18" s="658"/>
      <c r="DL18" s="658"/>
      <c r="DM18" s="658"/>
      <c r="DN18" s="658"/>
      <c r="DO18" s="658"/>
      <c r="DP18" s="659"/>
      <c r="DQ18" s="663" t="s">
        <v>121</v>
      </c>
      <c r="DR18" s="658"/>
      <c r="DS18" s="658"/>
      <c r="DT18" s="658"/>
      <c r="DU18" s="658"/>
      <c r="DV18" s="658"/>
      <c r="DW18" s="658"/>
      <c r="DX18" s="658"/>
      <c r="DY18" s="658"/>
      <c r="DZ18" s="658"/>
      <c r="EA18" s="658"/>
      <c r="EB18" s="658"/>
      <c r="EC18" s="694"/>
    </row>
    <row r="19" spans="2:133" ht="11.25" customHeight="1" x14ac:dyDescent="0.2">
      <c r="B19" s="654" t="s">
        <v>259</v>
      </c>
      <c r="C19" s="655"/>
      <c r="D19" s="655"/>
      <c r="E19" s="655"/>
      <c r="F19" s="655"/>
      <c r="G19" s="655"/>
      <c r="H19" s="655"/>
      <c r="I19" s="655"/>
      <c r="J19" s="655"/>
      <c r="K19" s="655"/>
      <c r="L19" s="655"/>
      <c r="M19" s="655"/>
      <c r="N19" s="655"/>
      <c r="O19" s="655"/>
      <c r="P19" s="655"/>
      <c r="Q19" s="656"/>
      <c r="R19" s="657">
        <v>1701</v>
      </c>
      <c r="S19" s="658"/>
      <c r="T19" s="658"/>
      <c r="U19" s="658"/>
      <c r="V19" s="658"/>
      <c r="W19" s="658"/>
      <c r="X19" s="658"/>
      <c r="Y19" s="659"/>
      <c r="Z19" s="695">
        <v>0</v>
      </c>
      <c r="AA19" s="695"/>
      <c r="AB19" s="695"/>
      <c r="AC19" s="695"/>
      <c r="AD19" s="696">
        <v>1701</v>
      </c>
      <c r="AE19" s="696"/>
      <c r="AF19" s="696"/>
      <c r="AG19" s="696"/>
      <c r="AH19" s="696"/>
      <c r="AI19" s="696"/>
      <c r="AJ19" s="696"/>
      <c r="AK19" s="696"/>
      <c r="AL19" s="660">
        <v>0</v>
      </c>
      <c r="AM19" s="661"/>
      <c r="AN19" s="661"/>
      <c r="AO19" s="697"/>
      <c r="AP19" s="654" t="s">
        <v>260</v>
      </c>
      <c r="AQ19" s="655"/>
      <c r="AR19" s="655"/>
      <c r="AS19" s="655"/>
      <c r="AT19" s="655"/>
      <c r="AU19" s="655"/>
      <c r="AV19" s="655"/>
      <c r="AW19" s="655"/>
      <c r="AX19" s="655"/>
      <c r="AY19" s="655"/>
      <c r="AZ19" s="655"/>
      <c r="BA19" s="655"/>
      <c r="BB19" s="655"/>
      <c r="BC19" s="655"/>
      <c r="BD19" s="655"/>
      <c r="BE19" s="655"/>
      <c r="BF19" s="656"/>
      <c r="BG19" s="657">
        <v>624942</v>
      </c>
      <c r="BH19" s="658"/>
      <c r="BI19" s="658"/>
      <c r="BJ19" s="658"/>
      <c r="BK19" s="658"/>
      <c r="BL19" s="658"/>
      <c r="BM19" s="658"/>
      <c r="BN19" s="659"/>
      <c r="BO19" s="695">
        <v>9.8000000000000007</v>
      </c>
      <c r="BP19" s="695"/>
      <c r="BQ19" s="695"/>
      <c r="BR19" s="695"/>
      <c r="BS19" s="696" t="s">
        <v>121</v>
      </c>
      <c r="BT19" s="696"/>
      <c r="BU19" s="696"/>
      <c r="BV19" s="696"/>
      <c r="BW19" s="696"/>
      <c r="BX19" s="696"/>
      <c r="BY19" s="696"/>
      <c r="BZ19" s="696"/>
      <c r="CA19" s="696"/>
      <c r="CB19" s="736"/>
      <c r="CD19" s="654" t="s">
        <v>261</v>
      </c>
      <c r="CE19" s="655"/>
      <c r="CF19" s="655"/>
      <c r="CG19" s="655"/>
      <c r="CH19" s="655"/>
      <c r="CI19" s="655"/>
      <c r="CJ19" s="655"/>
      <c r="CK19" s="655"/>
      <c r="CL19" s="655"/>
      <c r="CM19" s="655"/>
      <c r="CN19" s="655"/>
      <c r="CO19" s="655"/>
      <c r="CP19" s="655"/>
      <c r="CQ19" s="656"/>
      <c r="CR19" s="657" t="s">
        <v>121</v>
      </c>
      <c r="CS19" s="658"/>
      <c r="CT19" s="658"/>
      <c r="CU19" s="658"/>
      <c r="CV19" s="658"/>
      <c r="CW19" s="658"/>
      <c r="CX19" s="658"/>
      <c r="CY19" s="659"/>
      <c r="CZ19" s="695" t="s">
        <v>121</v>
      </c>
      <c r="DA19" s="695"/>
      <c r="DB19" s="695"/>
      <c r="DC19" s="695"/>
      <c r="DD19" s="663" t="s">
        <v>121</v>
      </c>
      <c r="DE19" s="658"/>
      <c r="DF19" s="658"/>
      <c r="DG19" s="658"/>
      <c r="DH19" s="658"/>
      <c r="DI19" s="658"/>
      <c r="DJ19" s="658"/>
      <c r="DK19" s="658"/>
      <c r="DL19" s="658"/>
      <c r="DM19" s="658"/>
      <c r="DN19" s="658"/>
      <c r="DO19" s="658"/>
      <c r="DP19" s="659"/>
      <c r="DQ19" s="663" t="s">
        <v>121</v>
      </c>
      <c r="DR19" s="658"/>
      <c r="DS19" s="658"/>
      <c r="DT19" s="658"/>
      <c r="DU19" s="658"/>
      <c r="DV19" s="658"/>
      <c r="DW19" s="658"/>
      <c r="DX19" s="658"/>
      <c r="DY19" s="658"/>
      <c r="DZ19" s="658"/>
      <c r="EA19" s="658"/>
      <c r="EB19" s="658"/>
      <c r="EC19" s="694"/>
    </row>
    <row r="20" spans="2:133" ht="11.25" customHeight="1" x14ac:dyDescent="0.2">
      <c r="B20" s="724" t="s">
        <v>262</v>
      </c>
      <c r="C20" s="725"/>
      <c r="D20" s="725"/>
      <c r="E20" s="725"/>
      <c r="F20" s="725"/>
      <c r="G20" s="725"/>
      <c r="H20" s="725"/>
      <c r="I20" s="725"/>
      <c r="J20" s="725"/>
      <c r="K20" s="725"/>
      <c r="L20" s="725"/>
      <c r="M20" s="725"/>
      <c r="N20" s="725"/>
      <c r="O20" s="725"/>
      <c r="P20" s="725"/>
      <c r="Q20" s="726"/>
      <c r="R20" s="657" t="s">
        <v>121</v>
      </c>
      <c r="S20" s="658"/>
      <c r="T20" s="658"/>
      <c r="U20" s="658"/>
      <c r="V20" s="658"/>
      <c r="W20" s="658"/>
      <c r="X20" s="658"/>
      <c r="Y20" s="659"/>
      <c r="Z20" s="695" t="s">
        <v>121</v>
      </c>
      <c r="AA20" s="695"/>
      <c r="AB20" s="695"/>
      <c r="AC20" s="695"/>
      <c r="AD20" s="696" t="s">
        <v>121</v>
      </c>
      <c r="AE20" s="696"/>
      <c r="AF20" s="696"/>
      <c r="AG20" s="696"/>
      <c r="AH20" s="696"/>
      <c r="AI20" s="696"/>
      <c r="AJ20" s="696"/>
      <c r="AK20" s="696"/>
      <c r="AL20" s="660" t="s">
        <v>121</v>
      </c>
      <c r="AM20" s="661"/>
      <c r="AN20" s="661"/>
      <c r="AO20" s="697"/>
      <c r="AP20" s="654" t="s">
        <v>263</v>
      </c>
      <c r="AQ20" s="655"/>
      <c r="AR20" s="655"/>
      <c r="AS20" s="655"/>
      <c r="AT20" s="655"/>
      <c r="AU20" s="655"/>
      <c r="AV20" s="655"/>
      <c r="AW20" s="655"/>
      <c r="AX20" s="655"/>
      <c r="AY20" s="655"/>
      <c r="AZ20" s="655"/>
      <c r="BA20" s="655"/>
      <c r="BB20" s="655"/>
      <c r="BC20" s="655"/>
      <c r="BD20" s="655"/>
      <c r="BE20" s="655"/>
      <c r="BF20" s="656"/>
      <c r="BG20" s="657">
        <v>624942</v>
      </c>
      <c r="BH20" s="658"/>
      <c r="BI20" s="658"/>
      <c r="BJ20" s="658"/>
      <c r="BK20" s="658"/>
      <c r="BL20" s="658"/>
      <c r="BM20" s="658"/>
      <c r="BN20" s="659"/>
      <c r="BO20" s="695">
        <v>9.8000000000000007</v>
      </c>
      <c r="BP20" s="695"/>
      <c r="BQ20" s="695"/>
      <c r="BR20" s="695"/>
      <c r="BS20" s="696" t="s">
        <v>121</v>
      </c>
      <c r="BT20" s="696"/>
      <c r="BU20" s="696"/>
      <c r="BV20" s="696"/>
      <c r="BW20" s="696"/>
      <c r="BX20" s="696"/>
      <c r="BY20" s="696"/>
      <c r="BZ20" s="696"/>
      <c r="CA20" s="696"/>
      <c r="CB20" s="736"/>
      <c r="CD20" s="654" t="s">
        <v>264</v>
      </c>
      <c r="CE20" s="655"/>
      <c r="CF20" s="655"/>
      <c r="CG20" s="655"/>
      <c r="CH20" s="655"/>
      <c r="CI20" s="655"/>
      <c r="CJ20" s="655"/>
      <c r="CK20" s="655"/>
      <c r="CL20" s="655"/>
      <c r="CM20" s="655"/>
      <c r="CN20" s="655"/>
      <c r="CO20" s="655"/>
      <c r="CP20" s="655"/>
      <c r="CQ20" s="656"/>
      <c r="CR20" s="657">
        <v>12193420</v>
      </c>
      <c r="CS20" s="658"/>
      <c r="CT20" s="658"/>
      <c r="CU20" s="658"/>
      <c r="CV20" s="658"/>
      <c r="CW20" s="658"/>
      <c r="CX20" s="658"/>
      <c r="CY20" s="659"/>
      <c r="CZ20" s="695">
        <v>100</v>
      </c>
      <c r="DA20" s="695"/>
      <c r="DB20" s="695"/>
      <c r="DC20" s="695"/>
      <c r="DD20" s="663">
        <v>1346287</v>
      </c>
      <c r="DE20" s="658"/>
      <c r="DF20" s="658"/>
      <c r="DG20" s="658"/>
      <c r="DH20" s="658"/>
      <c r="DI20" s="658"/>
      <c r="DJ20" s="658"/>
      <c r="DK20" s="658"/>
      <c r="DL20" s="658"/>
      <c r="DM20" s="658"/>
      <c r="DN20" s="658"/>
      <c r="DO20" s="658"/>
      <c r="DP20" s="659"/>
      <c r="DQ20" s="663">
        <v>10111756</v>
      </c>
      <c r="DR20" s="658"/>
      <c r="DS20" s="658"/>
      <c r="DT20" s="658"/>
      <c r="DU20" s="658"/>
      <c r="DV20" s="658"/>
      <c r="DW20" s="658"/>
      <c r="DX20" s="658"/>
      <c r="DY20" s="658"/>
      <c r="DZ20" s="658"/>
      <c r="EA20" s="658"/>
      <c r="EB20" s="658"/>
      <c r="EC20" s="694"/>
    </row>
    <row r="21" spans="2:133" ht="11.25" customHeight="1" x14ac:dyDescent="0.2">
      <c r="B21" s="654" t="s">
        <v>265</v>
      </c>
      <c r="C21" s="655"/>
      <c r="D21" s="655"/>
      <c r="E21" s="655"/>
      <c r="F21" s="655"/>
      <c r="G21" s="655"/>
      <c r="H21" s="655"/>
      <c r="I21" s="655"/>
      <c r="J21" s="655"/>
      <c r="K21" s="655"/>
      <c r="L21" s="655"/>
      <c r="M21" s="655"/>
      <c r="N21" s="655"/>
      <c r="O21" s="655"/>
      <c r="P21" s="655"/>
      <c r="Q21" s="656"/>
      <c r="R21" s="657">
        <v>101329</v>
      </c>
      <c r="S21" s="658"/>
      <c r="T21" s="658"/>
      <c r="U21" s="658"/>
      <c r="V21" s="658"/>
      <c r="W21" s="658"/>
      <c r="X21" s="658"/>
      <c r="Y21" s="659"/>
      <c r="Z21" s="695">
        <v>0.8</v>
      </c>
      <c r="AA21" s="695"/>
      <c r="AB21" s="695"/>
      <c r="AC21" s="695"/>
      <c r="AD21" s="696" t="s">
        <v>121</v>
      </c>
      <c r="AE21" s="696"/>
      <c r="AF21" s="696"/>
      <c r="AG21" s="696"/>
      <c r="AH21" s="696"/>
      <c r="AI21" s="696"/>
      <c r="AJ21" s="696"/>
      <c r="AK21" s="696"/>
      <c r="AL21" s="660" t="s">
        <v>121</v>
      </c>
      <c r="AM21" s="661"/>
      <c r="AN21" s="661"/>
      <c r="AO21" s="697"/>
      <c r="AP21" s="654" t="s">
        <v>266</v>
      </c>
      <c r="AQ21" s="734"/>
      <c r="AR21" s="734"/>
      <c r="AS21" s="734"/>
      <c r="AT21" s="734"/>
      <c r="AU21" s="734"/>
      <c r="AV21" s="734"/>
      <c r="AW21" s="734"/>
      <c r="AX21" s="734"/>
      <c r="AY21" s="734"/>
      <c r="AZ21" s="734"/>
      <c r="BA21" s="734"/>
      <c r="BB21" s="734"/>
      <c r="BC21" s="734"/>
      <c r="BD21" s="734"/>
      <c r="BE21" s="734"/>
      <c r="BF21" s="735"/>
      <c r="BG21" s="657">
        <v>624942</v>
      </c>
      <c r="BH21" s="658"/>
      <c r="BI21" s="658"/>
      <c r="BJ21" s="658"/>
      <c r="BK21" s="658"/>
      <c r="BL21" s="658"/>
      <c r="BM21" s="658"/>
      <c r="BN21" s="659"/>
      <c r="BO21" s="695">
        <v>9.8000000000000007</v>
      </c>
      <c r="BP21" s="695"/>
      <c r="BQ21" s="695"/>
      <c r="BR21" s="695"/>
      <c r="BS21" s="696" t="s">
        <v>121</v>
      </c>
      <c r="BT21" s="696"/>
      <c r="BU21" s="696"/>
      <c r="BV21" s="696"/>
      <c r="BW21" s="696"/>
      <c r="BX21" s="696"/>
      <c r="BY21" s="696"/>
      <c r="BZ21" s="696"/>
      <c r="CA21" s="696"/>
      <c r="CB21" s="736"/>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2">
      <c r="B22" s="654" t="s">
        <v>267</v>
      </c>
      <c r="C22" s="655"/>
      <c r="D22" s="655"/>
      <c r="E22" s="655"/>
      <c r="F22" s="655"/>
      <c r="G22" s="655"/>
      <c r="H22" s="655"/>
      <c r="I22" s="655"/>
      <c r="J22" s="655"/>
      <c r="K22" s="655"/>
      <c r="L22" s="655"/>
      <c r="M22" s="655"/>
      <c r="N22" s="655"/>
      <c r="O22" s="655"/>
      <c r="P22" s="655"/>
      <c r="Q22" s="656"/>
      <c r="R22" s="657" t="s">
        <v>121</v>
      </c>
      <c r="S22" s="658"/>
      <c r="T22" s="658"/>
      <c r="U22" s="658"/>
      <c r="V22" s="658"/>
      <c r="W22" s="658"/>
      <c r="X22" s="658"/>
      <c r="Y22" s="659"/>
      <c r="Z22" s="695" t="s">
        <v>121</v>
      </c>
      <c r="AA22" s="695"/>
      <c r="AB22" s="695"/>
      <c r="AC22" s="695"/>
      <c r="AD22" s="696" t="s">
        <v>121</v>
      </c>
      <c r="AE22" s="696"/>
      <c r="AF22" s="696"/>
      <c r="AG22" s="696"/>
      <c r="AH22" s="696"/>
      <c r="AI22" s="696"/>
      <c r="AJ22" s="696"/>
      <c r="AK22" s="696"/>
      <c r="AL22" s="660" t="s">
        <v>121</v>
      </c>
      <c r="AM22" s="661"/>
      <c r="AN22" s="661"/>
      <c r="AO22" s="697"/>
      <c r="AP22" s="654" t="s">
        <v>268</v>
      </c>
      <c r="AQ22" s="734"/>
      <c r="AR22" s="734"/>
      <c r="AS22" s="734"/>
      <c r="AT22" s="734"/>
      <c r="AU22" s="734"/>
      <c r="AV22" s="734"/>
      <c r="AW22" s="734"/>
      <c r="AX22" s="734"/>
      <c r="AY22" s="734"/>
      <c r="AZ22" s="734"/>
      <c r="BA22" s="734"/>
      <c r="BB22" s="734"/>
      <c r="BC22" s="734"/>
      <c r="BD22" s="734"/>
      <c r="BE22" s="734"/>
      <c r="BF22" s="735"/>
      <c r="BG22" s="657" t="s">
        <v>121</v>
      </c>
      <c r="BH22" s="658"/>
      <c r="BI22" s="658"/>
      <c r="BJ22" s="658"/>
      <c r="BK22" s="658"/>
      <c r="BL22" s="658"/>
      <c r="BM22" s="658"/>
      <c r="BN22" s="659"/>
      <c r="BO22" s="695" t="s">
        <v>121</v>
      </c>
      <c r="BP22" s="695"/>
      <c r="BQ22" s="695"/>
      <c r="BR22" s="695"/>
      <c r="BS22" s="696" t="s">
        <v>121</v>
      </c>
      <c r="BT22" s="696"/>
      <c r="BU22" s="696"/>
      <c r="BV22" s="696"/>
      <c r="BW22" s="696"/>
      <c r="BX22" s="696"/>
      <c r="BY22" s="696"/>
      <c r="BZ22" s="696"/>
      <c r="CA22" s="696"/>
      <c r="CB22" s="736"/>
      <c r="CD22" s="709" t="s">
        <v>269</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x14ac:dyDescent="0.2">
      <c r="B23" s="654" t="s">
        <v>270</v>
      </c>
      <c r="C23" s="655"/>
      <c r="D23" s="655"/>
      <c r="E23" s="655"/>
      <c r="F23" s="655"/>
      <c r="G23" s="655"/>
      <c r="H23" s="655"/>
      <c r="I23" s="655"/>
      <c r="J23" s="655"/>
      <c r="K23" s="655"/>
      <c r="L23" s="655"/>
      <c r="M23" s="655"/>
      <c r="N23" s="655"/>
      <c r="O23" s="655"/>
      <c r="P23" s="655"/>
      <c r="Q23" s="656"/>
      <c r="R23" s="657">
        <v>101329</v>
      </c>
      <c r="S23" s="658"/>
      <c r="T23" s="658"/>
      <c r="U23" s="658"/>
      <c r="V23" s="658"/>
      <c r="W23" s="658"/>
      <c r="X23" s="658"/>
      <c r="Y23" s="659"/>
      <c r="Z23" s="695">
        <v>0.8</v>
      </c>
      <c r="AA23" s="695"/>
      <c r="AB23" s="695"/>
      <c r="AC23" s="695"/>
      <c r="AD23" s="696" t="s">
        <v>121</v>
      </c>
      <c r="AE23" s="696"/>
      <c r="AF23" s="696"/>
      <c r="AG23" s="696"/>
      <c r="AH23" s="696"/>
      <c r="AI23" s="696"/>
      <c r="AJ23" s="696"/>
      <c r="AK23" s="696"/>
      <c r="AL23" s="660" t="s">
        <v>121</v>
      </c>
      <c r="AM23" s="661"/>
      <c r="AN23" s="661"/>
      <c r="AO23" s="697"/>
      <c r="AP23" s="654" t="s">
        <v>271</v>
      </c>
      <c r="AQ23" s="734"/>
      <c r="AR23" s="734"/>
      <c r="AS23" s="734"/>
      <c r="AT23" s="734"/>
      <c r="AU23" s="734"/>
      <c r="AV23" s="734"/>
      <c r="AW23" s="734"/>
      <c r="AX23" s="734"/>
      <c r="AY23" s="734"/>
      <c r="AZ23" s="734"/>
      <c r="BA23" s="734"/>
      <c r="BB23" s="734"/>
      <c r="BC23" s="734"/>
      <c r="BD23" s="734"/>
      <c r="BE23" s="734"/>
      <c r="BF23" s="735"/>
      <c r="BG23" s="657" t="s">
        <v>121</v>
      </c>
      <c r="BH23" s="658"/>
      <c r="BI23" s="658"/>
      <c r="BJ23" s="658"/>
      <c r="BK23" s="658"/>
      <c r="BL23" s="658"/>
      <c r="BM23" s="658"/>
      <c r="BN23" s="659"/>
      <c r="BO23" s="695" t="s">
        <v>121</v>
      </c>
      <c r="BP23" s="695"/>
      <c r="BQ23" s="695"/>
      <c r="BR23" s="695"/>
      <c r="BS23" s="696" t="s">
        <v>121</v>
      </c>
      <c r="BT23" s="696"/>
      <c r="BU23" s="696"/>
      <c r="BV23" s="696"/>
      <c r="BW23" s="696"/>
      <c r="BX23" s="696"/>
      <c r="BY23" s="696"/>
      <c r="BZ23" s="696"/>
      <c r="CA23" s="696"/>
      <c r="CB23" s="736"/>
      <c r="CD23" s="709" t="s">
        <v>211</v>
      </c>
      <c r="CE23" s="710"/>
      <c r="CF23" s="710"/>
      <c r="CG23" s="710"/>
      <c r="CH23" s="710"/>
      <c r="CI23" s="710"/>
      <c r="CJ23" s="710"/>
      <c r="CK23" s="710"/>
      <c r="CL23" s="710"/>
      <c r="CM23" s="710"/>
      <c r="CN23" s="710"/>
      <c r="CO23" s="710"/>
      <c r="CP23" s="710"/>
      <c r="CQ23" s="711"/>
      <c r="CR23" s="709" t="s">
        <v>272</v>
      </c>
      <c r="CS23" s="710"/>
      <c r="CT23" s="710"/>
      <c r="CU23" s="710"/>
      <c r="CV23" s="710"/>
      <c r="CW23" s="710"/>
      <c r="CX23" s="710"/>
      <c r="CY23" s="711"/>
      <c r="CZ23" s="709" t="s">
        <v>273</v>
      </c>
      <c r="DA23" s="710"/>
      <c r="DB23" s="710"/>
      <c r="DC23" s="711"/>
      <c r="DD23" s="709" t="s">
        <v>274</v>
      </c>
      <c r="DE23" s="710"/>
      <c r="DF23" s="710"/>
      <c r="DG23" s="710"/>
      <c r="DH23" s="710"/>
      <c r="DI23" s="710"/>
      <c r="DJ23" s="710"/>
      <c r="DK23" s="711"/>
      <c r="DL23" s="747" t="s">
        <v>275</v>
      </c>
      <c r="DM23" s="748"/>
      <c r="DN23" s="748"/>
      <c r="DO23" s="748"/>
      <c r="DP23" s="748"/>
      <c r="DQ23" s="748"/>
      <c r="DR23" s="748"/>
      <c r="DS23" s="748"/>
      <c r="DT23" s="748"/>
      <c r="DU23" s="748"/>
      <c r="DV23" s="749"/>
      <c r="DW23" s="709" t="s">
        <v>276</v>
      </c>
      <c r="DX23" s="710"/>
      <c r="DY23" s="710"/>
      <c r="DZ23" s="710"/>
      <c r="EA23" s="710"/>
      <c r="EB23" s="710"/>
      <c r="EC23" s="711"/>
    </row>
    <row r="24" spans="2:133" ht="11.25" customHeight="1" x14ac:dyDescent="0.2">
      <c r="B24" s="654" t="s">
        <v>277</v>
      </c>
      <c r="C24" s="655"/>
      <c r="D24" s="655"/>
      <c r="E24" s="655"/>
      <c r="F24" s="655"/>
      <c r="G24" s="655"/>
      <c r="H24" s="655"/>
      <c r="I24" s="655"/>
      <c r="J24" s="655"/>
      <c r="K24" s="655"/>
      <c r="L24" s="655"/>
      <c r="M24" s="655"/>
      <c r="N24" s="655"/>
      <c r="O24" s="655"/>
      <c r="P24" s="655"/>
      <c r="Q24" s="656"/>
      <c r="R24" s="657" t="s">
        <v>121</v>
      </c>
      <c r="S24" s="658"/>
      <c r="T24" s="658"/>
      <c r="U24" s="658"/>
      <c r="V24" s="658"/>
      <c r="W24" s="658"/>
      <c r="X24" s="658"/>
      <c r="Y24" s="659"/>
      <c r="Z24" s="695" t="s">
        <v>121</v>
      </c>
      <c r="AA24" s="695"/>
      <c r="AB24" s="695"/>
      <c r="AC24" s="695"/>
      <c r="AD24" s="696" t="s">
        <v>121</v>
      </c>
      <c r="AE24" s="696"/>
      <c r="AF24" s="696"/>
      <c r="AG24" s="696"/>
      <c r="AH24" s="696"/>
      <c r="AI24" s="696"/>
      <c r="AJ24" s="696"/>
      <c r="AK24" s="696"/>
      <c r="AL24" s="660" t="s">
        <v>121</v>
      </c>
      <c r="AM24" s="661"/>
      <c r="AN24" s="661"/>
      <c r="AO24" s="697"/>
      <c r="AP24" s="654" t="s">
        <v>278</v>
      </c>
      <c r="AQ24" s="734"/>
      <c r="AR24" s="734"/>
      <c r="AS24" s="734"/>
      <c r="AT24" s="734"/>
      <c r="AU24" s="734"/>
      <c r="AV24" s="734"/>
      <c r="AW24" s="734"/>
      <c r="AX24" s="734"/>
      <c r="AY24" s="734"/>
      <c r="AZ24" s="734"/>
      <c r="BA24" s="734"/>
      <c r="BB24" s="734"/>
      <c r="BC24" s="734"/>
      <c r="BD24" s="734"/>
      <c r="BE24" s="734"/>
      <c r="BF24" s="735"/>
      <c r="BG24" s="657" t="s">
        <v>121</v>
      </c>
      <c r="BH24" s="658"/>
      <c r="BI24" s="658"/>
      <c r="BJ24" s="658"/>
      <c r="BK24" s="658"/>
      <c r="BL24" s="658"/>
      <c r="BM24" s="658"/>
      <c r="BN24" s="659"/>
      <c r="BO24" s="695" t="s">
        <v>121</v>
      </c>
      <c r="BP24" s="695"/>
      <c r="BQ24" s="695"/>
      <c r="BR24" s="695"/>
      <c r="BS24" s="696" t="s">
        <v>121</v>
      </c>
      <c r="BT24" s="696"/>
      <c r="BU24" s="696"/>
      <c r="BV24" s="696"/>
      <c r="BW24" s="696"/>
      <c r="BX24" s="696"/>
      <c r="BY24" s="696"/>
      <c r="BZ24" s="696"/>
      <c r="CA24" s="696"/>
      <c r="CB24" s="736"/>
      <c r="CD24" s="715" t="s">
        <v>279</v>
      </c>
      <c r="CE24" s="716"/>
      <c r="CF24" s="716"/>
      <c r="CG24" s="716"/>
      <c r="CH24" s="716"/>
      <c r="CI24" s="716"/>
      <c r="CJ24" s="716"/>
      <c r="CK24" s="716"/>
      <c r="CL24" s="716"/>
      <c r="CM24" s="716"/>
      <c r="CN24" s="716"/>
      <c r="CO24" s="716"/>
      <c r="CP24" s="716"/>
      <c r="CQ24" s="717"/>
      <c r="CR24" s="712">
        <v>4799006</v>
      </c>
      <c r="CS24" s="713"/>
      <c r="CT24" s="713"/>
      <c r="CU24" s="713"/>
      <c r="CV24" s="713"/>
      <c r="CW24" s="713"/>
      <c r="CX24" s="713"/>
      <c r="CY24" s="738"/>
      <c r="CZ24" s="739">
        <v>39.4</v>
      </c>
      <c r="DA24" s="721"/>
      <c r="DB24" s="721"/>
      <c r="DC24" s="741"/>
      <c r="DD24" s="737">
        <v>4405724</v>
      </c>
      <c r="DE24" s="713"/>
      <c r="DF24" s="713"/>
      <c r="DG24" s="713"/>
      <c r="DH24" s="713"/>
      <c r="DI24" s="713"/>
      <c r="DJ24" s="713"/>
      <c r="DK24" s="738"/>
      <c r="DL24" s="737">
        <v>4085671</v>
      </c>
      <c r="DM24" s="713"/>
      <c r="DN24" s="713"/>
      <c r="DO24" s="713"/>
      <c r="DP24" s="713"/>
      <c r="DQ24" s="713"/>
      <c r="DR24" s="713"/>
      <c r="DS24" s="713"/>
      <c r="DT24" s="713"/>
      <c r="DU24" s="713"/>
      <c r="DV24" s="738"/>
      <c r="DW24" s="739">
        <v>62.4</v>
      </c>
      <c r="DX24" s="721"/>
      <c r="DY24" s="721"/>
      <c r="DZ24" s="721"/>
      <c r="EA24" s="721"/>
      <c r="EB24" s="721"/>
      <c r="EC24" s="740"/>
    </row>
    <row r="25" spans="2:133" ht="11.25" customHeight="1" x14ac:dyDescent="0.2">
      <c r="B25" s="654" t="s">
        <v>280</v>
      </c>
      <c r="C25" s="655"/>
      <c r="D25" s="655"/>
      <c r="E25" s="655"/>
      <c r="F25" s="655"/>
      <c r="G25" s="655"/>
      <c r="H25" s="655"/>
      <c r="I25" s="655"/>
      <c r="J25" s="655"/>
      <c r="K25" s="655"/>
      <c r="L25" s="655"/>
      <c r="M25" s="655"/>
      <c r="N25" s="655"/>
      <c r="O25" s="655"/>
      <c r="P25" s="655"/>
      <c r="Q25" s="656"/>
      <c r="R25" s="657">
        <v>7109136</v>
      </c>
      <c r="S25" s="658"/>
      <c r="T25" s="658"/>
      <c r="U25" s="658"/>
      <c r="V25" s="658"/>
      <c r="W25" s="658"/>
      <c r="X25" s="658"/>
      <c r="Y25" s="659"/>
      <c r="Z25" s="695">
        <v>56.1</v>
      </c>
      <c r="AA25" s="695"/>
      <c r="AB25" s="695"/>
      <c r="AC25" s="695"/>
      <c r="AD25" s="696">
        <v>6488084</v>
      </c>
      <c r="AE25" s="696"/>
      <c r="AF25" s="696"/>
      <c r="AG25" s="696"/>
      <c r="AH25" s="696"/>
      <c r="AI25" s="696"/>
      <c r="AJ25" s="696"/>
      <c r="AK25" s="696"/>
      <c r="AL25" s="660">
        <v>99.2</v>
      </c>
      <c r="AM25" s="661"/>
      <c r="AN25" s="661"/>
      <c r="AO25" s="697"/>
      <c r="AP25" s="654" t="s">
        <v>281</v>
      </c>
      <c r="AQ25" s="734"/>
      <c r="AR25" s="734"/>
      <c r="AS25" s="734"/>
      <c r="AT25" s="734"/>
      <c r="AU25" s="734"/>
      <c r="AV25" s="734"/>
      <c r="AW25" s="734"/>
      <c r="AX25" s="734"/>
      <c r="AY25" s="734"/>
      <c r="AZ25" s="734"/>
      <c r="BA25" s="734"/>
      <c r="BB25" s="734"/>
      <c r="BC25" s="734"/>
      <c r="BD25" s="734"/>
      <c r="BE25" s="734"/>
      <c r="BF25" s="735"/>
      <c r="BG25" s="657" t="s">
        <v>121</v>
      </c>
      <c r="BH25" s="658"/>
      <c r="BI25" s="658"/>
      <c r="BJ25" s="658"/>
      <c r="BK25" s="658"/>
      <c r="BL25" s="658"/>
      <c r="BM25" s="658"/>
      <c r="BN25" s="659"/>
      <c r="BO25" s="695" t="s">
        <v>121</v>
      </c>
      <c r="BP25" s="695"/>
      <c r="BQ25" s="695"/>
      <c r="BR25" s="695"/>
      <c r="BS25" s="696" t="s">
        <v>121</v>
      </c>
      <c r="BT25" s="696"/>
      <c r="BU25" s="696"/>
      <c r="BV25" s="696"/>
      <c r="BW25" s="696"/>
      <c r="BX25" s="696"/>
      <c r="BY25" s="696"/>
      <c r="BZ25" s="696"/>
      <c r="CA25" s="696"/>
      <c r="CB25" s="736"/>
      <c r="CD25" s="654" t="s">
        <v>282</v>
      </c>
      <c r="CE25" s="655"/>
      <c r="CF25" s="655"/>
      <c r="CG25" s="655"/>
      <c r="CH25" s="655"/>
      <c r="CI25" s="655"/>
      <c r="CJ25" s="655"/>
      <c r="CK25" s="655"/>
      <c r="CL25" s="655"/>
      <c r="CM25" s="655"/>
      <c r="CN25" s="655"/>
      <c r="CO25" s="655"/>
      <c r="CP25" s="655"/>
      <c r="CQ25" s="656"/>
      <c r="CR25" s="657">
        <v>3200592</v>
      </c>
      <c r="CS25" s="670"/>
      <c r="CT25" s="670"/>
      <c r="CU25" s="670"/>
      <c r="CV25" s="670"/>
      <c r="CW25" s="670"/>
      <c r="CX25" s="670"/>
      <c r="CY25" s="671"/>
      <c r="CZ25" s="660">
        <v>26.2</v>
      </c>
      <c r="DA25" s="672"/>
      <c r="DB25" s="672"/>
      <c r="DC25" s="673"/>
      <c r="DD25" s="663">
        <v>3094828</v>
      </c>
      <c r="DE25" s="670"/>
      <c r="DF25" s="670"/>
      <c r="DG25" s="670"/>
      <c r="DH25" s="670"/>
      <c r="DI25" s="670"/>
      <c r="DJ25" s="670"/>
      <c r="DK25" s="671"/>
      <c r="DL25" s="663">
        <v>2946186</v>
      </c>
      <c r="DM25" s="670"/>
      <c r="DN25" s="670"/>
      <c r="DO25" s="670"/>
      <c r="DP25" s="670"/>
      <c r="DQ25" s="670"/>
      <c r="DR25" s="670"/>
      <c r="DS25" s="670"/>
      <c r="DT25" s="670"/>
      <c r="DU25" s="670"/>
      <c r="DV25" s="671"/>
      <c r="DW25" s="660">
        <v>45</v>
      </c>
      <c r="DX25" s="672"/>
      <c r="DY25" s="672"/>
      <c r="DZ25" s="672"/>
      <c r="EA25" s="672"/>
      <c r="EB25" s="672"/>
      <c r="EC25" s="684"/>
    </row>
    <row r="26" spans="2:133" ht="11.25" customHeight="1" x14ac:dyDescent="0.2">
      <c r="B26" s="654" t="s">
        <v>283</v>
      </c>
      <c r="C26" s="655"/>
      <c r="D26" s="655"/>
      <c r="E26" s="655"/>
      <c r="F26" s="655"/>
      <c r="G26" s="655"/>
      <c r="H26" s="655"/>
      <c r="I26" s="655"/>
      <c r="J26" s="655"/>
      <c r="K26" s="655"/>
      <c r="L26" s="655"/>
      <c r="M26" s="655"/>
      <c r="N26" s="655"/>
      <c r="O26" s="655"/>
      <c r="P26" s="655"/>
      <c r="Q26" s="656"/>
      <c r="R26" s="657">
        <v>2725</v>
      </c>
      <c r="S26" s="658"/>
      <c r="T26" s="658"/>
      <c r="U26" s="658"/>
      <c r="V26" s="658"/>
      <c r="W26" s="658"/>
      <c r="X26" s="658"/>
      <c r="Y26" s="659"/>
      <c r="Z26" s="695">
        <v>0</v>
      </c>
      <c r="AA26" s="695"/>
      <c r="AB26" s="695"/>
      <c r="AC26" s="695"/>
      <c r="AD26" s="696">
        <v>2725</v>
      </c>
      <c r="AE26" s="696"/>
      <c r="AF26" s="696"/>
      <c r="AG26" s="696"/>
      <c r="AH26" s="696"/>
      <c r="AI26" s="696"/>
      <c r="AJ26" s="696"/>
      <c r="AK26" s="696"/>
      <c r="AL26" s="660">
        <v>0</v>
      </c>
      <c r="AM26" s="661"/>
      <c r="AN26" s="661"/>
      <c r="AO26" s="697"/>
      <c r="AP26" s="654" t="s">
        <v>284</v>
      </c>
      <c r="AQ26" s="734"/>
      <c r="AR26" s="734"/>
      <c r="AS26" s="734"/>
      <c r="AT26" s="734"/>
      <c r="AU26" s="734"/>
      <c r="AV26" s="734"/>
      <c r="AW26" s="734"/>
      <c r="AX26" s="734"/>
      <c r="AY26" s="734"/>
      <c r="AZ26" s="734"/>
      <c r="BA26" s="734"/>
      <c r="BB26" s="734"/>
      <c r="BC26" s="734"/>
      <c r="BD26" s="734"/>
      <c r="BE26" s="734"/>
      <c r="BF26" s="735"/>
      <c r="BG26" s="657" t="s">
        <v>121</v>
      </c>
      <c r="BH26" s="658"/>
      <c r="BI26" s="658"/>
      <c r="BJ26" s="658"/>
      <c r="BK26" s="658"/>
      <c r="BL26" s="658"/>
      <c r="BM26" s="658"/>
      <c r="BN26" s="659"/>
      <c r="BO26" s="695" t="s">
        <v>121</v>
      </c>
      <c r="BP26" s="695"/>
      <c r="BQ26" s="695"/>
      <c r="BR26" s="695"/>
      <c r="BS26" s="696" t="s">
        <v>121</v>
      </c>
      <c r="BT26" s="696"/>
      <c r="BU26" s="696"/>
      <c r="BV26" s="696"/>
      <c r="BW26" s="696"/>
      <c r="BX26" s="696"/>
      <c r="BY26" s="696"/>
      <c r="BZ26" s="696"/>
      <c r="CA26" s="696"/>
      <c r="CB26" s="736"/>
      <c r="CD26" s="654" t="s">
        <v>285</v>
      </c>
      <c r="CE26" s="655"/>
      <c r="CF26" s="655"/>
      <c r="CG26" s="655"/>
      <c r="CH26" s="655"/>
      <c r="CI26" s="655"/>
      <c r="CJ26" s="655"/>
      <c r="CK26" s="655"/>
      <c r="CL26" s="655"/>
      <c r="CM26" s="655"/>
      <c r="CN26" s="655"/>
      <c r="CO26" s="655"/>
      <c r="CP26" s="655"/>
      <c r="CQ26" s="656"/>
      <c r="CR26" s="657">
        <v>2123423</v>
      </c>
      <c r="CS26" s="658"/>
      <c r="CT26" s="658"/>
      <c r="CU26" s="658"/>
      <c r="CV26" s="658"/>
      <c r="CW26" s="658"/>
      <c r="CX26" s="658"/>
      <c r="CY26" s="659"/>
      <c r="CZ26" s="660">
        <v>17.399999999999999</v>
      </c>
      <c r="DA26" s="672"/>
      <c r="DB26" s="672"/>
      <c r="DC26" s="673"/>
      <c r="DD26" s="663">
        <v>2047597</v>
      </c>
      <c r="DE26" s="658"/>
      <c r="DF26" s="658"/>
      <c r="DG26" s="658"/>
      <c r="DH26" s="658"/>
      <c r="DI26" s="658"/>
      <c r="DJ26" s="658"/>
      <c r="DK26" s="659"/>
      <c r="DL26" s="663" t="s">
        <v>121</v>
      </c>
      <c r="DM26" s="658"/>
      <c r="DN26" s="658"/>
      <c r="DO26" s="658"/>
      <c r="DP26" s="658"/>
      <c r="DQ26" s="658"/>
      <c r="DR26" s="658"/>
      <c r="DS26" s="658"/>
      <c r="DT26" s="658"/>
      <c r="DU26" s="658"/>
      <c r="DV26" s="659"/>
      <c r="DW26" s="660" t="s">
        <v>121</v>
      </c>
      <c r="DX26" s="672"/>
      <c r="DY26" s="672"/>
      <c r="DZ26" s="672"/>
      <c r="EA26" s="672"/>
      <c r="EB26" s="672"/>
      <c r="EC26" s="684"/>
    </row>
    <row r="27" spans="2:133" ht="11.25" customHeight="1" x14ac:dyDescent="0.2">
      <c r="B27" s="654" t="s">
        <v>286</v>
      </c>
      <c r="C27" s="655"/>
      <c r="D27" s="655"/>
      <c r="E27" s="655"/>
      <c r="F27" s="655"/>
      <c r="G27" s="655"/>
      <c r="H27" s="655"/>
      <c r="I27" s="655"/>
      <c r="J27" s="655"/>
      <c r="K27" s="655"/>
      <c r="L27" s="655"/>
      <c r="M27" s="655"/>
      <c r="N27" s="655"/>
      <c r="O27" s="655"/>
      <c r="P27" s="655"/>
      <c r="Q27" s="656"/>
      <c r="R27" s="657">
        <v>18934</v>
      </c>
      <c r="S27" s="658"/>
      <c r="T27" s="658"/>
      <c r="U27" s="658"/>
      <c r="V27" s="658"/>
      <c r="W27" s="658"/>
      <c r="X27" s="658"/>
      <c r="Y27" s="659"/>
      <c r="Z27" s="695">
        <v>0.1</v>
      </c>
      <c r="AA27" s="695"/>
      <c r="AB27" s="695"/>
      <c r="AC27" s="695"/>
      <c r="AD27" s="696" t="s">
        <v>121</v>
      </c>
      <c r="AE27" s="696"/>
      <c r="AF27" s="696"/>
      <c r="AG27" s="696"/>
      <c r="AH27" s="696"/>
      <c r="AI27" s="696"/>
      <c r="AJ27" s="696"/>
      <c r="AK27" s="696"/>
      <c r="AL27" s="660" t="s">
        <v>121</v>
      </c>
      <c r="AM27" s="661"/>
      <c r="AN27" s="661"/>
      <c r="AO27" s="697"/>
      <c r="AP27" s="654" t="s">
        <v>287</v>
      </c>
      <c r="AQ27" s="655"/>
      <c r="AR27" s="655"/>
      <c r="AS27" s="655"/>
      <c r="AT27" s="655"/>
      <c r="AU27" s="655"/>
      <c r="AV27" s="655"/>
      <c r="AW27" s="655"/>
      <c r="AX27" s="655"/>
      <c r="AY27" s="655"/>
      <c r="AZ27" s="655"/>
      <c r="BA27" s="655"/>
      <c r="BB27" s="655"/>
      <c r="BC27" s="655"/>
      <c r="BD27" s="655"/>
      <c r="BE27" s="655"/>
      <c r="BF27" s="656"/>
      <c r="BG27" s="657">
        <v>6365813</v>
      </c>
      <c r="BH27" s="658"/>
      <c r="BI27" s="658"/>
      <c r="BJ27" s="658"/>
      <c r="BK27" s="658"/>
      <c r="BL27" s="658"/>
      <c r="BM27" s="658"/>
      <c r="BN27" s="659"/>
      <c r="BO27" s="695">
        <v>100</v>
      </c>
      <c r="BP27" s="695"/>
      <c r="BQ27" s="695"/>
      <c r="BR27" s="695"/>
      <c r="BS27" s="696">
        <v>519723</v>
      </c>
      <c r="BT27" s="696"/>
      <c r="BU27" s="696"/>
      <c r="BV27" s="696"/>
      <c r="BW27" s="696"/>
      <c r="BX27" s="696"/>
      <c r="BY27" s="696"/>
      <c r="BZ27" s="696"/>
      <c r="CA27" s="696"/>
      <c r="CB27" s="736"/>
      <c r="CD27" s="654" t="s">
        <v>288</v>
      </c>
      <c r="CE27" s="655"/>
      <c r="CF27" s="655"/>
      <c r="CG27" s="655"/>
      <c r="CH27" s="655"/>
      <c r="CI27" s="655"/>
      <c r="CJ27" s="655"/>
      <c r="CK27" s="655"/>
      <c r="CL27" s="655"/>
      <c r="CM27" s="655"/>
      <c r="CN27" s="655"/>
      <c r="CO27" s="655"/>
      <c r="CP27" s="655"/>
      <c r="CQ27" s="656"/>
      <c r="CR27" s="657">
        <v>658646</v>
      </c>
      <c r="CS27" s="670"/>
      <c r="CT27" s="670"/>
      <c r="CU27" s="670"/>
      <c r="CV27" s="670"/>
      <c r="CW27" s="670"/>
      <c r="CX27" s="670"/>
      <c r="CY27" s="671"/>
      <c r="CZ27" s="660">
        <v>5.4</v>
      </c>
      <c r="DA27" s="672"/>
      <c r="DB27" s="672"/>
      <c r="DC27" s="673"/>
      <c r="DD27" s="663">
        <v>377151</v>
      </c>
      <c r="DE27" s="670"/>
      <c r="DF27" s="670"/>
      <c r="DG27" s="670"/>
      <c r="DH27" s="670"/>
      <c r="DI27" s="670"/>
      <c r="DJ27" s="670"/>
      <c r="DK27" s="671"/>
      <c r="DL27" s="663">
        <v>205740</v>
      </c>
      <c r="DM27" s="670"/>
      <c r="DN27" s="670"/>
      <c r="DO27" s="670"/>
      <c r="DP27" s="670"/>
      <c r="DQ27" s="670"/>
      <c r="DR27" s="670"/>
      <c r="DS27" s="670"/>
      <c r="DT27" s="670"/>
      <c r="DU27" s="670"/>
      <c r="DV27" s="671"/>
      <c r="DW27" s="660">
        <v>3.1</v>
      </c>
      <c r="DX27" s="672"/>
      <c r="DY27" s="672"/>
      <c r="DZ27" s="672"/>
      <c r="EA27" s="672"/>
      <c r="EB27" s="672"/>
      <c r="EC27" s="684"/>
    </row>
    <row r="28" spans="2:133" ht="11.25" customHeight="1" x14ac:dyDescent="0.2">
      <c r="B28" s="654" t="s">
        <v>289</v>
      </c>
      <c r="C28" s="655"/>
      <c r="D28" s="655"/>
      <c r="E28" s="655"/>
      <c r="F28" s="655"/>
      <c r="G28" s="655"/>
      <c r="H28" s="655"/>
      <c r="I28" s="655"/>
      <c r="J28" s="655"/>
      <c r="K28" s="655"/>
      <c r="L28" s="655"/>
      <c r="M28" s="655"/>
      <c r="N28" s="655"/>
      <c r="O28" s="655"/>
      <c r="P28" s="655"/>
      <c r="Q28" s="656"/>
      <c r="R28" s="657">
        <v>235001</v>
      </c>
      <c r="S28" s="658"/>
      <c r="T28" s="658"/>
      <c r="U28" s="658"/>
      <c r="V28" s="658"/>
      <c r="W28" s="658"/>
      <c r="X28" s="658"/>
      <c r="Y28" s="659"/>
      <c r="Z28" s="695">
        <v>1.9</v>
      </c>
      <c r="AA28" s="695"/>
      <c r="AB28" s="695"/>
      <c r="AC28" s="695"/>
      <c r="AD28" s="696">
        <v>26466</v>
      </c>
      <c r="AE28" s="696"/>
      <c r="AF28" s="696"/>
      <c r="AG28" s="696"/>
      <c r="AH28" s="696"/>
      <c r="AI28" s="696"/>
      <c r="AJ28" s="696"/>
      <c r="AK28" s="696"/>
      <c r="AL28" s="660">
        <v>0.4</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290</v>
      </c>
      <c r="CE28" s="655"/>
      <c r="CF28" s="655"/>
      <c r="CG28" s="655"/>
      <c r="CH28" s="655"/>
      <c r="CI28" s="655"/>
      <c r="CJ28" s="655"/>
      <c r="CK28" s="655"/>
      <c r="CL28" s="655"/>
      <c r="CM28" s="655"/>
      <c r="CN28" s="655"/>
      <c r="CO28" s="655"/>
      <c r="CP28" s="655"/>
      <c r="CQ28" s="656"/>
      <c r="CR28" s="657">
        <v>939768</v>
      </c>
      <c r="CS28" s="658"/>
      <c r="CT28" s="658"/>
      <c r="CU28" s="658"/>
      <c r="CV28" s="658"/>
      <c r="CW28" s="658"/>
      <c r="CX28" s="658"/>
      <c r="CY28" s="659"/>
      <c r="CZ28" s="660">
        <v>7.7</v>
      </c>
      <c r="DA28" s="672"/>
      <c r="DB28" s="672"/>
      <c r="DC28" s="673"/>
      <c r="DD28" s="663">
        <v>933745</v>
      </c>
      <c r="DE28" s="658"/>
      <c r="DF28" s="658"/>
      <c r="DG28" s="658"/>
      <c r="DH28" s="658"/>
      <c r="DI28" s="658"/>
      <c r="DJ28" s="658"/>
      <c r="DK28" s="659"/>
      <c r="DL28" s="663">
        <v>933745</v>
      </c>
      <c r="DM28" s="658"/>
      <c r="DN28" s="658"/>
      <c r="DO28" s="658"/>
      <c r="DP28" s="658"/>
      <c r="DQ28" s="658"/>
      <c r="DR28" s="658"/>
      <c r="DS28" s="658"/>
      <c r="DT28" s="658"/>
      <c r="DU28" s="658"/>
      <c r="DV28" s="659"/>
      <c r="DW28" s="660">
        <v>14.3</v>
      </c>
      <c r="DX28" s="672"/>
      <c r="DY28" s="672"/>
      <c r="DZ28" s="672"/>
      <c r="EA28" s="672"/>
      <c r="EB28" s="672"/>
      <c r="EC28" s="684"/>
    </row>
    <row r="29" spans="2:133" ht="11.25" customHeight="1" x14ac:dyDescent="0.2">
      <c r="B29" s="654" t="s">
        <v>291</v>
      </c>
      <c r="C29" s="655"/>
      <c r="D29" s="655"/>
      <c r="E29" s="655"/>
      <c r="F29" s="655"/>
      <c r="G29" s="655"/>
      <c r="H29" s="655"/>
      <c r="I29" s="655"/>
      <c r="J29" s="655"/>
      <c r="K29" s="655"/>
      <c r="L29" s="655"/>
      <c r="M29" s="655"/>
      <c r="N29" s="655"/>
      <c r="O29" s="655"/>
      <c r="P29" s="655"/>
      <c r="Q29" s="656"/>
      <c r="R29" s="657">
        <v>178767</v>
      </c>
      <c r="S29" s="658"/>
      <c r="T29" s="658"/>
      <c r="U29" s="658"/>
      <c r="V29" s="658"/>
      <c r="W29" s="658"/>
      <c r="X29" s="658"/>
      <c r="Y29" s="659"/>
      <c r="Z29" s="695">
        <v>1.4</v>
      </c>
      <c r="AA29" s="695"/>
      <c r="AB29" s="695"/>
      <c r="AC29" s="695"/>
      <c r="AD29" s="696" t="s">
        <v>121</v>
      </c>
      <c r="AE29" s="696"/>
      <c r="AF29" s="696"/>
      <c r="AG29" s="696"/>
      <c r="AH29" s="696"/>
      <c r="AI29" s="696"/>
      <c r="AJ29" s="696"/>
      <c r="AK29" s="696"/>
      <c r="AL29" s="660" t="s">
        <v>121</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6"/>
      <c r="CD29" s="676" t="s">
        <v>292</v>
      </c>
      <c r="CE29" s="677"/>
      <c r="CF29" s="654" t="s">
        <v>66</v>
      </c>
      <c r="CG29" s="655"/>
      <c r="CH29" s="655"/>
      <c r="CI29" s="655"/>
      <c r="CJ29" s="655"/>
      <c r="CK29" s="655"/>
      <c r="CL29" s="655"/>
      <c r="CM29" s="655"/>
      <c r="CN29" s="655"/>
      <c r="CO29" s="655"/>
      <c r="CP29" s="655"/>
      <c r="CQ29" s="656"/>
      <c r="CR29" s="657">
        <v>939768</v>
      </c>
      <c r="CS29" s="670"/>
      <c r="CT29" s="670"/>
      <c r="CU29" s="670"/>
      <c r="CV29" s="670"/>
      <c r="CW29" s="670"/>
      <c r="CX29" s="670"/>
      <c r="CY29" s="671"/>
      <c r="CZ29" s="660">
        <v>7.7</v>
      </c>
      <c r="DA29" s="672"/>
      <c r="DB29" s="672"/>
      <c r="DC29" s="673"/>
      <c r="DD29" s="663">
        <v>933745</v>
      </c>
      <c r="DE29" s="670"/>
      <c r="DF29" s="670"/>
      <c r="DG29" s="670"/>
      <c r="DH29" s="670"/>
      <c r="DI29" s="670"/>
      <c r="DJ29" s="670"/>
      <c r="DK29" s="671"/>
      <c r="DL29" s="663">
        <v>933745</v>
      </c>
      <c r="DM29" s="670"/>
      <c r="DN29" s="670"/>
      <c r="DO29" s="670"/>
      <c r="DP29" s="670"/>
      <c r="DQ29" s="670"/>
      <c r="DR29" s="670"/>
      <c r="DS29" s="670"/>
      <c r="DT29" s="670"/>
      <c r="DU29" s="670"/>
      <c r="DV29" s="671"/>
      <c r="DW29" s="660">
        <v>14.3</v>
      </c>
      <c r="DX29" s="672"/>
      <c r="DY29" s="672"/>
      <c r="DZ29" s="672"/>
      <c r="EA29" s="672"/>
      <c r="EB29" s="672"/>
      <c r="EC29" s="684"/>
    </row>
    <row r="30" spans="2:133" ht="11.25" customHeight="1" x14ac:dyDescent="0.2">
      <c r="B30" s="654" t="s">
        <v>293</v>
      </c>
      <c r="C30" s="655"/>
      <c r="D30" s="655"/>
      <c r="E30" s="655"/>
      <c r="F30" s="655"/>
      <c r="G30" s="655"/>
      <c r="H30" s="655"/>
      <c r="I30" s="655"/>
      <c r="J30" s="655"/>
      <c r="K30" s="655"/>
      <c r="L30" s="655"/>
      <c r="M30" s="655"/>
      <c r="N30" s="655"/>
      <c r="O30" s="655"/>
      <c r="P30" s="655"/>
      <c r="Q30" s="656"/>
      <c r="R30" s="657">
        <v>529274</v>
      </c>
      <c r="S30" s="658"/>
      <c r="T30" s="658"/>
      <c r="U30" s="658"/>
      <c r="V30" s="658"/>
      <c r="W30" s="658"/>
      <c r="X30" s="658"/>
      <c r="Y30" s="659"/>
      <c r="Z30" s="695">
        <v>4.2</v>
      </c>
      <c r="AA30" s="695"/>
      <c r="AB30" s="695"/>
      <c r="AC30" s="695"/>
      <c r="AD30" s="696" t="s">
        <v>121</v>
      </c>
      <c r="AE30" s="696"/>
      <c r="AF30" s="696"/>
      <c r="AG30" s="696"/>
      <c r="AH30" s="696"/>
      <c r="AI30" s="696"/>
      <c r="AJ30" s="696"/>
      <c r="AK30" s="696"/>
      <c r="AL30" s="660" t="s">
        <v>121</v>
      </c>
      <c r="AM30" s="661"/>
      <c r="AN30" s="661"/>
      <c r="AO30" s="697"/>
      <c r="AP30" s="709" t="s">
        <v>211</v>
      </c>
      <c r="AQ30" s="710"/>
      <c r="AR30" s="710"/>
      <c r="AS30" s="710"/>
      <c r="AT30" s="710"/>
      <c r="AU30" s="710"/>
      <c r="AV30" s="710"/>
      <c r="AW30" s="710"/>
      <c r="AX30" s="710"/>
      <c r="AY30" s="710"/>
      <c r="AZ30" s="710"/>
      <c r="BA30" s="710"/>
      <c r="BB30" s="710"/>
      <c r="BC30" s="710"/>
      <c r="BD30" s="710"/>
      <c r="BE30" s="710"/>
      <c r="BF30" s="711"/>
      <c r="BG30" s="709" t="s">
        <v>294</v>
      </c>
      <c r="BH30" s="727"/>
      <c r="BI30" s="727"/>
      <c r="BJ30" s="727"/>
      <c r="BK30" s="727"/>
      <c r="BL30" s="727"/>
      <c r="BM30" s="727"/>
      <c r="BN30" s="727"/>
      <c r="BO30" s="727"/>
      <c r="BP30" s="727"/>
      <c r="BQ30" s="728"/>
      <c r="BR30" s="709" t="s">
        <v>295</v>
      </c>
      <c r="BS30" s="727"/>
      <c r="BT30" s="727"/>
      <c r="BU30" s="727"/>
      <c r="BV30" s="727"/>
      <c r="BW30" s="727"/>
      <c r="BX30" s="727"/>
      <c r="BY30" s="727"/>
      <c r="BZ30" s="727"/>
      <c r="CA30" s="727"/>
      <c r="CB30" s="728"/>
      <c r="CD30" s="678"/>
      <c r="CE30" s="679"/>
      <c r="CF30" s="654" t="s">
        <v>296</v>
      </c>
      <c r="CG30" s="655"/>
      <c r="CH30" s="655"/>
      <c r="CI30" s="655"/>
      <c r="CJ30" s="655"/>
      <c r="CK30" s="655"/>
      <c r="CL30" s="655"/>
      <c r="CM30" s="655"/>
      <c r="CN30" s="655"/>
      <c r="CO30" s="655"/>
      <c r="CP30" s="655"/>
      <c r="CQ30" s="656"/>
      <c r="CR30" s="657">
        <v>922565</v>
      </c>
      <c r="CS30" s="658"/>
      <c r="CT30" s="658"/>
      <c r="CU30" s="658"/>
      <c r="CV30" s="658"/>
      <c r="CW30" s="658"/>
      <c r="CX30" s="658"/>
      <c r="CY30" s="659"/>
      <c r="CZ30" s="660">
        <v>7.6</v>
      </c>
      <c r="DA30" s="672"/>
      <c r="DB30" s="672"/>
      <c r="DC30" s="673"/>
      <c r="DD30" s="663">
        <v>916779</v>
      </c>
      <c r="DE30" s="658"/>
      <c r="DF30" s="658"/>
      <c r="DG30" s="658"/>
      <c r="DH30" s="658"/>
      <c r="DI30" s="658"/>
      <c r="DJ30" s="658"/>
      <c r="DK30" s="659"/>
      <c r="DL30" s="663">
        <v>916779</v>
      </c>
      <c r="DM30" s="658"/>
      <c r="DN30" s="658"/>
      <c r="DO30" s="658"/>
      <c r="DP30" s="658"/>
      <c r="DQ30" s="658"/>
      <c r="DR30" s="658"/>
      <c r="DS30" s="658"/>
      <c r="DT30" s="658"/>
      <c r="DU30" s="658"/>
      <c r="DV30" s="659"/>
      <c r="DW30" s="660">
        <v>14</v>
      </c>
      <c r="DX30" s="672"/>
      <c r="DY30" s="672"/>
      <c r="DZ30" s="672"/>
      <c r="EA30" s="672"/>
      <c r="EB30" s="672"/>
      <c r="EC30" s="684"/>
    </row>
    <row r="31" spans="2:133" ht="11.25" customHeight="1" x14ac:dyDescent="0.2">
      <c r="B31" s="724" t="s">
        <v>297</v>
      </c>
      <c r="C31" s="725"/>
      <c r="D31" s="725"/>
      <c r="E31" s="725"/>
      <c r="F31" s="725"/>
      <c r="G31" s="725"/>
      <c r="H31" s="725"/>
      <c r="I31" s="725"/>
      <c r="J31" s="725"/>
      <c r="K31" s="725"/>
      <c r="L31" s="725"/>
      <c r="M31" s="725"/>
      <c r="N31" s="725"/>
      <c r="O31" s="725"/>
      <c r="P31" s="725"/>
      <c r="Q31" s="726"/>
      <c r="R31" s="657" t="s">
        <v>121</v>
      </c>
      <c r="S31" s="658"/>
      <c r="T31" s="658"/>
      <c r="U31" s="658"/>
      <c r="V31" s="658"/>
      <c r="W31" s="658"/>
      <c r="X31" s="658"/>
      <c r="Y31" s="659"/>
      <c r="Z31" s="695" t="s">
        <v>121</v>
      </c>
      <c r="AA31" s="695"/>
      <c r="AB31" s="695"/>
      <c r="AC31" s="695"/>
      <c r="AD31" s="696" t="s">
        <v>121</v>
      </c>
      <c r="AE31" s="696"/>
      <c r="AF31" s="696"/>
      <c r="AG31" s="696"/>
      <c r="AH31" s="696"/>
      <c r="AI31" s="696"/>
      <c r="AJ31" s="696"/>
      <c r="AK31" s="696"/>
      <c r="AL31" s="660" t="s">
        <v>121</v>
      </c>
      <c r="AM31" s="661"/>
      <c r="AN31" s="661"/>
      <c r="AO31" s="697"/>
      <c r="AP31" s="729" t="s">
        <v>298</v>
      </c>
      <c r="AQ31" s="730"/>
      <c r="AR31" s="730"/>
      <c r="AS31" s="730"/>
      <c r="AT31" s="731" t="s">
        <v>299</v>
      </c>
      <c r="AU31" s="218"/>
      <c r="AV31" s="218"/>
      <c r="AW31" s="218"/>
      <c r="AX31" s="715" t="s">
        <v>177</v>
      </c>
      <c r="AY31" s="716"/>
      <c r="AZ31" s="716"/>
      <c r="BA31" s="716"/>
      <c r="BB31" s="716"/>
      <c r="BC31" s="716"/>
      <c r="BD31" s="716"/>
      <c r="BE31" s="716"/>
      <c r="BF31" s="717"/>
      <c r="BG31" s="719">
        <v>98.7</v>
      </c>
      <c r="BH31" s="720"/>
      <c r="BI31" s="720"/>
      <c r="BJ31" s="720"/>
      <c r="BK31" s="720"/>
      <c r="BL31" s="720"/>
      <c r="BM31" s="721">
        <v>95.1</v>
      </c>
      <c r="BN31" s="720"/>
      <c r="BO31" s="720"/>
      <c r="BP31" s="720"/>
      <c r="BQ31" s="722"/>
      <c r="BR31" s="719">
        <v>98.6</v>
      </c>
      <c r="BS31" s="720"/>
      <c r="BT31" s="720"/>
      <c r="BU31" s="720"/>
      <c r="BV31" s="720"/>
      <c r="BW31" s="720"/>
      <c r="BX31" s="721">
        <v>95.1</v>
      </c>
      <c r="BY31" s="720"/>
      <c r="BZ31" s="720"/>
      <c r="CA31" s="720"/>
      <c r="CB31" s="722"/>
      <c r="CD31" s="678"/>
      <c r="CE31" s="679"/>
      <c r="CF31" s="654" t="s">
        <v>300</v>
      </c>
      <c r="CG31" s="655"/>
      <c r="CH31" s="655"/>
      <c r="CI31" s="655"/>
      <c r="CJ31" s="655"/>
      <c r="CK31" s="655"/>
      <c r="CL31" s="655"/>
      <c r="CM31" s="655"/>
      <c r="CN31" s="655"/>
      <c r="CO31" s="655"/>
      <c r="CP31" s="655"/>
      <c r="CQ31" s="656"/>
      <c r="CR31" s="657">
        <v>17203</v>
      </c>
      <c r="CS31" s="670"/>
      <c r="CT31" s="670"/>
      <c r="CU31" s="670"/>
      <c r="CV31" s="670"/>
      <c r="CW31" s="670"/>
      <c r="CX31" s="670"/>
      <c r="CY31" s="671"/>
      <c r="CZ31" s="660">
        <v>0.1</v>
      </c>
      <c r="DA31" s="672"/>
      <c r="DB31" s="672"/>
      <c r="DC31" s="673"/>
      <c r="DD31" s="663">
        <v>16966</v>
      </c>
      <c r="DE31" s="670"/>
      <c r="DF31" s="670"/>
      <c r="DG31" s="670"/>
      <c r="DH31" s="670"/>
      <c r="DI31" s="670"/>
      <c r="DJ31" s="670"/>
      <c r="DK31" s="671"/>
      <c r="DL31" s="663">
        <v>16966</v>
      </c>
      <c r="DM31" s="670"/>
      <c r="DN31" s="670"/>
      <c r="DO31" s="670"/>
      <c r="DP31" s="670"/>
      <c r="DQ31" s="670"/>
      <c r="DR31" s="670"/>
      <c r="DS31" s="670"/>
      <c r="DT31" s="670"/>
      <c r="DU31" s="670"/>
      <c r="DV31" s="671"/>
      <c r="DW31" s="660">
        <v>0.3</v>
      </c>
      <c r="DX31" s="672"/>
      <c r="DY31" s="672"/>
      <c r="DZ31" s="672"/>
      <c r="EA31" s="672"/>
      <c r="EB31" s="672"/>
      <c r="EC31" s="684"/>
    </row>
    <row r="32" spans="2:133" ht="11.25" customHeight="1" x14ac:dyDescent="0.2">
      <c r="B32" s="654" t="s">
        <v>301</v>
      </c>
      <c r="C32" s="655"/>
      <c r="D32" s="655"/>
      <c r="E32" s="655"/>
      <c r="F32" s="655"/>
      <c r="G32" s="655"/>
      <c r="H32" s="655"/>
      <c r="I32" s="655"/>
      <c r="J32" s="655"/>
      <c r="K32" s="655"/>
      <c r="L32" s="655"/>
      <c r="M32" s="655"/>
      <c r="N32" s="655"/>
      <c r="O32" s="655"/>
      <c r="P32" s="655"/>
      <c r="Q32" s="656"/>
      <c r="R32" s="657">
        <v>412234</v>
      </c>
      <c r="S32" s="658"/>
      <c r="T32" s="658"/>
      <c r="U32" s="658"/>
      <c r="V32" s="658"/>
      <c r="W32" s="658"/>
      <c r="X32" s="658"/>
      <c r="Y32" s="659"/>
      <c r="Z32" s="695">
        <v>3.3</v>
      </c>
      <c r="AA32" s="695"/>
      <c r="AB32" s="695"/>
      <c r="AC32" s="695"/>
      <c r="AD32" s="696" t="s">
        <v>121</v>
      </c>
      <c r="AE32" s="696"/>
      <c r="AF32" s="696"/>
      <c r="AG32" s="696"/>
      <c r="AH32" s="696"/>
      <c r="AI32" s="696"/>
      <c r="AJ32" s="696"/>
      <c r="AK32" s="696"/>
      <c r="AL32" s="660" t="s">
        <v>121</v>
      </c>
      <c r="AM32" s="661"/>
      <c r="AN32" s="661"/>
      <c r="AO32" s="697"/>
      <c r="AP32" s="698"/>
      <c r="AQ32" s="699"/>
      <c r="AR32" s="699"/>
      <c r="AS32" s="699"/>
      <c r="AT32" s="732"/>
      <c r="AU32" s="214" t="s">
        <v>302</v>
      </c>
      <c r="AX32" s="654" t="s">
        <v>303</v>
      </c>
      <c r="AY32" s="655"/>
      <c r="AZ32" s="655"/>
      <c r="BA32" s="655"/>
      <c r="BB32" s="655"/>
      <c r="BC32" s="655"/>
      <c r="BD32" s="655"/>
      <c r="BE32" s="655"/>
      <c r="BF32" s="656"/>
      <c r="BG32" s="723">
        <v>98.2</v>
      </c>
      <c r="BH32" s="670"/>
      <c r="BI32" s="670"/>
      <c r="BJ32" s="670"/>
      <c r="BK32" s="670"/>
      <c r="BL32" s="670"/>
      <c r="BM32" s="661">
        <v>93.8</v>
      </c>
      <c r="BN32" s="670"/>
      <c r="BO32" s="670"/>
      <c r="BP32" s="670"/>
      <c r="BQ32" s="693"/>
      <c r="BR32" s="723">
        <v>98.3</v>
      </c>
      <c r="BS32" s="670"/>
      <c r="BT32" s="670"/>
      <c r="BU32" s="670"/>
      <c r="BV32" s="670"/>
      <c r="BW32" s="670"/>
      <c r="BX32" s="661">
        <v>93.7</v>
      </c>
      <c r="BY32" s="670"/>
      <c r="BZ32" s="670"/>
      <c r="CA32" s="670"/>
      <c r="CB32" s="693"/>
      <c r="CD32" s="680"/>
      <c r="CE32" s="681"/>
      <c r="CF32" s="654" t="s">
        <v>304</v>
      </c>
      <c r="CG32" s="655"/>
      <c r="CH32" s="655"/>
      <c r="CI32" s="655"/>
      <c r="CJ32" s="655"/>
      <c r="CK32" s="655"/>
      <c r="CL32" s="655"/>
      <c r="CM32" s="655"/>
      <c r="CN32" s="655"/>
      <c r="CO32" s="655"/>
      <c r="CP32" s="655"/>
      <c r="CQ32" s="656"/>
      <c r="CR32" s="657" t="s">
        <v>121</v>
      </c>
      <c r="CS32" s="658"/>
      <c r="CT32" s="658"/>
      <c r="CU32" s="658"/>
      <c r="CV32" s="658"/>
      <c r="CW32" s="658"/>
      <c r="CX32" s="658"/>
      <c r="CY32" s="659"/>
      <c r="CZ32" s="660" t="s">
        <v>121</v>
      </c>
      <c r="DA32" s="672"/>
      <c r="DB32" s="672"/>
      <c r="DC32" s="673"/>
      <c r="DD32" s="663" t="s">
        <v>121</v>
      </c>
      <c r="DE32" s="658"/>
      <c r="DF32" s="658"/>
      <c r="DG32" s="658"/>
      <c r="DH32" s="658"/>
      <c r="DI32" s="658"/>
      <c r="DJ32" s="658"/>
      <c r="DK32" s="659"/>
      <c r="DL32" s="663" t="s">
        <v>121</v>
      </c>
      <c r="DM32" s="658"/>
      <c r="DN32" s="658"/>
      <c r="DO32" s="658"/>
      <c r="DP32" s="658"/>
      <c r="DQ32" s="658"/>
      <c r="DR32" s="658"/>
      <c r="DS32" s="658"/>
      <c r="DT32" s="658"/>
      <c r="DU32" s="658"/>
      <c r="DV32" s="659"/>
      <c r="DW32" s="660" t="s">
        <v>121</v>
      </c>
      <c r="DX32" s="672"/>
      <c r="DY32" s="672"/>
      <c r="DZ32" s="672"/>
      <c r="EA32" s="672"/>
      <c r="EB32" s="672"/>
      <c r="EC32" s="684"/>
    </row>
    <row r="33" spans="2:133" ht="11.25" customHeight="1" x14ac:dyDescent="0.2">
      <c r="B33" s="654" t="s">
        <v>305</v>
      </c>
      <c r="C33" s="655"/>
      <c r="D33" s="655"/>
      <c r="E33" s="655"/>
      <c r="F33" s="655"/>
      <c r="G33" s="655"/>
      <c r="H33" s="655"/>
      <c r="I33" s="655"/>
      <c r="J33" s="655"/>
      <c r="K33" s="655"/>
      <c r="L33" s="655"/>
      <c r="M33" s="655"/>
      <c r="N33" s="655"/>
      <c r="O33" s="655"/>
      <c r="P33" s="655"/>
      <c r="Q33" s="656"/>
      <c r="R33" s="657">
        <v>44205</v>
      </c>
      <c r="S33" s="658"/>
      <c r="T33" s="658"/>
      <c r="U33" s="658"/>
      <c r="V33" s="658"/>
      <c r="W33" s="658"/>
      <c r="X33" s="658"/>
      <c r="Y33" s="659"/>
      <c r="Z33" s="695">
        <v>0.3</v>
      </c>
      <c r="AA33" s="695"/>
      <c r="AB33" s="695"/>
      <c r="AC33" s="695"/>
      <c r="AD33" s="696">
        <v>25515</v>
      </c>
      <c r="AE33" s="696"/>
      <c r="AF33" s="696"/>
      <c r="AG33" s="696"/>
      <c r="AH33" s="696"/>
      <c r="AI33" s="696"/>
      <c r="AJ33" s="696"/>
      <c r="AK33" s="696"/>
      <c r="AL33" s="660">
        <v>0.4</v>
      </c>
      <c r="AM33" s="661"/>
      <c r="AN33" s="661"/>
      <c r="AO33" s="697"/>
      <c r="AP33" s="700"/>
      <c r="AQ33" s="701"/>
      <c r="AR33" s="701"/>
      <c r="AS33" s="701"/>
      <c r="AT33" s="733"/>
      <c r="AU33" s="219"/>
      <c r="AV33" s="219"/>
      <c r="AW33" s="219"/>
      <c r="AX33" s="638" t="s">
        <v>306</v>
      </c>
      <c r="AY33" s="639"/>
      <c r="AZ33" s="639"/>
      <c r="BA33" s="639"/>
      <c r="BB33" s="639"/>
      <c r="BC33" s="639"/>
      <c r="BD33" s="639"/>
      <c r="BE33" s="639"/>
      <c r="BF33" s="640"/>
      <c r="BG33" s="718">
        <v>98.6</v>
      </c>
      <c r="BH33" s="642"/>
      <c r="BI33" s="642"/>
      <c r="BJ33" s="642"/>
      <c r="BK33" s="642"/>
      <c r="BL33" s="642"/>
      <c r="BM33" s="688">
        <v>94.6</v>
      </c>
      <c r="BN33" s="642"/>
      <c r="BO33" s="642"/>
      <c r="BP33" s="642"/>
      <c r="BQ33" s="705"/>
      <c r="BR33" s="718">
        <v>98.5</v>
      </c>
      <c r="BS33" s="642"/>
      <c r="BT33" s="642"/>
      <c r="BU33" s="642"/>
      <c r="BV33" s="642"/>
      <c r="BW33" s="642"/>
      <c r="BX33" s="688">
        <v>94.7</v>
      </c>
      <c r="BY33" s="642"/>
      <c r="BZ33" s="642"/>
      <c r="CA33" s="642"/>
      <c r="CB33" s="705"/>
      <c r="CD33" s="654" t="s">
        <v>307</v>
      </c>
      <c r="CE33" s="655"/>
      <c r="CF33" s="655"/>
      <c r="CG33" s="655"/>
      <c r="CH33" s="655"/>
      <c r="CI33" s="655"/>
      <c r="CJ33" s="655"/>
      <c r="CK33" s="655"/>
      <c r="CL33" s="655"/>
      <c r="CM33" s="655"/>
      <c r="CN33" s="655"/>
      <c r="CO33" s="655"/>
      <c r="CP33" s="655"/>
      <c r="CQ33" s="656"/>
      <c r="CR33" s="657">
        <v>6048127</v>
      </c>
      <c r="CS33" s="670"/>
      <c r="CT33" s="670"/>
      <c r="CU33" s="670"/>
      <c r="CV33" s="670"/>
      <c r="CW33" s="670"/>
      <c r="CX33" s="670"/>
      <c r="CY33" s="671"/>
      <c r="CZ33" s="660">
        <v>49.6</v>
      </c>
      <c r="DA33" s="672"/>
      <c r="DB33" s="672"/>
      <c r="DC33" s="673"/>
      <c r="DD33" s="663">
        <v>5199851</v>
      </c>
      <c r="DE33" s="670"/>
      <c r="DF33" s="670"/>
      <c r="DG33" s="670"/>
      <c r="DH33" s="670"/>
      <c r="DI33" s="670"/>
      <c r="DJ33" s="670"/>
      <c r="DK33" s="671"/>
      <c r="DL33" s="663">
        <v>2436988</v>
      </c>
      <c r="DM33" s="670"/>
      <c r="DN33" s="670"/>
      <c r="DO33" s="670"/>
      <c r="DP33" s="670"/>
      <c r="DQ33" s="670"/>
      <c r="DR33" s="670"/>
      <c r="DS33" s="670"/>
      <c r="DT33" s="670"/>
      <c r="DU33" s="670"/>
      <c r="DV33" s="671"/>
      <c r="DW33" s="660">
        <v>37.200000000000003</v>
      </c>
      <c r="DX33" s="672"/>
      <c r="DY33" s="672"/>
      <c r="DZ33" s="672"/>
      <c r="EA33" s="672"/>
      <c r="EB33" s="672"/>
      <c r="EC33" s="684"/>
    </row>
    <row r="34" spans="2:133" ht="11.25" customHeight="1" x14ac:dyDescent="0.2">
      <c r="B34" s="654" t="s">
        <v>308</v>
      </c>
      <c r="C34" s="655"/>
      <c r="D34" s="655"/>
      <c r="E34" s="655"/>
      <c r="F34" s="655"/>
      <c r="G34" s="655"/>
      <c r="H34" s="655"/>
      <c r="I34" s="655"/>
      <c r="J34" s="655"/>
      <c r="K34" s="655"/>
      <c r="L34" s="655"/>
      <c r="M34" s="655"/>
      <c r="N34" s="655"/>
      <c r="O34" s="655"/>
      <c r="P34" s="655"/>
      <c r="Q34" s="656"/>
      <c r="R34" s="657">
        <v>1750930</v>
      </c>
      <c r="S34" s="658"/>
      <c r="T34" s="658"/>
      <c r="U34" s="658"/>
      <c r="V34" s="658"/>
      <c r="W34" s="658"/>
      <c r="X34" s="658"/>
      <c r="Y34" s="659"/>
      <c r="Z34" s="695">
        <v>13.8</v>
      </c>
      <c r="AA34" s="695"/>
      <c r="AB34" s="695"/>
      <c r="AC34" s="695"/>
      <c r="AD34" s="696" t="s">
        <v>121</v>
      </c>
      <c r="AE34" s="696"/>
      <c r="AF34" s="696"/>
      <c r="AG34" s="696"/>
      <c r="AH34" s="696"/>
      <c r="AI34" s="696"/>
      <c r="AJ34" s="696"/>
      <c r="AK34" s="696"/>
      <c r="AL34" s="660" t="s">
        <v>121</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309</v>
      </c>
      <c r="CE34" s="655"/>
      <c r="CF34" s="655"/>
      <c r="CG34" s="655"/>
      <c r="CH34" s="655"/>
      <c r="CI34" s="655"/>
      <c r="CJ34" s="655"/>
      <c r="CK34" s="655"/>
      <c r="CL34" s="655"/>
      <c r="CM34" s="655"/>
      <c r="CN34" s="655"/>
      <c r="CO34" s="655"/>
      <c r="CP34" s="655"/>
      <c r="CQ34" s="656"/>
      <c r="CR34" s="657">
        <v>3084667</v>
      </c>
      <c r="CS34" s="658"/>
      <c r="CT34" s="658"/>
      <c r="CU34" s="658"/>
      <c r="CV34" s="658"/>
      <c r="CW34" s="658"/>
      <c r="CX34" s="658"/>
      <c r="CY34" s="659"/>
      <c r="CZ34" s="660">
        <v>25.3</v>
      </c>
      <c r="DA34" s="672"/>
      <c r="DB34" s="672"/>
      <c r="DC34" s="673"/>
      <c r="DD34" s="663">
        <v>2599153</v>
      </c>
      <c r="DE34" s="658"/>
      <c r="DF34" s="658"/>
      <c r="DG34" s="658"/>
      <c r="DH34" s="658"/>
      <c r="DI34" s="658"/>
      <c r="DJ34" s="658"/>
      <c r="DK34" s="659"/>
      <c r="DL34" s="663">
        <v>1417371</v>
      </c>
      <c r="DM34" s="658"/>
      <c r="DN34" s="658"/>
      <c r="DO34" s="658"/>
      <c r="DP34" s="658"/>
      <c r="DQ34" s="658"/>
      <c r="DR34" s="658"/>
      <c r="DS34" s="658"/>
      <c r="DT34" s="658"/>
      <c r="DU34" s="658"/>
      <c r="DV34" s="659"/>
      <c r="DW34" s="660">
        <v>21.7</v>
      </c>
      <c r="DX34" s="672"/>
      <c r="DY34" s="672"/>
      <c r="DZ34" s="672"/>
      <c r="EA34" s="672"/>
      <c r="EB34" s="672"/>
      <c r="EC34" s="684"/>
    </row>
    <row r="35" spans="2:133" ht="11.25" customHeight="1" x14ac:dyDescent="0.2">
      <c r="B35" s="654" t="s">
        <v>310</v>
      </c>
      <c r="C35" s="655"/>
      <c r="D35" s="655"/>
      <c r="E35" s="655"/>
      <c r="F35" s="655"/>
      <c r="G35" s="655"/>
      <c r="H35" s="655"/>
      <c r="I35" s="655"/>
      <c r="J35" s="655"/>
      <c r="K35" s="655"/>
      <c r="L35" s="655"/>
      <c r="M35" s="655"/>
      <c r="N35" s="655"/>
      <c r="O35" s="655"/>
      <c r="P35" s="655"/>
      <c r="Q35" s="656"/>
      <c r="R35" s="657">
        <v>1063198</v>
      </c>
      <c r="S35" s="658"/>
      <c r="T35" s="658"/>
      <c r="U35" s="658"/>
      <c r="V35" s="658"/>
      <c r="W35" s="658"/>
      <c r="X35" s="658"/>
      <c r="Y35" s="659"/>
      <c r="Z35" s="695">
        <v>8.4</v>
      </c>
      <c r="AA35" s="695"/>
      <c r="AB35" s="695"/>
      <c r="AC35" s="695"/>
      <c r="AD35" s="696" t="s">
        <v>121</v>
      </c>
      <c r="AE35" s="696"/>
      <c r="AF35" s="696"/>
      <c r="AG35" s="696"/>
      <c r="AH35" s="696"/>
      <c r="AI35" s="696"/>
      <c r="AJ35" s="696"/>
      <c r="AK35" s="696"/>
      <c r="AL35" s="660" t="s">
        <v>121</v>
      </c>
      <c r="AM35" s="661"/>
      <c r="AN35" s="661"/>
      <c r="AO35" s="697"/>
      <c r="AP35" s="222"/>
      <c r="AQ35" s="709" t="s">
        <v>311</v>
      </c>
      <c r="AR35" s="710"/>
      <c r="AS35" s="710"/>
      <c r="AT35" s="710"/>
      <c r="AU35" s="710"/>
      <c r="AV35" s="710"/>
      <c r="AW35" s="710"/>
      <c r="AX35" s="710"/>
      <c r="AY35" s="710"/>
      <c r="AZ35" s="710"/>
      <c r="BA35" s="710"/>
      <c r="BB35" s="710"/>
      <c r="BC35" s="710"/>
      <c r="BD35" s="710"/>
      <c r="BE35" s="710"/>
      <c r="BF35" s="711"/>
      <c r="BG35" s="709" t="s">
        <v>312</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313</v>
      </c>
      <c r="CE35" s="655"/>
      <c r="CF35" s="655"/>
      <c r="CG35" s="655"/>
      <c r="CH35" s="655"/>
      <c r="CI35" s="655"/>
      <c r="CJ35" s="655"/>
      <c r="CK35" s="655"/>
      <c r="CL35" s="655"/>
      <c r="CM35" s="655"/>
      <c r="CN35" s="655"/>
      <c r="CO35" s="655"/>
      <c r="CP35" s="655"/>
      <c r="CQ35" s="656"/>
      <c r="CR35" s="657">
        <v>261481</v>
      </c>
      <c r="CS35" s="670"/>
      <c r="CT35" s="670"/>
      <c r="CU35" s="670"/>
      <c r="CV35" s="670"/>
      <c r="CW35" s="670"/>
      <c r="CX35" s="670"/>
      <c r="CY35" s="671"/>
      <c r="CZ35" s="660">
        <v>2.1</v>
      </c>
      <c r="DA35" s="672"/>
      <c r="DB35" s="672"/>
      <c r="DC35" s="673"/>
      <c r="DD35" s="663">
        <v>232775</v>
      </c>
      <c r="DE35" s="670"/>
      <c r="DF35" s="670"/>
      <c r="DG35" s="670"/>
      <c r="DH35" s="670"/>
      <c r="DI35" s="670"/>
      <c r="DJ35" s="670"/>
      <c r="DK35" s="671"/>
      <c r="DL35" s="663">
        <v>223680</v>
      </c>
      <c r="DM35" s="670"/>
      <c r="DN35" s="670"/>
      <c r="DO35" s="670"/>
      <c r="DP35" s="670"/>
      <c r="DQ35" s="670"/>
      <c r="DR35" s="670"/>
      <c r="DS35" s="670"/>
      <c r="DT35" s="670"/>
      <c r="DU35" s="670"/>
      <c r="DV35" s="671"/>
      <c r="DW35" s="660">
        <v>3.4</v>
      </c>
      <c r="DX35" s="672"/>
      <c r="DY35" s="672"/>
      <c r="DZ35" s="672"/>
      <c r="EA35" s="672"/>
      <c r="EB35" s="672"/>
      <c r="EC35" s="684"/>
    </row>
    <row r="36" spans="2:133" ht="11.25" customHeight="1" x14ac:dyDescent="0.2">
      <c r="B36" s="654" t="s">
        <v>314</v>
      </c>
      <c r="C36" s="655"/>
      <c r="D36" s="655"/>
      <c r="E36" s="655"/>
      <c r="F36" s="655"/>
      <c r="G36" s="655"/>
      <c r="H36" s="655"/>
      <c r="I36" s="655"/>
      <c r="J36" s="655"/>
      <c r="K36" s="655"/>
      <c r="L36" s="655"/>
      <c r="M36" s="655"/>
      <c r="N36" s="655"/>
      <c r="O36" s="655"/>
      <c r="P36" s="655"/>
      <c r="Q36" s="656"/>
      <c r="R36" s="657">
        <v>394981</v>
      </c>
      <c r="S36" s="658"/>
      <c r="T36" s="658"/>
      <c r="U36" s="658"/>
      <c r="V36" s="658"/>
      <c r="W36" s="658"/>
      <c r="X36" s="658"/>
      <c r="Y36" s="659"/>
      <c r="Z36" s="695">
        <v>3.1</v>
      </c>
      <c r="AA36" s="695"/>
      <c r="AB36" s="695"/>
      <c r="AC36" s="695"/>
      <c r="AD36" s="696" t="s">
        <v>121</v>
      </c>
      <c r="AE36" s="696"/>
      <c r="AF36" s="696"/>
      <c r="AG36" s="696"/>
      <c r="AH36" s="696"/>
      <c r="AI36" s="696"/>
      <c r="AJ36" s="696"/>
      <c r="AK36" s="696"/>
      <c r="AL36" s="660" t="s">
        <v>121</v>
      </c>
      <c r="AM36" s="661"/>
      <c r="AN36" s="661"/>
      <c r="AO36" s="697"/>
      <c r="AP36" s="222"/>
      <c r="AQ36" s="706" t="s">
        <v>315</v>
      </c>
      <c r="AR36" s="707"/>
      <c r="AS36" s="707"/>
      <c r="AT36" s="707"/>
      <c r="AU36" s="707"/>
      <c r="AV36" s="707"/>
      <c r="AW36" s="707"/>
      <c r="AX36" s="707"/>
      <c r="AY36" s="708"/>
      <c r="AZ36" s="712">
        <v>773153</v>
      </c>
      <c r="BA36" s="713"/>
      <c r="BB36" s="713"/>
      <c r="BC36" s="713"/>
      <c r="BD36" s="713"/>
      <c r="BE36" s="713"/>
      <c r="BF36" s="714"/>
      <c r="BG36" s="715" t="s">
        <v>316</v>
      </c>
      <c r="BH36" s="716"/>
      <c r="BI36" s="716"/>
      <c r="BJ36" s="716"/>
      <c r="BK36" s="716"/>
      <c r="BL36" s="716"/>
      <c r="BM36" s="716"/>
      <c r="BN36" s="716"/>
      <c r="BO36" s="716"/>
      <c r="BP36" s="716"/>
      <c r="BQ36" s="716"/>
      <c r="BR36" s="716"/>
      <c r="BS36" s="716"/>
      <c r="BT36" s="716"/>
      <c r="BU36" s="717"/>
      <c r="BV36" s="712">
        <v>43206</v>
      </c>
      <c r="BW36" s="713"/>
      <c r="BX36" s="713"/>
      <c r="BY36" s="713"/>
      <c r="BZ36" s="713"/>
      <c r="CA36" s="713"/>
      <c r="CB36" s="714"/>
      <c r="CD36" s="654" t="s">
        <v>317</v>
      </c>
      <c r="CE36" s="655"/>
      <c r="CF36" s="655"/>
      <c r="CG36" s="655"/>
      <c r="CH36" s="655"/>
      <c r="CI36" s="655"/>
      <c r="CJ36" s="655"/>
      <c r="CK36" s="655"/>
      <c r="CL36" s="655"/>
      <c r="CM36" s="655"/>
      <c r="CN36" s="655"/>
      <c r="CO36" s="655"/>
      <c r="CP36" s="655"/>
      <c r="CQ36" s="656"/>
      <c r="CR36" s="657">
        <v>1103026</v>
      </c>
      <c r="CS36" s="658"/>
      <c r="CT36" s="658"/>
      <c r="CU36" s="658"/>
      <c r="CV36" s="658"/>
      <c r="CW36" s="658"/>
      <c r="CX36" s="658"/>
      <c r="CY36" s="659"/>
      <c r="CZ36" s="660">
        <v>9</v>
      </c>
      <c r="DA36" s="672"/>
      <c r="DB36" s="672"/>
      <c r="DC36" s="673"/>
      <c r="DD36" s="663">
        <v>1013019</v>
      </c>
      <c r="DE36" s="658"/>
      <c r="DF36" s="658"/>
      <c r="DG36" s="658"/>
      <c r="DH36" s="658"/>
      <c r="DI36" s="658"/>
      <c r="DJ36" s="658"/>
      <c r="DK36" s="659"/>
      <c r="DL36" s="663">
        <v>327422</v>
      </c>
      <c r="DM36" s="658"/>
      <c r="DN36" s="658"/>
      <c r="DO36" s="658"/>
      <c r="DP36" s="658"/>
      <c r="DQ36" s="658"/>
      <c r="DR36" s="658"/>
      <c r="DS36" s="658"/>
      <c r="DT36" s="658"/>
      <c r="DU36" s="658"/>
      <c r="DV36" s="659"/>
      <c r="DW36" s="660">
        <v>5</v>
      </c>
      <c r="DX36" s="672"/>
      <c r="DY36" s="672"/>
      <c r="DZ36" s="672"/>
      <c r="EA36" s="672"/>
      <c r="EB36" s="672"/>
      <c r="EC36" s="684"/>
    </row>
    <row r="37" spans="2:133" ht="11.25" customHeight="1" x14ac:dyDescent="0.2">
      <c r="B37" s="654" t="s">
        <v>318</v>
      </c>
      <c r="C37" s="655"/>
      <c r="D37" s="655"/>
      <c r="E37" s="655"/>
      <c r="F37" s="655"/>
      <c r="G37" s="655"/>
      <c r="H37" s="655"/>
      <c r="I37" s="655"/>
      <c r="J37" s="655"/>
      <c r="K37" s="655"/>
      <c r="L37" s="655"/>
      <c r="M37" s="655"/>
      <c r="N37" s="655"/>
      <c r="O37" s="655"/>
      <c r="P37" s="655"/>
      <c r="Q37" s="656"/>
      <c r="R37" s="657">
        <v>250499</v>
      </c>
      <c r="S37" s="658"/>
      <c r="T37" s="658"/>
      <c r="U37" s="658"/>
      <c r="V37" s="658"/>
      <c r="W37" s="658"/>
      <c r="X37" s="658"/>
      <c r="Y37" s="659"/>
      <c r="Z37" s="695">
        <v>2</v>
      </c>
      <c r="AA37" s="695"/>
      <c r="AB37" s="695"/>
      <c r="AC37" s="695"/>
      <c r="AD37" s="696">
        <v>1</v>
      </c>
      <c r="AE37" s="696"/>
      <c r="AF37" s="696"/>
      <c r="AG37" s="696"/>
      <c r="AH37" s="696"/>
      <c r="AI37" s="696"/>
      <c r="AJ37" s="696"/>
      <c r="AK37" s="696"/>
      <c r="AL37" s="660">
        <v>0</v>
      </c>
      <c r="AM37" s="661"/>
      <c r="AN37" s="661"/>
      <c r="AO37" s="697"/>
      <c r="AQ37" s="690" t="s">
        <v>319</v>
      </c>
      <c r="AR37" s="691"/>
      <c r="AS37" s="691"/>
      <c r="AT37" s="691"/>
      <c r="AU37" s="691"/>
      <c r="AV37" s="691"/>
      <c r="AW37" s="691"/>
      <c r="AX37" s="691"/>
      <c r="AY37" s="692"/>
      <c r="AZ37" s="657">
        <v>218277</v>
      </c>
      <c r="BA37" s="658"/>
      <c r="BB37" s="658"/>
      <c r="BC37" s="658"/>
      <c r="BD37" s="670"/>
      <c r="BE37" s="670"/>
      <c r="BF37" s="693"/>
      <c r="BG37" s="654" t="s">
        <v>320</v>
      </c>
      <c r="BH37" s="655"/>
      <c r="BI37" s="655"/>
      <c r="BJ37" s="655"/>
      <c r="BK37" s="655"/>
      <c r="BL37" s="655"/>
      <c r="BM37" s="655"/>
      <c r="BN37" s="655"/>
      <c r="BO37" s="655"/>
      <c r="BP37" s="655"/>
      <c r="BQ37" s="655"/>
      <c r="BR37" s="655"/>
      <c r="BS37" s="655"/>
      <c r="BT37" s="655"/>
      <c r="BU37" s="656"/>
      <c r="BV37" s="657">
        <v>39517</v>
      </c>
      <c r="BW37" s="658"/>
      <c r="BX37" s="658"/>
      <c r="BY37" s="658"/>
      <c r="BZ37" s="658"/>
      <c r="CA37" s="658"/>
      <c r="CB37" s="694"/>
      <c r="CD37" s="654" t="s">
        <v>321</v>
      </c>
      <c r="CE37" s="655"/>
      <c r="CF37" s="655"/>
      <c r="CG37" s="655"/>
      <c r="CH37" s="655"/>
      <c r="CI37" s="655"/>
      <c r="CJ37" s="655"/>
      <c r="CK37" s="655"/>
      <c r="CL37" s="655"/>
      <c r="CM37" s="655"/>
      <c r="CN37" s="655"/>
      <c r="CO37" s="655"/>
      <c r="CP37" s="655"/>
      <c r="CQ37" s="656"/>
      <c r="CR37" s="657">
        <v>81383</v>
      </c>
      <c r="CS37" s="670"/>
      <c r="CT37" s="670"/>
      <c r="CU37" s="670"/>
      <c r="CV37" s="670"/>
      <c r="CW37" s="670"/>
      <c r="CX37" s="670"/>
      <c r="CY37" s="671"/>
      <c r="CZ37" s="660">
        <v>0.7</v>
      </c>
      <c r="DA37" s="672"/>
      <c r="DB37" s="672"/>
      <c r="DC37" s="673"/>
      <c r="DD37" s="663">
        <v>73099</v>
      </c>
      <c r="DE37" s="670"/>
      <c r="DF37" s="670"/>
      <c r="DG37" s="670"/>
      <c r="DH37" s="670"/>
      <c r="DI37" s="670"/>
      <c r="DJ37" s="670"/>
      <c r="DK37" s="671"/>
      <c r="DL37" s="663">
        <v>50912</v>
      </c>
      <c r="DM37" s="670"/>
      <c r="DN37" s="670"/>
      <c r="DO37" s="670"/>
      <c r="DP37" s="670"/>
      <c r="DQ37" s="670"/>
      <c r="DR37" s="670"/>
      <c r="DS37" s="670"/>
      <c r="DT37" s="670"/>
      <c r="DU37" s="670"/>
      <c r="DV37" s="671"/>
      <c r="DW37" s="660">
        <v>0.8</v>
      </c>
      <c r="DX37" s="672"/>
      <c r="DY37" s="672"/>
      <c r="DZ37" s="672"/>
      <c r="EA37" s="672"/>
      <c r="EB37" s="672"/>
      <c r="EC37" s="684"/>
    </row>
    <row r="38" spans="2:133" ht="11.25" customHeight="1" x14ac:dyDescent="0.2">
      <c r="B38" s="654" t="s">
        <v>322</v>
      </c>
      <c r="C38" s="655"/>
      <c r="D38" s="655"/>
      <c r="E38" s="655"/>
      <c r="F38" s="655"/>
      <c r="G38" s="655"/>
      <c r="H38" s="655"/>
      <c r="I38" s="655"/>
      <c r="J38" s="655"/>
      <c r="K38" s="655"/>
      <c r="L38" s="655"/>
      <c r="M38" s="655"/>
      <c r="N38" s="655"/>
      <c r="O38" s="655"/>
      <c r="P38" s="655"/>
      <c r="Q38" s="656"/>
      <c r="R38" s="657">
        <v>679700</v>
      </c>
      <c r="S38" s="658"/>
      <c r="T38" s="658"/>
      <c r="U38" s="658"/>
      <c r="V38" s="658"/>
      <c r="W38" s="658"/>
      <c r="X38" s="658"/>
      <c r="Y38" s="659"/>
      <c r="Z38" s="695">
        <v>5.4</v>
      </c>
      <c r="AA38" s="695"/>
      <c r="AB38" s="695"/>
      <c r="AC38" s="695"/>
      <c r="AD38" s="696" t="s">
        <v>121</v>
      </c>
      <c r="AE38" s="696"/>
      <c r="AF38" s="696"/>
      <c r="AG38" s="696"/>
      <c r="AH38" s="696"/>
      <c r="AI38" s="696"/>
      <c r="AJ38" s="696"/>
      <c r="AK38" s="696"/>
      <c r="AL38" s="660" t="s">
        <v>121</v>
      </c>
      <c r="AM38" s="661"/>
      <c r="AN38" s="661"/>
      <c r="AO38" s="697"/>
      <c r="AQ38" s="690" t="s">
        <v>323</v>
      </c>
      <c r="AR38" s="691"/>
      <c r="AS38" s="691"/>
      <c r="AT38" s="691"/>
      <c r="AU38" s="691"/>
      <c r="AV38" s="691"/>
      <c r="AW38" s="691"/>
      <c r="AX38" s="691"/>
      <c r="AY38" s="692"/>
      <c r="AZ38" s="657">
        <v>2224</v>
      </c>
      <c r="BA38" s="658"/>
      <c r="BB38" s="658"/>
      <c r="BC38" s="658"/>
      <c r="BD38" s="670"/>
      <c r="BE38" s="670"/>
      <c r="BF38" s="693"/>
      <c r="BG38" s="654" t="s">
        <v>324</v>
      </c>
      <c r="BH38" s="655"/>
      <c r="BI38" s="655"/>
      <c r="BJ38" s="655"/>
      <c r="BK38" s="655"/>
      <c r="BL38" s="655"/>
      <c r="BM38" s="655"/>
      <c r="BN38" s="655"/>
      <c r="BO38" s="655"/>
      <c r="BP38" s="655"/>
      <c r="BQ38" s="655"/>
      <c r="BR38" s="655"/>
      <c r="BS38" s="655"/>
      <c r="BT38" s="655"/>
      <c r="BU38" s="656"/>
      <c r="BV38" s="657">
        <v>1652</v>
      </c>
      <c r="BW38" s="658"/>
      <c r="BX38" s="658"/>
      <c r="BY38" s="658"/>
      <c r="BZ38" s="658"/>
      <c r="CA38" s="658"/>
      <c r="CB38" s="694"/>
      <c r="CD38" s="654" t="s">
        <v>325</v>
      </c>
      <c r="CE38" s="655"/>
      <c r="CF38" s="655"/>
      <c r="CG38" s="655"/>
      <c r="CH38" s="655"/>
      <c r="CI38" s="655"/>
      <c r="CJ38" s="655"/>
      <c r="CK38" s="655"/>
      <c r="CL38" s="655"/>
      <c r="CM38" s="655"/>
      <c r="CN38" s="655"/>
      <c r="CO38" s="655"/>
      <c r="CP38" s="655"/>
      <c r="CQ38" s="656"/>
      <c r="CR38" s="657">
        <v>552652</v>
      </c>
      <c r="CS38" s="658"/>
      <c r="CT38" s="658"/>
      <c r="CU38" s="658"/>
      <c r="CV38" s="658"/>
      <c r="CW38" s="658"/>
      <c r="CX38" s="658"/>
      <c r="CY38" s="659"/>
      <c r="CZ38" s="660">
        <v>4.5</v>
      </c>
      <c r="DA38" s="672"/>
      <c r="DB38" s="672"/>
      <c r="DC38" s="673"/>
      <c r="DD38" s="663">
        <v>473537</v>
      </c>
      <c r="DE38" s="658"/>
      <c r="DF38" s="658"/>
      <c r="DG38" s="658"/>
      <c r="DH38" s="658"/>
      <c r="DI38" s="658"/>
      <c r="DJ38" s="658"/>
      <c r="DK38" s="659"/>
      <c r="DL38" s="663">
        <v>468515</v>
      </c>
      <c r="DM38" s="658"/>
      <c r="DN38" s="658"/>
      <c r="DO38" s="658"/>
      <c r="DP38" s="658"/>
      <c r="DQ38" s="658"/>
      <c r="DR38" s="658"/>
      <c r="DS38" s="658"/>
      <c r="DT38" s="658"/>
      <c r="DU38" s="658"/>
      <c r="DV38" s="659"/>
      <c r="DW38" s="660">
        <v>7.2</v>
      </c>
      <c r="DX38" s="672"/>
      <c r="DY38" s="672"/>
      <c r="DZ38" s="672"/>
      <c r="EA38" s="672"/>
      <c r="EB38" s="672"/>
      <c r="EC38" s="684"/>
    </row>
    <row r="39" spans="2:133" ht="11.25" customHeight="1" x14ac:dyDescent="0.2">
      <c r="B39" s="654" t="s">
        <v>326</v>
      </c>
      <c r="C39" s="655"/>
      <c r="D39" s="655"/>
      <c r="E39" s="655"/>
      <c r="F39" s="655"/>
      <c r="G39" s="655"/>
      <c r="H39" s="655"/>
      <c r="I39" s="655"/>
      <c r="J39" s="655"/>
      <c r="K39" s="655"/>
      <c r="L39" s="655"/>
      <c r="M39" s="655"/>
      <c r="N39" s="655"/>
      <c r="O39" s="655"/>
      <c r="P39" s="655"/>
      <c r="Q39" s="656"/>
      <c r="R39" s="657" t="s">
        <v>121</v>
      </c>
      <c r="S39" s="658"/>
      <c r="T39" s="658"/>
      <c r="U39" s="658"/>
      <c r="V39" s="658"/>
      <c r="W39" s="658"/>
      <c r="X39" s="658"/>
      <c r="Y39" s="659"/>
      <c r="Z39" s="695" t="s">
        <v>121</v>
      </c>
      <c r="AA39" s="695"/>
      <c r="AB39" s="695"/>
      <c r="AC39" s="695"/>
      <c r="AD39" s="696" t="s">
        <v>121</v>
      </c>
      <c r="AE39" s="696"/>
      <c r="AF39" s="696"/>
      <c r="AG39" s="696"/>
      <c r="AH39" s="696"/>
      <c r="AI39" s="696"/>
      <c r="AJ39" s="696"/>
      <c r="AK39" s="696"/>
      <c r="AL39" s="660" t="s">
        <v>121</v>
      </c>
      <c r="AM39" s="661"/>
      <c r="AN39" s="661"/>
      <c r="AO39" s="697"/>
      <c r="AQ39" s="690" t="s">
        <v>327</v>
      </c>
      <c r="AR39" s="691"/>
      <c r="AS39" s="691"/>
      <c r="AT39" s="691"/>
      <c r="AU39" s="691"/>
      <c r="AV39" s="691"/>
      <c r="AW39" s="691"/>
      <c r="AX39" s="691"/>
      <c r="AY39" s="692"/>
      <c r="AZ39" s="657">
        <v>40</v>
      </c>
      <c r="BA39" s="658"/>
      <c r="BB39" s="658"/>
      <c r="BC39" s="658"/>
      <c r="BD39" s="670"/>
      <c r="BE39" s="670"/>
      <c r="BF39" s="693"/>
      <c r="BG39" s="654" t="s">
        <v>328</v>
      </c>
      <c r="BH39" s="655"/>
      <c r="BI39" s="655"/>
      <c r="BJ39" s="655"/>
      <c r="BK39" s="655"/>
      <c r="BL39" s="655"/>
      <c r="BM39" s="655"/>
      <c r="BN39" s="655"/>
      <c r="BO39" s="655"/>
      <c r="BP39" s="655"/>
      <c r="BQ39" s="655"/>
      <c r="BR39" s="655"/>
      <c r="BS39" s="655"/>
      <c r="BT39" s="655"/>
      <c r="BU39" s="656"/>
      <c r="BV39" s="657">
        <v>2187</v>
      </c>
      <c r="BW39" s="658"/>
      <c r="BX39" s="658"/>
      <c r="BY39" s="658"/>
      <c r="BZ39" s="658"/>
      <c r="CA39" s="658"/>
      <c r="CB39" s="694"/>
      <c r="CD39" s="654" t="s">
        <v>329</v>
      </c>
      <c r="CE39" s="655"/>
      <c r="CF39" s="655"/>
      <c r="CG39" s="655"/>
      <c r="CH39" s="655"/>
      <c r="CI39" s="655"/>
      <c r="CJ39" s="655"/>
      <c r="CK39" s="655"/>
      <c r="CL39" s="655"/>
      <c r="CM39" s="655"/>
      <c r="CN39" s="655"/>
      <c r="CO39" s="655"/>
      <c r="CP39" s="655"/>
      <c r="CQ39" s="656"/>
      <c r="CR39" s="657">
        <v>886505</v>
      </c>
      <c r="CS39" s="670"/>
      <c r="CT39" s="670"/>
      <c r="CU39" s="670"/>
      <c r="CV39" s="670"/>
      <c r="CW39" s="670"/>
      <c r="CX39" s="670"/>
      <c r="CY39" s="671"/>
      <c r="CZ39" s="660">
        <v>7.3</v>
      </c>
      <c r="DA39" s="672"/>
      <c r="DB39" s="672"/>
      <c r="DC39" s="673"/>
      <c r="DD39" s="663">
        <v>881367</v>
      </c>
      <c r="DE39" s="670"/>
      <c r="DF39" s="670"/>
      <c r="DG39" s="670"/>
      <c r="DH39" s="670"/>
      <c r="DI39" s="670"/>
      <c r="DJ39" s="670"/>
      <c r="DK39" s="671"/>
      <c r="DL39" s="663" t="s">
        <v>121</v>
      </c>
      <c r="DM39" s="670"/>
      <c r="DN39" s="670"/>
      <c r="DO39" s="670"/>
      <c r="DP39" s="670"/>
      <c r="DQ39" s="670"/>
      <c r="DR39" s="670"/>
      <c r="DS39" s="670"/>
      <c r="DT39" s="670"/>
      <c r="DU39" s="670"/>
      <c r="DV39" s="671"/>
      <c r="DW39" s="660" t="s">
        <v>121</v>
      </c>
      <c r="DX39" s="672"/>
      <c r="DY39" s="672"/>
      <c r="DZ39" s="672"/>
      <c r="EA39" s="672"/>
      <c r="EB39" s="672"/>
      <c r="EC39" s="684"/>
    </row>
    <row r="40" spans="2:133" ht="11.25" customHeight="1" x14ac:dyDescent="0.2">
      <c r="B40" s="654" t="s">
        <v>330</v>
      </c>
      <c r="C40" s="655"/>
      <c r="D40" s="655"/>
      <c r="E40" s="655"/>
      <c r="F40" s="655"/>
      <c r="G40" s="655"/>
      <c r="H40" s="655"/>
      <c r="I40" s="655"/>
      <c r="J40" s="655"/>
      <c r="K40" s="655"/>
      <c r="L40" s="655"/>
      <c r="M40" s="655"/>
      <c r="N40" s="655"/>
      <c r="O40" s="655"/>
      <c r="P40" s="655"/>
      <c r="Q40" s="656"/>
      <c r="R40" s="657" t="s">
        <v>121</v>
      </c>
      <c r="S40" s="658"/>
      <c r="T40" s="658"/>
      <c r="U40" s="658"/>
      <c r="V40" s="658"/>
      <c r="W40" s="658"/>
      <c r="X40" s="658"/>
      <c r="Y40" s="659"/>
      <c r="Z40" s="695" t="s">
        <v>121</v>
      </c>
      <c r="AA40" s="695"/>
      <c r="AB40" s="695"/>
      <c r="AC40" s="695"/>
      <c r="AD40" s="696" t="s">
        <v>121</v>
      </c>
      <c r="AE40" s="696"/>
      <c r="AF40" s="696"/>
      <c r="AG40" s="696"/>
      <c r="AH40" s="696"/>
      <c r="AI40" s="696"/>
      <c r="AJ40" s="696"/>
      <c r="AK40" s="696"/>
      <c r="AL40" s="660" t="s">
        <v>121</v>
      </c>
      <c r="AM40" s="661"/>
      <c r="AN40" s="661"/>
      <c r="AO40" s="697"/>
      <c r="AQ40" s="690" t="s">
        <v>331</v>
      </c>
      <c r="AR40" s="691"/>
      <c r="AS40" s="691"/>
      <c r="AT40" s="691"/>
      <c r="AU40" s="691"/>
      <c r="AV40" s="691"/>
      <c r="AW40" s="691"/>
      <c r="AX40" s="691"/>
      <c r="AY40" s="692"/>
      <c r="AZ40" s="657" t="s">
        <v>121</v>
      </c>
      <c r="BA40" s="658"/>
      <c r="BB40" s="658"/>
      <c r="BC40" s="658"/>
      <c r="BD40" s="670"/>
      <c r="BE40" s="670"/>
      <c r="BF40" s="693"/>
      <c r="BG40" s="698" t="s">
        <v>332</v>
      </c>
      <c r="BH40" s="699"/>
      <c r="BI40" s="699"/>
      <c r="BJ40" s="699"/>
      <c r="BK40" s="699"/>
      <c r="BL40" s="223"/>
      <c r="BM40" s="655" t="s">
        <v>333</v>
      </c>
      <c r="BN40" s="655"/>
      <c r="BO40" s="655"/>
      <c r="BP40" s="655"/>
      <c r="BQ40" s="655"/>
      <c r="BR40" s="655"/>
      <c r="BS40" s="655"/>
      <c r="BT40" s="655"/>
      <c r="BU40" s="656"/>
      <c r="BV40" s="657">
        <v>93</v>
      </c>
      <c r="BW40" s="658"/>
      <c r="BX40" s="658"/>
      <c r="BY40" s="658"/>
      <c r="BZ40" s="658"/>
      <c r="CA40" s="658"/>
      <c r="CB40" s="694"/>
      <c r="CD40" s="654" t="s">
        <v>334</v>
      </c>
      <c r="CE40" s="655"/>
      <c r="CF40" s="655"/>
      <c r="CG40" s="655"/>
      <c r="CH40" s="655"/>
      <c r="CI40" s="655"/>
      <c r="CJ40" s="655"/>
      <c r="CK40" s="655"/>
      <c r="CL40" s="655"/>
      <c r="CM40" s="655"/>
      <c r="CN40" s="655"/>
      <c r="CO40" s="655"/>
      <c r="CP40" s="655"/>
      <c r="CQ40" s="656"/>
      <c r="CR40" s="657">
        <v>159796</v>
      </c>
      <c r="CS40" s="658"/>
      <c r="CT40" s="658"/>
      <c r="CU40" s="658"/>
      <c r="CV40" s="658"/>
      <c r="CW40" s="658"/>
      <c r="CX40" s="658"/>
      <c r="CY40" s="659"/>
      <c r="CZ40" s="660">
        <v>1.3</v>
      </c>
      <c r="DA40" s="672"/>
      <c r="DB40" s="672"/>
      <c r="DC40" s="673"/>
      <c r="DD40" s="663" t="s">
        <v>121</v>
      </c>
      <c r="DE40" s="658"/>
      <c r="DF40" s="658"/>
      <c r="DG40" s="658"/>
      <c r="DH40" s="658"/>
      <c r="DI40" s="658"/>
      <c r="DJ40" s="658"/>
      <c r="DK40" s="659"/>
      <c r="DL40" s="663" t="s">
        <v>121</v>
      </c>
      <c r="DM40" s="658"/>
      <c r="DN40" s="658"/>
      <c r="DO40" s="658"/>
      <c r="DP40" s="658"/>
      <c r="DQ40" s="658"/>
      <c r="DR40" s="658"/>
      <c r="DS40" s="658"/>
      <c r="DT40" s="658"/>
      <c r="DU40" s="658"/>
      <c r="DV40" s="659"/>
      <c r="DW40" s="660" t="s">
        <v>121</v>
      </c>
      <c r="DX40" s="672"/>
      <c r="DY40" s="672"/>
      <c r="DZ40" s="672"/>
      <c r="EA40" s="672"/>
      <c r="EB40" s="672"/>
      <c r="EC40" s="684"/>
    </row>
    <row r="41" spans="2:133" ht="11.25" customHeight="1" x14ac:dyDescent="0.2">
      <c r="B41" s="638" t="s">
        <v>335</v>
      </c>
      <c r="C41" s="639"/>
      <c r="D41" s="639"/>
      <c r="E41" s="639"/>
      <c r="F41" s="639"/>
      <c r="G41" s="639"/>
      <c r="H41" s="639"/>
      <c r="I41" s="639"/>
      <c r="J41" s="639"/>
      <c r="K41" s="639"/>
      <c r="L41" s="639"/>
      <c r="M41" s="639"/>
      <c r="N41" s="639"/>
      <c r="O41" s="639"/>
      <c r="P41" s="639"/>
      <c r="Q41" s="640"/>
      <c r="R41" s="641">
        <v>12669584</v>
      </c>
      <c r="S41" s="682"/>
      <c r="T41" s="682"/>
      <c r="U41" s="682"/>
      <c r="V41" s="682"/>
      <c r="W41" s="682"/>
      <c r="X41" s="682"/>
      <c r="Y41" s="685"/>
      <c r="Z41" s="686">
        <v>100</v>
      </c>
      <c r="AA41" s="686"/>
      <c r="AB41" s="686"/>
      <c r="AC41" s="686"/>
      <c r="AD41" s="687">
        <v>6542791</v>
      </c>
      <c r="AE41" s="687"/>
      <c r="AF41" s="687"/>
      <c r="AG41" s="687"/>
      <c r="AH41" s="687"/>
      <c r="AI41" s="687"/>
      <c r="AJ41" s="687"/>
      <c r="AK41" s="687"/>
      <c r="AL41" s="644">
        <v>100</v>
      </c>
      <c r="AM41" s="688"/>
      <c r="AN41" s="688"/>
      <c r="AO41" s="689"/>
      <c r="AQ41" s="690" t="s">
        <v>336</v>
      </c>
      <c r="AR41" s="691"/>
      <c r="AS41" s="691"/>
      <c r="AT41" s="691"/>
      <c r="AU41" s="691"/>
      <c r="AV41" s="691"/>
      <c r="AW41" s="691"/>
      <c r="AX41" s="691"/>
      <c r="AY41" s="692"/>
      <c r="AZ41" s="657">
        <v>122244</v>
      </c>
      <c r="BA41" s="658"/>
      <c r="BB41" s="658"/>
      <c r="BC41" s="658"/>
      <c r="BD41" s="670"/>
      <c r="BE41" s="670"/>
      <c r="BF41" s="693"/>
      <c r="BG41" s="698"/>
      <c r="BH41" s="699"/>
      <c r="BI41" s="699"/>
      <c r="BJ41" s="699"/>
      <c r="BK41" s="699"/>
      <c r="BL41" s="223"/>
      <c r="BM41" s="655" t="s">
        <v>337</v>
      </c>
      <c r="BN41" s="655"/>
      <c r="BO41" s="655"/>
      <c r="BP41" s="655"/>
      <c r="BQ41" s="655"/>
      <c r="BR41" s="655"/>
      <c r="BS41" s="655"/>
      <c r="BT41" s="655"/>
      <c r="BU41" s="656"/>
      <c r="BV41" s="657" t="s">
        <v>121</v>
      </c>
      <c r="BW41" s="658"/>
      <c r="BX41" s="658"/>
      <c r="BY41" s="658"/>
      <c r="BZ41" s="658"/>
      <c r="CA41" s="658"/>
      <c r="CB41" s="694"/>
      <c r="CD41" s="654" t="s">
        <v>338</v>
      </c>
      <c r="CE41" s="655"/>
      <c r="CF41" s="655"/>
      <c r="CG41" s="655"/>
      <c r="CH41" s="655"/>
      <c r="CI41" s="655"/>
      <c r="CJ41" s="655"/>
      <c r="CK41" s="655"/>
      <c r="CL41" s="655"/>
      <c r="CM41" s="655"/>
      <c r="CN41" s="655"/>
      <c r="CO41" s="655"/>
      <c r="CP41" s="655"/>
      <c r="CQ41" s="656"/>
      <c r="CR41" s="657" t="s">
        <v>121</v>
      </c>
      <c r="CS41" s="670"/>
      <c r="CT41" s="670"/>
      <c r="CU41" s="670"/>
      <c r="CV41" s="670"/>
      <c r="CW41" s="670"/>
      <c r="CX41" s="670"/>
      <c r="CY41" s="671"/>
      <c r="CZ41" s="660" t="s">
        <v>121</v>
      </c>
      <c r="DA41" s="672"/>
      <c r="DB41" s="672"/>
      <c r="DC41" s="673"/>
      <c r="DD41" s="663" t="s">
        <v>121</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2">
      <c r="AQ42" s="702" t="s">
        <v>339</v>
      </c>
      <c r="AR42" s="703"/>
      <c r="AS42" s="703"/>
      <c r="AT42" s="703"/>
      <c r="AU42" s="703"/>
      <c r="AV42" s="703"/>
      <c r="AW42" s="703"/>
      <c r="AX42" s="703"/>
      <c r="AY42" s="704"/>
      <c r="AZ42" s="641">
        <v>430368</v>
      </c>
      <c r="BA42" s="682"/>
      <c r="BB42" s="682"/>
      <c r="BC42" s="682"/>
      <c r="BD42" s="642"/>
      <c r="BE42" s="642"/>
      <c r="BF42" s="705"/>
      <c r="BG42" s="700"/>
      <c r="BH42" s="701"/>
      <c r="BI42" s="701"/>
      <c r="BJ42" s="701"/>
      <c r="BK42" s="701"/>
      <c r="BL42" s="224"/>
      <c r="BM42" s="639" t="s">
        <v>340</v>
      </c>
      <c r="BN42" s="639"/>
      <c r="BO42" s="639"/>
      <c r="BP42" s="639"/>
      <c r="BQ42" s="639"/>
      <c r="BR42" s="639"/>
      <c r="BS42" s="639"/>
      <c r="BT42" s="639"/>
      <c r="BU42" s="640"/>
      <c r="BV42" s="641">
        <v>362</v>
      </c>
      <c r="BW42" s="682"/>
      <c r="BX42" s="682"/>
      <c r="BY42" s="682"/>
      <c r="BZ42" s="682"/>
      <c r="CA42" s="682"/>
      <c r="CB42" s="683"/>
      <c r="CD42" s="654" t="s">
        <v>341</v>
      </c>
      <c r="CE42" s="655"/>
      <c r="CF42" s="655"/>
      <c r="CG42" s="655"/>
      <c r="CH42" s="655"/>
      <c r="CI42" s="655"/>
      <c r="CJ42" s="655"/>
      <c r="CK42" s="655"/>
      <c r="CL42" s="655"/>
      <c r="CM42" s="655"/>
      <c r="CN42" s="655"/>
      <c r="CO42" s="655"/>
      <c r="CP42" s="655"/>
      <c r="CQ42" s="656"/>
      <c r="CR42" s="657">
        <v>1346287</v>
      </c>
      <c r="CS42" s="670"/>
      <c r="CT42" s="670"/>
      <c r="CU42" s="670"/>
      <c r="CV42" s="670"/>
      <c r="CW42" s="670"/>
      <c r="CX42" s="670"/>
      <c r="CY42" s="671"/>
      <c r="CZ42" s="660">
        <v>11</v>
      </c>
      <c r="DA42" s="672"/>
      <c r="DB42" s="672"/>
      <c r="DC42" s="673"/>
      <c r="DD42" s="663">
        <v>506181</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2">
      <c r="B43" s="214" t="s">
        <v>342</v>
      </c>
      <c r="CD43" s="654" t="s">
        <v>343</v>
      </c>
      <c r="CE43" s="655"/>
      <c r="CF43" s="655"/>
      <c r="CG43" s="655"/>
      <c r="CH43" s="655"/>
      <c r="CI43" s="655"/>
      <c r="CJ43" s="655"/>
      <c r="CK43" s="655"/>
      <c r="CL43" s="655"/>
      <c r="CM43" s="655"/>
      <c r="CN43" s="655"/>
      <c r="CO43" s="655"/>
      <c r="CP43" s="655"/>
      <c r="CQ43" s="656"/>
      <c r="CR43" s="657">
        <v>17950</v>
      </c>
      <c r="CS43" s="670"/>
      <c r="CT43" s="670"/>
      <c r="CU43" s="670"/>
      <c r="CV43" s="670"/>
      <c r="CW43" s="670"/>
      <c r="CX43" s="670"/>
      <c r="CY43" s="671"/>
      <c r="CZ43" s="660">
        <v>0.1</v>
      </c>
      <c r="DA43" s="672"/>
      <c r="DB43" s="672"/>
      <c r="DC43" s="673"/>
      <c r="DD43" s="663">
        <v>15508</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2">
      <c r="B44" s="674" t="s">
        <v>344</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292</v>
      </c>
      <c r="CE44" s="677"/>
      <c r="CF44" s="654" t="s">
        <v>345</v>
      </c>
      <c r="CG44" s="655"/>
      <c r="CH44" s="655"/>
      <c r="CI44" s="655"/>
      <c r="CJ44" s="655"/>
      <c r="CK44" s="655"/>
      <c r="CL44" s="655"/>
      <c r="CM44" s="655"/>
      <c r="CN44" s="655"/>
      <c r="CO44" s="655"/>
      <c r="CP44" s="655"/>
      <c r="CQ44" s="656"/>
      <c r="CR44" s="657">
        <v>1346287</v>
      </c>
      <c r="CS44" s="658"/>
      <c r="CT44" s="658"/>
      <c r="CU44" s="658"/>
      <c r="CV44" s="658"/>
      <c r="CW44" s="658"/>
      <c r="CX44" s="658"/>
      <c r="CY44" s="659"/>
      <c r="CZ44" s="660">
        <v>11</v>
      </c>
      <c r="DA44" s="661"/>
      <c r="DB44" s="661"/>
      <c r="DC44" s="662"/>
      <c r="DD44" s="663">
        <v>506181</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2">
      <c r="B45" s="674" t="s">
        <v>346</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347</v>
      </c>
      <c r="CG45" s="655"/>
      <c r="CH45" s="655"/>
      <c r="CI45" s="655"/>
      <c r="CJ45" s="655"/>
      <c r="CK45" s="655"/>
      <c r="CL45" s="655"/>
      <c r="CM45" s="655"/>
      <c r="CN45" s="655"/>
      <c r="CO45" s="655"/>
      <c r="CP45" s="655"/>
      <c r="CQ45" s="656"/>
      <c r="CR45" s="657">
        <v>103393</v>
      </c>
      <c r="CS45" s="670"/>
      <c r="CT45" s="670"/>
      <c r="CU45" s="670"/>
      <c r="CV45" s="670"/>
      <c r="CW45" s="670"/>
      <c r="CX45" s="670"/>
      <c r="CY45" s="671"/>
      <c r="CZ45" s="660">
        <v>0.8</v>
      </c>
      <c r="DA45" s="672"/>
      <c r="DB45" s="672"/>
      <c r="DC45" s="673"/>
      <c r="DD45" s="663">
        <v>5439</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2">
      <c r="B46" s="225"/>
      <c r="CD46" s="678"/>
      <c r="CE46" s="679"/>
      <c r="CF46" s="654" t="s">
        <v>348</v>
      </c>
      <c r="CG46" s="655"/>
      <c r="CH46" s="655"/>
      <c r="CI46" s="655"/>
      <c r="CJ46" s="655"/>
      <c r="CK46" s="655"/>
      <c r="CL46" s="655"/>
      <c r="CM46" s="655"/>
      <c r="CN46" s="655"/>
      <c r="CO46" s="655"/>
      <c r="CP46" s="655"/>
      <c r="CQ46" s="656"/>
      <c r="CR46" s="657">
        <v>1242894</v>
      </c>
      <c r="CS46" s="658"/>
      <c r="CT46" s="658"/>
      <c r="CU46" s="658"/>
      <c r="CV46" s="658"/>
      <c r="CW46" s="658"/>
      <c r="CX46" s="658"/>
      <c r="CY46" s="659"/>
      <c r="CZ46" s="660">
        <v>10.199999999999999</v>
      </c>
      <c r="DA46" s="661"/>
      <c r="DB46" s="661"/>
      <c r="DC46" s="662"/>
      <c r="DD46" s="663">
        <v>500742</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2">
      <c r="B47" s="225"/>
      <c r="CD47" s="678"/>
      <c r="CE47" s="679"/>
      <c r="CF47" s="654" t="s">
        <v>349</v>
      </c>
      <c r="CG47" s="655"/>
      <c r="CH47" s="655"/>
      <c r="CI47" s="655"/>
      <c r="CJ47" s="655"/>
      <c r="CK47" s="655"/>
      <c r="CL47" s="655"/>
      <c r="CM47" s="655"/>
      <c r="CN47" s="655"/>
      <c r="CO47" s="655"/>
      <c r="CP47" s="655"/>
      <c r="CQ47" s="656"/>
      <c r="CR47" s="657" t="s">
        <v>121</v>
      </c>
      <c r="CS47" s="670"/>
      <c r="CT47" s="670"/>
      <c r="CU47" s="670"/>
      <c r="CV47" s="670"/>
      <c r="CW47" s="670"/>
      <c r="CX47" s="670"/>
      <c r="CY47" s="671"/>
      <c r="CZ47" s="660" t="s">
        <v>121</v>
      </c>
      <c r="DA47" s="672"/>
      <c r="DB47" s="672"/>
      <c r="DC47" s="673"/>
      <c r="DD47" s="663" t="s">
        <v>121</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ht="10.8" x14ac:dyDescent="0.2">
      <c r="B48" s="225"/>
      <c r="CD48" s="680"/>
      <c r="CE48" s="681"/>
      <c r="CF48" s="654" t="s">
        <v>350</v>
      </c>
      <c r="CG48" s="655"/>
      <c r="CH48" s="655"/>
      <c r="CI48" s="655"/>
      <c r="CJ48" s="655"/>
      <c r="CK48" s="655"/>
      <c r="CL48" s="655"/>
      <c r="CM48" s="655"/>
      <c r="CN48" s="655"/>
      <c r="CO48" s="655"/>
      <c r="CP48" s="655"/>
      <c r="CQ48" s="656"/>
      <c r="CR48" s="657" t="s">
        <v>121</v>
      </c>
      <c r="CS48" s="658"/>
      <c r="CT48" s="658"/>
      <c r="CU48" s="658"/>
      <c r="CV48" s="658"/>
      <c r="CW48" s="658"/>
      <c r="CX48" s="658"/>
      <c r="CY48" s="659"/>
      <c r="CZ48" s="660" t="s">
        <v>121</v>
      </c>
      <c r="DA48" s="661"/>
      <c r="DB48" s="661"/>
      <c r="DC48" s="662"/>
      <c r="DD48" s="663" t="s">
        <v>121</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2">
      <c r="B49" s="225"/>
      <c r="CD49" s="638" t="s">
        <v>351</v>
      </c>
      <c r="CE49" s="639"/>
      <c r="CF49" s="639"/>
      <c r="CG49" s="639"/>
      <c r="CH49" s="639"/>
      <c r="CI49" s="639"/>
      <c r="CJ49" s="639"/>
      <c r="CK49" s="639"/>
      <c r="CL49" s="639"/>
      <c r="CM49" s="639"/>
      <c r="CN49" s="639"/>
      <c r="CO49" s="639"/>
      <c r="CP49" s="639"/>
      <c r="CQ49" s="640"/>
      <c r="CR49" s="641">
        <v>12193420</v>
      </c>
      <c r="CS49" s="642"/>
      <c r="CT49" s="642"/>
      <c r="CU49" s="642"/>
      <c r="CV49" s="642"/>
      <c r="CW49" s="642"/>
      <c r="CX49" s="642"/>
      <c r="CY49" s="643"/>
      <c r="CZ49" s="644">
        <v>100</v>
      </c>
      <c r="DA49" s="645"/>
      <c r="DB49" s="645"/>
      <c r="DC49" s="646"/>
      <c r="DD49" s="647">
        <v>10111756</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zoC85Bx4dsfPeg6CwhKRl2rjawC8TdWFAz1caQ440tQxqFac2Zdla8ZjtBDpjpqwlsFLOZjsIIZTgHsg1fq42w==" saltValue="Qn2+1Wc+3nBHlHObA+AMr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heetViews>
  <sheetFormatPr defaultColWidth="0" defaultRowHeight="13.2" zeroHeight="1" x14ac:dyDescent="0.2"/>
  <cols>
    <col min="1" max="130" width="2.77734375" style="231" customWidth="1"/>
    <col min="131" max="131" width="1.66406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1126" t="s">
        <v>352</v>
      </c>
      <c r="B2" s="1126"/>
      <c r="C2" s="1126"/>
      <c r="D2" s="1126"/>
      <c r="E2" s="1126"/>
      <c r="F2" s="1126"/>
      <c r="G2" s="1126"/>
      <c r="H2" s="1126"/>
      <c r="I2" s="1126"/>
      <c r="J2" s="1126"/>
      <c r="K2" s="1126"/>
      <c r="L2" s="1126"/>
      <c r="M2" s="1126"/>
      <c r="N2" s="1126"/>
      <c r="O2" s="1126"/>
      <c r="P2" s="1126"/>
      <c r="Q2" s="1126"/>
      <c r="R2" s="1126"/>
      <c r="S2" s="1126"/>
      <c r="T2" s="1126"/>
      <c r="U2" s="1126"/>
      <c r="V2" s="1126"/>
      <c r="W2" s="1126"/>
      <c r="X2" s="1126"/>
      <c r="Y2" s="1126"/>
      <c r="Z2" s="1126"/>
      <c r="AA2" s="1126"/>
      <c r="AB2" s="1126"/>
      <c r="AC2" s="1126"/>
      <c r="AD2" s="1126"/>
      <c r="AE2" s="1126"/>
      <c r="AF2" s="1126"/>
      <c r="AG2" s="1126"/>
      <c r="AH2" s="1126"/>
      <c r="AI2" s="1126"/>
      <c r="AJ2" s="1126"/>
      <c r="AK2" s="1126"/>
      <c r="AL2" s="1126"/>
      <c r="AM2" s="1126"/>
      <c r="AN2" s="1126"/>
      <c r="AO2" s="1126"/>
      <c r="AP2" s="1126"/>
      <c r="AQ2" s="1126"/>
      <c r="AR2" s="1126"/>
      <c r="AS2" s="1126"/>
      <c r="AT2" s="1126"/>
      <c r="AU2" s="1126"/>
      <c r="AV2" s="1126"/>
      <c r="AW2" s="1126"/>
      <c r="AX2" s="1126"/>
      <c r="AY2" s="1126"/>
      <c r="AZ2" s="1126"/>
      <c r="BA2" s="1126"/>
      <c r="BB2" s="1126"/>
      <c r="BC2" s="1126"/>
      <c r="BD2" s="1126"/>
      <c r="BE2" s="1126"/>
      <c r="BF2" s="1126"/>
      <c r="BG2" s="1126"/>
      <c r="BH2" s="1126"/>
      <c r="BI2" s="1126"/>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27" t="s">
        <v>353</v>
      </c>
      <c r="DK2" s="1128"/>
      <c r="DL2" s="1128"/>
      <c r="DM2" s="1128"/>
      <c r="DN2" s="1128"/>
      <c r="DO2" s="1129"/>
      <c r="DP2" s="228"/>
      <c r="DQ2" s="1127" t="s">
        <v>354</v>
      </c>
      <c r="DR2" s="1128"/>
      <c r="DS2" s="1128"/>
      <c r="DT2" s="1128"/>
      <c r="DU2" s="1128"/>
      <c r="DV2" s="1128"/>
      <c r="DW2" s="1128"/>
      <c r="DX2" s="1128"/>
      <c r="DY2" s="1128"/>
      <c r="DZ2" s="1129"/>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1095" t="s">
        <v>355</v>
      </c>
      <c r="B4" s="1095"/>
      <c r="C4" s="1095"/>
      <c r="D4" s="1095"/>
      <c r="E4" s="1095"/>
      <c r="F4" s="1095"/>
      <c r="G4" s="1095"/>
      <c r="H4" s="1095"/>
      <c r="I4" s="1095"/>
      <c r="J4" s="1095"/>
      <c r="K4" s="1095"/>
      <c r="L4" s="1095"/>
      <c r="M4" s="1095"/>
      <c r="N4" s="1095"/>
      <c r="O4" s="1095"/>
      <c r="P4" s="1095"/>
      <c r="Q4" s="1095"/>
      <c r="R4" s="1095"/>
      <c r="S4" s="1095"/>
      <c r="T4" s="1095"/>
      <c r="U4" s="1095"/>
      <c r="V4" s="1095"/>
      <c r="W4" s="1095"/>
      <c r="X4" s="1095"/>
      <c r="Y4" s="1095"/>
      <c r="Z4" s="1095"/>
      <c r="AA4" s="1095"/>
      <c r="AB4" s="1095"/>
      <c r="AC4" s="1095"/>
      <c r="AD4" s="1095"/>
      <c r="AE4" s="1095"/>
      <c r="AF4" s="1095"/>
      <c r="AG4" s="1095"/>
      <c r="AH4" s="1095"/>
      <c r="AI4" s="1095"/>
      <c r="AJ4" s="1095"/>
      <c r="AK4" s="1095"/>
      <c r="AL4" s="1095"/>
      <c r="AM4" s="1095"/>
      <c r="AN4" s="1095"/>
      <c r="AO4" s="1095"/>
      <c r="AP4" s="1095"/>
      <c r="AQ4" s="1095"/>
      <c r="AR4" s="1095"/>
      <c r="AS4" s="1095"/>
      <c r="AT4" s="1095"/>
      <c r="AU4" s="1095"/>
      <c r="AV4" s="1095"/>
      <c r="AW4" s="1095"/>
      <c r="AX4" s="1095"/>
      <c r="AY4" s="1095"/>
      <c r="AZ4" s="232"/>
      <c r="BA4" s="232"/>
      <c r="BB4" s="232"/>
      <c r="BC4" s="232"/>
      <c r="BD4" s="232"/>
      <c r="BE4" s="233"/>
      <c r="BF4" s="233"/>
      <c r="BG4" s="233"/>
      <c r="BH4" s="233"/>
      <c r="BI4" s="233"/>
      <c r="BJ4" s="233"/>
      <c r="BK4" s="233"/>
      <c r="BL4" s="233"/>
      <c r="BM4" s="233"/>
      <c r="BN4" s="233"/>
      <c r="BO4" s="233"/>
      <c r="BP4" s="233"/>
      <c r="BQ4" s="766" t="s">
        <v>356</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x14ac:dyDescent="0.2">
      <c r="A5" s="1031" t="s">
        <v>357</v>
      </c>
      <c r="B5" s="1032"/>
      <c r="C5" s="1032"/>
      <c r="D5" s="1032"/>
      <c r="E5" s="1032"/>
      <c r="F5" s="1032"/>
      <c r="G5" s="1032"/>
      <c r="H5" s="1032"/>
      <c r="I5" s="1032"/>
      <c r="J5" s="1032"/>
      <c r="K5" s="1032"/>
      <c r="L5" s="1032"/>
      <c r="M5" s="1032"/>
      <c r="N5" s="1032"/>
      <c r="O5" s="1032"/>
      <c r="P5" s="1033"/>
      <c r="Q5" s="1037" t="s">
        <v>358</v>
      </c>
      <c r="R5" s="1038"/>
      <c r="S5" s="1038"/>
      <c r="T5" s="1038"/>
      <c r="U5" s="1039"/>
      <c r="V5" s="1037" t="s">
        <v>359</v>
      </c>
      <c r="W5" s="1038"/>
      <c r="X5" s="1038"/>
      <c r="Y5" s="1038"/>
      <c r="Z5" s="1039"/>
      <c r="AA5" s="1037" t="s">
        <v>360</v>
      </c>
      <c r="AB5" s="1038"/>
      <c r="AC5" s="1038"/>
      <c r="AD5" s="1038"/>
      <c r="AE5" s="1038"/>
      <c r="AF5" s="1130" t="s">
        <v>361</v>
      </c>
      <c r="AG5" s="1038"/>
      <c r="AH5" s="1038"/>
      <c r="AI5" s="1038"/>
      <c r="AJ5" s="1051"/>
      <c r="AK5" s="1038" t="s">
        <v>362</v>
      </c>
      <c r="AL5" s="1038"/>
      <c r="AM5" s="1038"/>
      <c r="AN5" s="1038"/>
      <c r="AO5" s="1039"/>
      <c r="AP5" s="1037" t="s">
        <v>363</v>
      </c>
      <c r="AQ5" s="1038"/>
      <c r="AR5" s="1038"/>
      <c r="AS5" s="1038"/>
      <c r="AT5" s="1039"/>
      <c r="AU5" s="1037" t="s">
        <v>364</v>
      </c>
      <c r="AV5" s="1038"/>
      <c r="AW5" s="1038"/>
      <c r="AX5" s="1038"/>
      <c r="AY5" s="1051"/>
      <c r="AZ5" s="232"/>
      <c r="BA5" s="232"/>
      <c r="BB5" s="232"/>
      <c r="BC5" s="232"/>
      <c r="BD5" s="232"/>
      <c r="BE5" s="233"/>
      <c r="BF5" s="233"/>
      <c r="BG5" s="233"/>
      <c r="BH5" s="233"/>
      <c r="BI5" s="233"/>
      <c r="BJ5" s="233"/>
      <c r="BK5" s="233"/>
      <c r="BL5" s="233"/>
      <c r="BM5" s="233"/>
      <c r="BN5" s="233"/>
      <c r="BO5" s="233"/>
      <c r="BP5" s="233"/>
      <c r="BQ5" s="1031" t="s">
        <v>365</v>
      </c>
      <c r="BR5" s="1032"/>
      <c r="BS5" s="1032"/>
      <c r="BT5" s="1032"/>
      <c r="BU5" s="1032"/>
      <c r="BV5" s="1032"/>
      <c r="BW5" s="1032"/>
      <c r="BX5" s="1032"/>
      <c r="BY5" s="1032"/>
      <c r="BZ5" s="1032"/>
      <c r="CA5" s="1032"/>
      <c r="CB5" s="1032"/>
      <c r="CC5" s="1032"/>
      <c r="CD5" s="1032"/>
      <c r="CE5" s="1032"/>
      <c r="CF5" s="1032"/>
      <c r="CG5" s="1033"/>
      <c r="CH5" s="1037" t="s">
        <v>366</v>
      </c>
      <c r="CI5" s="1038"/>
      <c r="CJ5" s="1038"/>
      <c r="CK5" s="1038"/>
      <c r="CL5" s="1039"/>
      <c r="CM5" s="1037" t="s">
        <v>367</v>
      </c>
      <c r="CN5" s="1038"/>
      <c r="CO5" s="1038"/>
      <c r="CP5" s="1038"/>
      <c r="CQ5" s="1039"/>
      <c r="CR5" s="1037" t="s">
        <v>368</v>
      </c>
      <c r="CS5" s="1038"/>
      <c r="CT5" s="1038"/>
      <c r="CU5" s="1038"/>
      <c r="CV5" s="1039"/>
      <c r="CW5" s="1037" t="s">
        <v>369</v>
      </c>
      <c r="CX5" s="1038"/>
      <c r="CY5" s="1038"/>
      <c r="CZ5" s="1038"/>
      <c r="DA5" s="1039"/>
      <c r="DB5" s="1037" t="s">
        <v>370</v>
      </c>
      <c r="DC5" s="1038"/>
      <c r="DD5" s="1038"/>
      <c r="DE5" s="1038"/>
      <c r="DF5" s="1039"/>
      <c r="DG5" s="1120" t="s">
        <v>371</v>
      </c>
      <c r="DH5" s="1121"/>
      <c r="DI5" s="1121"/>
      <c r="DJ5" s="1121"/>
      <c r="DK5" s="1122"/>
      <c r="DL5" s="1120" t="s">
        <v>372</v>
      </c>
      <c r="DM5" s="1121"/>
      <c r="DN5" s="1121"/>
      <c r="DO5" s="1121"/>
      <c r="DP5" s="1122"/>
      <c r="DQ5" s="1037" t="s">
        <v>373</v>
      </c>
      <c r="DR5" s="1038"/>
      <c r="DS5" s="1038"/>
      <c r="DT5" s="1038"/>
      <c r="DU5" s="1039"/>
      <c r="DV5" s="1037" t="s">
        <v>364</v>
      </c>
      <c r="DW5" s="1038"/>
      <c r="DX5" s="1038"/>
      <c r="DY5" s="1038"/>
      <c r="DZ5" s="1051"/>
      <c r="EA5" s="234"/>
    </row>
    <row r="6" spans="1:131" s="235" customFormat="1" ht="26.25" customHeight="1" thickBot="1" x14ac:dyDescent="0.25">
      <c r="A6" s="1034"/>
      <c r="B6" s="1035"/>
      <c r="C6" s="1035"/>
      <c r="D6" s="1035"/>
      <c r="E6" s="1035"/>
      <c r="F6" s="1035"/>
      <c r="G6" s="1035"/>
      <c r="H6" s="1035"/>
      <c r="I6" s="1035"/>
      <c r="J6" s="1035"/>
      <c r="K6" s="1035"/>
      <c r="L6" s="1035"/>
      <c r="M6" s="1035"/>
      <c r="N6" s="1035"/>
      <c r="O6" s="1035"/>
      <c r="P6" s="1036"/>
      <c r="Q6" s="1040"/>
      <c r="R6" s="1041"/>
      <c r="S6" s="1041"/>
      <c r="T6" s="1041"/>
      <c r="U6" s="1042"/>
      <c r="V6" s="1040"/>
      <c r="W6" s="1041"/>
      <c r="X6" s="1041"/>
      <c r="Y6" s="1041"/>
      <c r="Z6" s="1042"/>
      <c r="AA6" s="1040"/>
      <c r="AB6" s="1041"/>
      <c r="AC6" s="1041"/>
      <c r="AD6" s="1041"/>
      <c r="AE6" s="1041"/>
      <c r="AF6" s="1131"/>
      <c r="AG6" s="1041"/>
      <c r="AH6" s="1041"/>
      <c r="AI6" s="1041"/>
      <c r="AJ6" s="1052"/>
      <c r="AK6" s="1041"/>
      <c r="AL6" s="1041"/>
      <c r="AM6" s="1041"/>
      <c r="AN6" s="1041"/>
      <c r="AO6" s="1042"/>
      <c r="AP6" s="1040"/>
      <c r="AQ6" s="1041"/>
      <c r="AR6" s="1041"/>
      <c r="AS6" s="1041"/>
      <c r="AT6" s="1042"/>
      <c r="AU6" s="1040"/>
      <c r="AV6" s="1041"/>
      <c r="AW6" s="1041"/>
      <c r="AX6" s="1041"/>
      <c r="AY6" s="1052"/>
      <c r="AZ6" s="232"/>
      <c r="BA6" s="232"/>
      <c r="BB6" s="232"/>
      <c r="BC6" s="232"/>
      <c r="BD6" s="232"/>
      <c r="BE6" s="233"/>
      <c r="BF6" s="233"/>
      <c r="BG6" s="233"/>
      <c r="BH6" s="233"/>
      <c r="BI6" s="233"/>
      <c r="BJ6" s="233"/>
      <c r="BK6" s="233"/>
      <c r="BL6" s="233"/>
      <c r="BM6" s="233"/>
      <c r="BN6" s="233"/>
      <c r="BO6" s="233"/>
      <c r="BP6" s="233"/>
      <c r="BQ6" s="1034"/>
      <c r="BR6" s="1035"/>
      <c r="BS6" s="1035"/>
      <c r="BT6" s="1035"/>
      <c r="BU6" s="1035"/>
      <c r="BV6" s="1035"/>
      <c r="BW6" s="1035"/>
      <c r="BX6" s="1035"/>
      <c r="BY6" s="1035"/>
      <c r="BZ6" s="1035"/>
      <c r="CA6" s="1035"/>
      <c r="CB6" s="1035"/>
      <c r="CC6" s="1035"/>
      <c r="CD6" s="1035"/>
      <c r="CE6" s="1035"/>
      <c r="CF6" s="1035"/>
      <c r="CG6" s="1036"/>
      <c r="CH6" s="1040"/>
      <c r="CI6" s="1041"/>
      <c r="CJ6" s="1041"/>
      <c r="CK6" s="1041"/>
      <c r="CL6" s="1042"/>
      <c r="CM6" s="1040"/>
      <c r="CN6" s="1041"/>
      <c r="CO6" s="1041"/>
      <c r="CP6" s="1041"/>
      <c r="CQ6" s="1042"/>
      <c r="CR6" s="1040"/>
      <c r="CS6" s="1041"/>
      <c r="CT6" s="1041"/>
      <c r="CU6" s="1041"/>
      <c r="CV6" s="1042"/>
      <c r="CW6" s="1040"/>
      <c r="CX6" s="1041"/>
      <c r="CY6" s="1041"/>
      <c r="CZ6" s="1041"/>
      <c r="DA6" s="1042"/>
      <c r="DB6" s="1040"/>
      <c r="DC6" s="1041"/>
      <c r="DD6" s="1041"/>
      <c r="DE6" s="1041"/>
      <c r="DF6" s="1042"/>
      <c r="DG6" s="1123"/>
      <c r="DH6" s="1124"/>
      <c r="DI6" s="1124"/>
      <c r="DJ6" s="1124"/>
      <c r="DK6" s="1125"/>
      <c r="DL6" s="1123"/>
      <c r="DM6" s="1124"/>
      <c r="DN6" s="1124"/>
      <c r="DO6" s="1124"/>
      <c r="DP6" s="1125"/>
      <c r="DQ6" s="1040"/>
      <c r="DR6" s="1041"/>
      <c r="DS6" s="1041"/>
      <c r="DT6" s="1041"/>
      <c r="DU6" s="1042"/>
      <c r="DV6" s="1040"/>
      <c r="DW6" s="1041"/>
      <c r="DX6" s="1041"/>
      <c r="DY6" s="1041"/>
      <c r="DZ6" s="1052"/>
      <c r="EA6" s="234"/>
    </row>
    <row r="7" spans="1:131" s="235" customFormat="1" ht="26.25" customHeight="1" thickTop="1" x14ac:dyDescent="0.2">
      <c r="A7" s="236">
        <v>1</v>
      </c>
      <c r="B7" s="1083" t="s">
        <v>374</v>
      </c>
      <c r="C7" s="1084"/>
      <c r="D7" s="1084"/>
      <c r="E7" s="1084"/>
      <c r="F7" s="1084"/>
      <c r="G7" s="1084"/>
      <c r="H7" s="1084"/>
      <c r="I7" s="1084"/>
      <c r="J7" s="1084"/>
      <c r="K7" s="1084"/>
      <c r="L7" s="1084"/>
      <c r="M7" s="1084"/>
      <c r="N7" s="1084"/>
      <c r="O7" s="1084"/>
      <c r="P7" s="1085"/>
      <c r="Q7" s="1138">
        <v>12657</v>
      </c>
      <c r="R7" s="1139"/>
      <c r="S7" s="1139"/>
      <c r="T7" s="1139"/>
      <c r="U7" s="1139"/>
      <c r="V7" s="1139">
        <v>12194</v>
      </c>
      <c r="W7" s="1139"/>
      <c r="X7" s="1139"/>
      <c r="Y7" s="1139"/>
      <c r="Z7" s="1139"/>
      <c r="AA7" s="1139">
        <v>463</v>
      </c>
      <c r="AB7" s="1139"/>
      <c r="AC7" s="1139"/>
      <c r="AD7" s="1139"/>
      <c r="AE7" s="1140"/>
      <c r="AF7" s="1141">
        <v>421</v>
      </c>
      <c r="AG7" s="1142"/>
      <c r="AH7" s="1142"/>
      <c r="AI7" s="1142"/>
      <c r="AJ7" s="1143"/>
      <c r="AK7" s="1144">
        <v>1063</v>
      </c>
      <c r="AL7" s="1145"/>
      <c r="AM7" s="1145"/>
      <c r="AN7" s="1145"/>
      <c r="AO7" s="1145"/>
      <c r="AP7" s="1145">
        <v>6794</v>
      </c>
      <c r="AQ7" s="1145"/>
      <c r="AR7" s="1145"/>
      <c r="AS7" s="1145"/>
      <c r="AT7" s="1145"/>
      <c r="AU7" s="1146"/>
      <c r="AV7" s="1146"/>
      <c r="AW7" s="1146"/>
      <c r="AX7" s="1146"/>
      <c r="AY7" s="1147"/>
      <c r="AZ7" s="232"/>
      <c r="BA7" s="232"/>
      <c r="BB7" s="232"/>
      <c r="BC7" s="232"/>
      <c r="BD7" s="232"/>
      <c r="BE7" s="233"/>
      <c r="BF7" s="233"/>
      <c r="BG7" s="233"/>
      <c r="BH7" s="233"/>
      <c r="BI7" s="233"/>
      <c r="BJ7" s="233"/>
      <c r="BK7" s="233"/>
      <c r="BL7" s="233"/>
      <c r="BM7" s="233"/>
      <c r="BN7" s="233"/>
      <c r="BO7" s="233"/>
      <c r="BP7" s="233"/>
      <c r="BQ7" s="236">
        <v>1</v>
      </c>
      <c r="BR7" s="237"/>
      <c r="BS7" s="1135" t="s">
        <v>556</v>
      </c>
      <c r="BT7" s="1136"/>
      <c r="BU7" s="1136"/>
      <c r="BV7" s="1136"/>
      <c r="BW7" s="1136"/>
      <c r="BX7" s="1136"/>
      <c r="BY7" s="1136"/>
      <c r="BZ7" s="1136"/>
      <c r="CA7" s="1136"/>
      <c r="CB7" s="1136"/>
      <c r="CC7" s="1136"/>
      <c r="CD7" s="1136"/>
      <c r="CE7" s="1136"/>
      <c r="CF7" s="1136"/>
      <c r="CG7" s="1148"/>
      <c r="CH7" s="1132">
        <v>0</v>
      </c>
      <c r="CI7" s="1133"/>
      <c r="CJ7" s="1133"/>
      <c r="CK7" s="1133"/>
      <c r="CL7" s="1134"/>
      <c r="CM7" s="1132">
        <v>215</v>
      </c>
      <c r="CN7" s="1133"/>
      <c r="CO7" s="1133"/>
      <c r="CP7" s="1133"/>
      <c r="CQ7" s="1134"/>
      <c r="CR7" s="1132">
        <v>168</v>
      </c>
      <c r="CS7" s="1133"/>
      <c r="CT7" s="1133"/>
      <c r="CU7" s="1133"/>
      <c r="CV7" s="1134"/>
      <c r="CW7" s="1132">
        <v>4</v>
      </c>
      <c r="CX7" s="1133"/>
      <c r="CY7" s="1133"/>
      <c r="CZ7" s="1133"/>
      <c r="DA7" s="1134"/>
      <c r="DB7" s="1132" t="s">
        <v>549</v>
      </c>
      <c r="DC7" s="1133"/>
      <c r="DD7" s="1133"/>
      <c r="DE7" s="1133"/>
      <c r="DF7" s="1134"/>
      <c r="DG7" s="1132" t="s">
        <v>549</v>
      </c>
      <c r="DH7" s="1133"/>
      <c r="DI7" s="1133"/>
      <c r="DJ7" s="1133"/>
      <c r="DK7" s="1134"/>
      <c r="DL7" s="1132" t="s">
        <v>549</v>
      </c>
      <c r="DM7" s="1133"/>
      <c r="DN7" s="1133"/>
      <c r="DO7" s="1133"/>
      <c r="DP7" s="1134"/>
      <c r="DQ7" s="1132" t="s">
        <v>549</v>
      </c>
      <c r="DR7" s="1133"/>
      <c r="DS7" s="1133"/>
      <c r="DT7" s="1133"/>
      <c r="DU7" s="1134"/>
      <c r="DV7" s="1135"/>
      <c r="DW7" s="1136"/>
      <c r="DX7" s="1136"/>
      <c r="DY7" s="1136"/>
      <c r="DZ7" s="1137"/>
      <c r="EA7" s="234"/>
    </row>
    <row r="8" spans="1:131" s="235" customFormat="1" ht="26.25" customHeight="1" x14ac:dyDescent="0.2">
      <c r="A8" s="238">
        <v>2</v>
      </c>
      <c r="B8" s="1066" t="s">
        <v>375</v>
      </c>
      <c r="C8" s="1067"/>
      <c r="D8" s="1067"/>
      <c r="E8" s="1067"/>
      <c r="F8" s="1067"/>
      <c r="G8" s="1067"/>
      <c r="H8" s="1067"/>
      <c r="I8" s="1067"/>
      <c r="J8" s="1067"/>
      <c r="K8" s="1067"/>
      <c r="L8" s="1067"/>
      <c r="M8" s="1067"/>
      <c r="N8" s="1067"/>
      <c r="O8" s="1067"/>
      <c r="P8" s="1068"/>
      <c r="Q8" s="1074">
        <v>29</v>
      </c>
      <c r="R8" s="1075"/>
      <c r="S8" s="1075"/>
      <c r="T8" s="1075"/>
      <c r="U8" s="1075"/>
      <c r="V8" s="1075">
        <v>16</v>
      </c>
      <c r="W8" s="1075"/>
      <c r="X8" s="1075"/>
      <c r="Y8" s="1075"/>
      <c r="Z8" s="1075"/>
      <c r="AA8" s="1075">
        <v>13</v>
      </c>
      <c r="AB8" s="1075"/>
      <c r="AC8" s="1075"/>
      <c r="AD8" s="1075"/>
      <c r="AE8" s="1076"/>
      <c r="AF8" s="1071">
        <v>13</v>
      </c>
      <c r="AG8" s="1072"/>
      <c r="AH8" s="1072"/>
      <c r="AI8" s="1072"/>
      <c r="AJ8" s="1073"/>
      <c r="AK8" s="1116" t="s">
        <v>549</v>
      </c>
      <c r="AL8" s="1117"/>
      <c r="AM8" s="1117"/>
      <c r="AN8" s="1117"/>
      <c r="AO8" s="1117"/>
      <c r="AP8" s="1117" t="s">
        <v>549</v>
      </c>
      <c r="AQ8" s="1117"/>
      <c r="AR8" s="1117"/>
      <c r="AS8" s="1117"/>
      <c r="AT8" s="1117"/>
      <c r="AU8" s="1118"/>
      <c r="AV8" s="1118"/>
      <c r="AW8" s="1118"/>
      <c r="AX8" s="1118"/>
      <c r="AY8" s="1119"/>
      <c r="AZ8" s="232"/>
      <c r="BA8" s="232"/>
      <c r="BB8" s="232"/>
      <c r="BC8" s="232"/>
      <c r="BD8" s="232"/>
      <c r="BE8" s="233"/>
      <c r="BF8" s="233"/>
      <c r="BG8" s="233"/>
      <c r="BH8" s="233"/>
      <c r="BI8" s="233"/>
      <c r="BJ8" s="233"/>
      <c r="BK8" s="233"/>
      <c r="BL8" s="233"/>
      <c r="BM8" s="233"/>
      <c r="BN8" s="233"/>
      <c r="BO8" s="233"/>
      <c r="BP8" s="233"/>
      <c r="BQ8" s="238">
        <v>2</v>
      </c>
      <c r="BR8" s="239"/>
      <c r="BS8" s="1028" t="s">
        <v>557</v>
      </c>
      <c r="BT8" s="1029"/>
      <c r="BU8" s="1029"/>
      <c r="BV8" s="1029"/>
      <c r="BW8" s="1029"/>
      <c r="BX8" s="1029"/>
      <c r="BY8" s="1029"/>
      <c r="BZ8" s="1029"/>
      <c r="CA8" s="1029"/>
      <c r="CB8" s="1029"/>
      <c r="CC8" s="1029"/>
      <c r="CD8" s="1029"/>
      <c r="CE8" s="1029"/>
      <c r="CF8" s="1029"/>
      <c r="CG8" s="1050"/>
      <c r="CH8" s="1025">
        <v>-1</v>
      </c>
      <c r="CI8" s="1026"/>
      <c r="CJ8" s="1026"/>
      <c r="CK8" s="1026"/>
      <c r="CL8" s="1027"/>
      <c r="CM8" s="1025">
        <v>81</v>
      </c>
      <c r="CN8" s="1026"/>
      <c r="CO8" s="1026"/>
      <c r="CP8" s="1026"/>
      <c r="CQ8" s="1027"/>
      <c r="CR8" s="1025">
        <v>12</v>
      </c>
      <c r="CS8" s="1026"/>
      <c r="CT8" s="1026"/>
      <c r="CU8" s="1026"/>
      <c r="CV8" s="1027"/>
      <c r="CW8" s="1025">
        <v>21</v>
      </c>
      <c r="CX8" s="1026"/>
      <c r="CY8" s="1026"/>
      <c r="CZ8" s="1026"/>
      <c r="DA8" s="1027"/>
      <c r="DB8" s="1025" t="s">
        <v>549</v>
      </c>
      <c r="DC8" s="1026"/>
      <c r="DD8" s="1026"/>
      <c r="DE8" s="1026"/>
      <c r="DF8" s="1027"/>
      <c r="DG8" s="1025" t="s">
        <v>549</v>
      </c>
      <c r="DH8" s="1026"/>
      <c r="DI8" s="1026"/>
      <c r="DJ8" s="1026"/>
      <c r="DK8" s="1027"/>
      <c r="DL8" s="1025" t="s">
        <v>549</v>
      </c>
      <c r="DM8" s="1026"/>
      <c r="DN8" s="1026"/>
      <c r="DO8" s="1026"/>
      <c r="DP8" s="1027"/>
      <c r="DQ8" s="1025" t="s">
        <v>549</v>
      </c>
      <c r="DR8" s="1026"/>
      <c r="DS8" s="1026"/>
      <c r="DT8" s="1026"/>
      <c r="DU8" s="1027"/>
      <c r="DV8" s="1028"/>
      <c r="DW8" s="1029"/>
      <c r="DX8" s="1029"/>
      <c r="DY8" s="1029"/>
      <c r="DZ8" s="1030"/>
      <c r="EA8" s="234"/>
    </row>
    <row r="9" spans="1:131" s="235" customFormat="1" ht="26.25" customHeight="1" x14ac:dyDescent="0.2">
      <c r="A9" s="238">
        <v>3</v>
      </c>
      <c r="B9" s="1066"/>
      <c r="C9" s="1067"/>
      <c r="D9" s="1067"/>
      <c r="E9" s="1067"/>
      <c r="F9" s="1067"/>
      <c r="G9" s="1067"/>
      <c r="H9" s="1067"/>
      <c r="I9" s="1067"/>
      <c r="J9" s="1067"/>
      <c r="K9" s="1067"/>
      <c r="L9" s="1067"/>
      <c r="M9" s="1067"/>
      <c r="N9" s="1067"/>
      <c r="O9" s="1067"/>
      <c r="P9" s="1068"/>
      <c r="Q9" s="1074"/>
      <c r="R9" s="1075"/>
      <c r="S9" s="1075"/>
      <c r="T9" s="1075"/>
      <c r="U9" s="1075"/>
      <c r="V9" s="1075"/>
      <c r="W9" s="1075"/>
      <c r="X9" s="1075"/>
      <c r="Y9" s="1075"/>
      <c r="Z9" s="1075"/>
      <c r="AA9" s="1075"/>
      <c r="AB9" s="1075"/>
      <c r="AC9" s="1075"/>
      <c r="AD9" s="1075"/>
      <c r="AE9" s="1076"/>
      <c r="AF9" s="1071"/>
      <c r="AG9" s="1072"/>
      <c r="AH9" s="1072"/>
      <c r="AI9" s="1072"/>
      <c r="AJ9" s="1073"/>
      <c r="AK9" s="1116"/>
      <c r="AL9" s="1117"/>
      <c r="AM9" s="1117"/>
      <c r="AN9" s="1117"/>
      <c r="AO9" s="1117"/>
      <c r="AP9" s="1117"/>
      <c r="AQ9" s="1117"/>
      <c r="AR9" s="1117"/>
      <c r="AS9" s="1117"/>
      <c r="AT9" s="1117"/>
      <c r="AU9" s="1118"/>
      <c r="AV9" s="1118"/>
      <c r="AW9" s="1118"/>
      <c r="AX9" s="1118"/>
      <c r="AY9" s="1119"/>
      <c r="AZ9" s="232"/>
      <c r="BA9" s="232"/>
      <c r="BB9" s="232"/>
      <c r="BC9" s="232"/>
      <c r="BD9" s="232"/>
      <c r="BE9" s="233"/>
      <c r="BF9" s="233"/>
      <c r="BG9" s="233"/>
      <c r="BH9" s="233"/>
      <c r="BI9" s="233"/>
      <c r="BJ9" s="233"/>
      <c r="BK9" s="233"/>
      <c r="BL9" s="233"/>
      <c r="BM9" s="233"/>
      <c r="BN9" s="233"/>
      <c r="BO9" s="233"/>
      <c r="BP9" s="233"/>
      <c r="BQ9" s="238">
        <v>3</v>
      </c>
      <c r="BR9" s="239"/>
      <c r="BS9" s="1028" t="s">
        <v>558</v>
      </c>
      <c r="BT9" s="1029"/>
      <c r="BU9" s="1029"/>
      <c r="BV9" s="1029"/>
      <c r="BW9" s="1029"/>
      <c r="BX9" s="1029"/>
      <c r="BY9" s="1029"/>
      <c r="BZ9" s="1029"/>
      <c r="CA9" s="1029"/>
      <c r="CB9" s="1029"/>
      <c r="CC9" s="1029"/>
      <c r="CD9" s="1029"/>
      <c r="CE9" s="1029"/>
      <c r="CF9" s="1029"/>
      <c r="CG9" s="1050"/>
      <c r="CH9" s="1025">
        <v>-3</v>
      </c>
      <c r="CI9" s="1026"/>
      <c r="CJ9" s="1026"/>
      <c r="CK9" s="1026"/>
      <c r="CL9" s="1027"/>
      <c r="CM9" s="1025">
        <v>799</v>
      </c>
      <c r="CN9" s="1026"/>
      <c r="CO9" s="1026"/>
      <c r="CP9" s="1026"/>
      <c r="CQ9" s="1027"/>
      <c r="CR9" s="1025">
        <v>0</v>
      </c>
      <c r="CS9" s="1026"/>
      <c r="CT9" s="1026"/>
      <c r="CU9" s="1026"/>
      <c r="CV9" s="1027"/>
      <c r="CW9" s="1025" t="s">
        <v>549</v>
      </c>
      <c r="CX9" s="1026"/>
      <c r="CY9" s="1026"/>
      <c r="CZ9" s="1026"/>
      <c r="DA9" s="1027"/>
      <c r="DB9" s="1025" t="s">
        <v>549</v>
      </c>
      <c r="DC9" s="1026"/>
      <c r="DD9" s="1026"/>
      <c r="DE9" s="1026"/>
      <c r="DF9" s="1027"/>
      <c r="DG9" s="1025" t="s">
        <v>549</v>
      </c>
      <c r="DH9" s="1026"/>
      <c r="DI9" s="1026"/>
      <c r="DJ9" s="1026"/>
      <c r="DK9" s="1027"/>
      <c r="DL9" s="1025" t="s">
        <v>549</v>
      </c>
      <c r="DM9" s="1026"/>
      <c r="DN9" s="1026"/>
      <c r="DO9" s="1026"/>
      <c r="DP9" s="1027"/>
      <c r="DQ9" s="1025" t="s">
        <v>549</v>
      </c>
      <c r="DR9" s="1026"/>
      <c r="DS9" s="1026"/>
      <c r="DT9" s="1026"/>
      <c r="DU9" s="1027"/>
      <c r="DV9" s="1028"/>
      <c r="DW9" s="1029"/>
      <c r="DX9" s="1029"/>
      <c r="DY9" s="1029"/>
      <c r="DZ9" s="1030"/>
      <c r="EA9" s="234"/>
    </row>
    <row r="10" spans="1:131" s="235" customFormat="1" ht="26.25" customHeight="1" x14ac:dyDescent="0.2">
      <c r="A10" s="238">
        <v>4</v>
      </c>
      <c r="B10" s="1066"/>
      <c r="C10" s="1067"/>
      <c r="D10" s="1067"/>
      <c r="E10" s="1067"/>
      <c r="F10" s="1067"/>
      <c r="G10" s="1067"/>
      <c r="H10" s="1067"/>
      <c r="I10" s="1067"/>
      <c r="J10" s="1067"/>
      <c r="K10" s="1067"/>
      <c r="L10" s="1067"/>
      <c r="M10" s="1067"/>
      <c r="N10" s="1067"/>
      <c r="O10" s="1067"/>
      <c r="P10" s="1068"/>
      <c r="Q10" s="1074"/>
      <c r="R10" s="1075"/>
      <c r="S10" s="1075"/>
      <c r="T10" s="1075"/>
      <c r="U10" s="1075"/>
      <c r="V10" s="1075"/>
      <c r="W10" s="1075"/>
      <c r="X10" s="1075"/>
      <c r="Y10" s="1075"/>
      <c r="Z10" s="1075"/>
      <c r="AA10" s="1075"/>
      <c r="AB10" s="1075"/>
      <c r="AC10" s="1075"/>
      <c r="AD10" s="1075"/>
      <c r="AE10" s="1076"/>
      <c r="AF10" s="1071"/>
      <c r="AG10" s="1072"/>
      <c r="AH10" s="1072"/>
      <c r="AI10" s="1072"/>
      <c r="AJ10" s="1073"/>
      <c r="AK10" s="1116"/>
      <c r="AL10" s="1117"/>
      <c r="AM10" s="1117"/>
      <c r="AN10" s="1117"/>
      <c r="AO10" s="1117"/>
      <c r="AP10" s="1117"/>
      <c r="AQ10" s="1117"/>
      <c r="AR10" s="1117"/>
      <c r="AS10" s="1117"/>
      <c r="AT10" s="1117"/>
      <c r="AU10" s="1118"/>
      <c r="AV10" s="1118"/>
      <c r="AW10" s="1118"/>
      <c r="AX10" s="1118"/>
      <c r="AY10" s="1119"/>
      <c r="AZ10" s="232"/>
      <c r="BA10" s="232"/>
      <c r="BB10" s="232"/>
      <c r="BC10" s="232"/>
      <c r="BD10" s="232"/>
      <c r="BE10" s="233"/>
      <c r="BF10" s="233"/>
      <c r="BG10" s="233"/>
      <c r="BH10" s="233"/>
      <c r="BI10" s="233"/>
      <c r="BJ10" s="233"/>
      <c r="BK10" s="233"/>
      <c r="BL10" s="233"/>
      <c r="BM10" s="233"/>
      <c r="BN10" s="233"/>
      <c r="BO10" s="233"/>
      <c r="BP10" s="233"/>
      <c r="BQ10" s="238">
        <v>4</v>
      </c>
      <c r="BR10" s="239"/>
      <c r="BS10" s="1028"/>
      <c r="BT10" s="1029"/>
      <c r="BU10" s="1029"/>
      <c r="BV10" s="1029"/>
      <c r="BW10" s="1029"/>
      <c r="BX10" s="1029"/>
      <c r="BY10" s="1029"/>
      <c r="BZ10" s="1029"/>
      <c r="CA10" s="1029"/>
      <c r="CB10" s="1029"/>
      <c r="CC10" s="1029"/>
      <c r="CD10" s="1029"/>
      <c r="CE10" s="1029"/>
      <c r="CF10" s="1029"/>
      <c r="CG10" s="1050"/>
      <c r="CH10" s="1025"/>
      <c r="CI10" s="1026"/>
      <c r="CJ10" s="1026"/>
      <c r="CK10" s="1026"/>
      <c r="CL10" s="1027"/>
      <c r="CM10" s="1025"/>
      <c r="CN10" s="1026"/>
      <c r="CO10" s="1026"/>
      <c r="CP10" s="1026"/>
      <c r="CQ10" s="1027"/>
      <c r="CR10" s="1025"/>
      <c r="CS10" s="1026"/>
      <c r="CT10" s="1026"/>
      <c r="CU10" s="1026"/>
      <c r="CV10" s="1027"/>
      <c r="CW10" s="1025"/>
      <c r="CX10" s="1026"/>
      <c r="CY10" s="1026"/>
      <c r="CZ10" s="1026"/>
      <c r="DA10" s="1027"/>
      <c r="DB10" s="1025"/>
      <c r="DC10" s="1026"/>
      <c r="DD10" s="1026"/>
      <c r="DE10" s="1026"/>
      <c r="DF10" s="1027"/>
      <c r="DG10" s="1025"/>
      <c r="DH10" s="1026"/>
      <c r="DI10" s="1026"/>
      <c r="DJ10" s="1026"/>
      <c r="DK10" s="1027"/>
      <c r="DL10" s="1025"/>
      <c r="DM10" s="1026"/>
      <c r="DN10" s="1026"/>
      <c r="DO10" s="1026"/>
      <c r="DP10" s="1027"/>
      <c r="DQ10" s="1025"/>
      <c r="DR10" s="1026"/>
      <c r="DS10" s="1026"/>
      <c r="DT10" s="1026"/>
      <c r="DU10" s="1027"/>
      <c r="DV10" s="1028"/>
      <c r="DW10" s="1029"/>
      <c r="DX10" s="1029"/>
      <c r="DY10" s="1029"/>
      <c r="DZ10" s="1030"/>
      <c r="EA10" s="234"/>
    </row>
    <row r="11" spans="1:131" s="235" customFormat="1" ht="26.25" customHeight="1" x14ac:dyDescent="0.2">
      <c r="A11" s="238">
        <v>5</v>
      </c>
      <c r="B11" s="1066"/>
      <c r="C11" s="1067"/>
      <c r="D11" s="1067"/>
      <c r="E11" s="1067"/>
      <c r="F11" s="1067"/>
      <c r="G11" s="1067"/>
      <c r="H11" s="1067"/>
      <c r="I11" s="1067"/>
      <c r="J11" s="1067"/>
      <c r="K11" s="1067"/>
      <c r="L11" s="1067"/>
      <c r="M11" s="1067"/>
      <c r="N11" s="1067"/>
      <c r="O11" s="1067"/>
      <c r="P11" s="1068"/>
      <c r="Q11" s="1074"/>
      <c r="R11" s="1075"/>
      <c r="S11" s="1075"/>
      <c r="T11" s="1075"/>
      <c r="U11" s="1075"/>
      <c r="V11" s="1075"/>
      <c r="W11" s="1075"/>
      <c r="X11" s="1075"/>
      <c r="Y11" s="1075"/>
      <c r="Z11" s="1075"/>
      <c r="AA11" s="1075"/>
      <c r="AB11" s="1075"/>
      <c r="AC11" s="1075"/>
      <c r="AD11" s="1075"/>
      <c r="AE11" s="1076"/>
      <c r="AF11" s="1071"/>
      <c r="AG11" s="1072"/>
      <c r="AH11" s="1072"/>
      <c r="AI11" s="1072"/>
      <c r="AJ11" s="1073"/>
      <c r="AK11" s="1116"/>
      <c r="AL11" s="1117"/>
      <c r="AM11" s="1117"/>
      <c r="AN11" s="1117"/>
      <c r="AO11" s="1117"/>
      <c r="AP11" s="1117"/>
      <c r="AQ11" s="1117"/>
      <c r="AR11" s="1117"/>
      <c r="AS11" s="1117"/>
      <c r="AT11" s="1117"/>
      <c r="AU11" s="1118"/>
      <c r="AV11" s="1118"/>
      <c r="AW11" s="1118"/>
      <c r="AX11" s="1118"/>
      <c r="AY11" s="1119"/>
      <c r="AZ11" s="232"/>
      <c r="BA11" s="232"/>
      <c r="BB11" s="232"/>
      <c r="BC11" s="232"/>
      <c r="BD11" s="232"/>
      <c r="BE11" s="233"/>
      <c r="BF11" s="233"/>
      <c r="BG11" s="233"/>
      <c r="BH11" s="233"/>
      <c r="BI11" s="233"/>
      <c r="BJ11" s="233"/>
      <c r="BK11" s="233"/>
      <c r="BL11" s="233"/>
      <c r="BM11" s="233"/>
      <c r="BN11" s="233"/>
      <c r="BO11" s="233"/>
      <c r="BP11" s="233"/>
      <c r="BQ11" s="238">
        <v>5</v>
      </c>
      <c r="BR11" s="239"/>
      <c r="BS11" s="1028"/>
      <c r="BT11" s="1029"/>
      <c r="BU11" s="1029"/>
      <c r="BV11" s="1029"/>
      <c r="BW11" s="1029"/>
      <c r="BX11" s="1029"/>
      <c r="BY11" s="1029"/>
      <c r="BZ11" s="1029"/>
      <c r="CA11" s="1029"/>
      <c r="CB11" s="1029"/>
      <c r="CC11" s="1029"/>
      <c r="CD11" s="1029"/>
      <c r="CE11" s="1029"/>
      <c r="CF11" s="1029"/>
      <c r="CG11" s="1050"/>
      <c r="CH11" s="1025"/>
      <c r="CI11" s="1026"/>
      <c r="CJ11" s="1026"/>
      <c r="CK11" s="1026"/>
      <c r="CL11" s="1027"/>
      <c r="CM11" s="1025"/>
      <c r="CN11" s="1026"/>
      <c r="CO11" s="1026"/>
      <c r="CP11" s="1026"/>
      <c r="CQ11" s="1027"/>
      <c r="CR11" s="1025"/>
      <c r="CS11" s="1026"/>
      <c r="CT11" s="1026"/>
      <c r="CU11" s="1026"/>
      <c r="CV11" s="1027"/>
      <c r="CW11" s="1025"/>
      <c r="CX11" s="1026"/>
      <c r="CY11" s="1026"/>
      <c r="CZ11" s="1026"/>
      <c r="DA11" s="1027"/>
      <c r="DB11" s="1025"/>
      <c r="DC11" s="1026"/>
      <c r="DD11" s="1026"/>
      <c r="DE11" s="1026"/>
      <c r="DF11" s="1027"/>
      <c r="DG11" s="1025"/>
      <c r="DH11" s="1026"/>
      <c r="DI11" s="1026"/>
      <c r="DJ11" s="1026"/>
      <c r="DK11" s="1027"/>
      <c r="DL11" s="1025"/>
      <c r="DM11" s="1026"/>
      <c r="DN11" s="1026"/>
      <c r="DO11" s="1026"/>
      <c r="DP11" s="1027"/>
      <c r="DQ11" s="1025"/>
      <c r="DR11" s="1026"/>
      <c r="DS11" s="1026"/>
      <c r="DT11" s="1026"/>
      <c r="DU11" s="1027"/>
      <c r="DV11" s="1028"/>
      <c r="DW11" s="1029"/>
      <c r="DX11" s="1029"/>
      <c r="DY11" s="1029"/>
      <c r="DZ11" s="1030"/>
      <c r="EA11" s="234"/>
    </row>
    <row r="12" spans="1:131" s="235" customFormat="1" ht="26.25" customHeight="1" x14ac:dyDescent="0.2">
      <c r="A12" s="238">
        <v>6</v>
      </c>
      <c r="B12" s="1066"/>
      <c r="C12" s="1067"/>
      <c r="D12" s="1067"/>
      <c r="E12" s="1067"/>
      <c r="F12" s="1067"/>
      <c r="G12" s="1067"/>
      <c r="H12" s="1067"/>
      <c r="I12" s="1067"/>
      <c r="J12" s="1067"/>
      <c r="K12" s="1067"/>
      <c r="L12" s="1067"/>
      <c r="M12" s="1067"/>
      <c r="N12" s="1067"/>
      <c r="O12" s="1067"/>
      <c r="P12" s="1068"/>
      <c r="Q12" s="1074"/>
      <c r="R12" s="1075"/>
      <c r="S12" s="1075"/>
      <c r="T12" s="1075"/>
      <c r="U12" s="1075"/>
      <c r="V12" s="1075"/>
      <c r="W12" s="1075"/>
      <c r="X12" s="1075"/>
      <c r="Y12" s="1075"/>
      <c r="Z12" s="1075"/>
      <c r="AA12" s="1075"/>
      <c r="AB12" s="1075"/>
      <c r="AC12" s="1075"/>
      <c r="AD12" s="1075"/>
      <c r="AE12" s="1076"/>
      <c r="AF12" s="1071"/>
      <c r="AG12" s="1072"/>
      <c r="AH12" s="1072"/>
      <c r="AI12" s="1072"/>
      <c r="AJ12" s="1073"/>
      <c r="AK12" s="1116"/>
      <c r="AL12" s="1117"/>
      <c r="AM12" s="1117"/>
      <c r="AN12" s="1117"/>
      <c r="AO12" s="1117"/>
      <c r="AP12" s="1117"/>
      <c r="AQ12" s="1117"/>
      <c r="AR12" s="1117"/>
      <c r="AS12" s="1117"/>
      <c r="AT12" s="1117"/>
      <c r="AU12" s="1118"/>
      <c r="AV12" s="1118"/>
      <c r="AW12" s="1118"/>
      <c r="AX12" s="1118"/>
      <c r="AY12" s="1119"/>
      <c r="AZ12" s="232"/>
      <c r="BA12" s="232"/>
      <c r="BB12" s="232"/>
      <c r="BC12" s="232"/>
      <c r="BD12" s="232"/>
      <c r="BE12" s="233"/>
      <c r="BF12" s="233"/>
      <c r="BG12" s="233"/>
      <c r="BH12" s="233"/>
      <c r="BI12" s="233"/>
      <c r="BJ12" s="233"/>
      <c r="BK12" s="233"/>
      <c r="BL12" s="233"/>
      <c r="BM12" s="233"/>
      <c r="BN12" s="233"/>
      <c r="BO12" s="233"/>
      <c r="BP12" s="233"/>
      <c r="BQ12" s="238">
        <v>6</v>
      </c>
      <c r="BR12" s="239"/>
      <c r="BS12" s="1028"/>
      <c r="BT12" s="1029"/>
      <c r="BU12" s="1029"/>
      <c r="BV12" s="1029"/>
      <c r="BW12" s="1029"/>
      <c r="BX12" s="1029"/>
      <c r="BY12" s="1029"/>
      <c r="BZ12" s="1029"/>
      <c r="CA12" s="1029"/>
      <c r="CB12" s="1029"/>
      <c r="CC12" s="1029"/>
      <c r="CD12" s="1029"/>
      <c r="CE12" s="1029"/>
      <c r="CF12" s="1029"/>
      <c r="CG12" s="1050"/>
      <c r="CH12" s="1025"/>
      <c r="CI12" s="1026"/>
      <c r="CJ12" s="1026"/>
      <c r="CK12" s="1026"/>
      <c r="CL12" s="1027"/>
      <c r="CM12" s="1025"/>
      <c r="CN12" s="1026"/>
      <c r="CO12" s="1026"/>
      <c r="CP12" s="1026"/>
      <c r="CQ12" s="1027"/>
      <c r="CR12" s="1025"/>
      <c r="CS12" s="1026"/>
      <c r="CT12" s="1026"/>
      <c r="CU12" s="1026"/>
      <c r="CV12" s="1027"/>
      <c r="CW12" s="1025"/>
      <c r="CX12" s="1026"/>
      <c r="CY12" s="1026"/>
      <c r="CZ12" s="1026"/>
      <c r="DA12" s="1027"/>
      <c r="DB12" s="1025"/>
      <c r="DC12" s="1026"/>
      <c r="DD12" s="1026"/>
      <c r="DE12" s="1026"/>
      <c r="DF12" s="1027"/>
      <c r="DG12" s="1025"/>
      <c r="DH12" s="1026"/>
      <c r="DI12" s="1026"/>
      <c r="DJ12" s="1026"/>
      <c r="DK12" s="1027"/>
      <c r="DL12" s="1025"/>
      <c r="DM12" s="1026"/>
      <c r="DN12" s="1026"/>
      <c r="DO12" s="1026"/>
      <c r="DP12" s="1027"/>
      <c r="DQ12" s="1025"/>
      <c r="DR12" s="1026"/>
      <c r="DS12" s="1026"/>
      <c r="DT12" s="1026"/>
      <c r="DU12" s="1027"/>
      <c r="DV12" s="1028"/>
      <c r="DW12" s="1029"/>
      <c r="DX12" s="1029"/>
      <c r="DY12" s="1029"/>
      <c r="DZ12" s="1030"/>
      <c r="EA12" s="234"/>
    </row>
    <row r="13" spans="1:131" s="235" customFormat="1" ht="26.25" customHeight="1" x14ac:dyDescent="0.2">
      <c r="A13" s="238">
        <v>7</v>
      </c>
      <c r="B13" s="1066"/>
      <c r="C13" s="1067"/>
      <c r="D13" s="1067"/>
      <c r="E13" s="1067"/>
      <c r="F13" s="1067"/>
      <c r="G13" s="1067"/>
      <c r="H13" s="1067"/>
      <c r="I13" s="1067"/>
      <c r="J13" s="1067"/>
      <c r="K13" s="1067"/>
      <c r="L13" s="1067"/>
      <c r="M13" s="1067"/>
      <c r="N13" s="1067"/>
      <c r="O13" s="1067"/>
      <c r="P13" s="1068"/>
      <c r="Q13" s="1074"/>
      <c r="R13" s="1075"/>
      <c r="S13" s="1075"/>
      <c r="T13" s="1075"/>
      <c r="U13" s="1075"/>
      <c r="V13" s="1075"/>
      <c r="W13" s="1075"/>
      <c r="X13" s="1075"/>
      <c r="Y13" s="1075"/>
      <c r="Z13" s="1075"/>
      <c r="AA13" s="1075"/>
      <c r="AB13" s="1075"/>
      <c r="AC13" s="1075"/>
      <c r="AD13" s="1075"/>
      <c r="AE13" s="1076"/>
      <c r="AF13" s="1071"/>
      <c r="AG13" s="1072"/>
      <c r="AH13" s="1072"/>
      <c r="AI13" s="1072"/>
      <c r="AJ13" s="1073"/>
      <c r="AK13" s="1116"/>
      <c r="AL13" s="1117"/>
      <c r="AM13" s="1117"/>
      <c r="AN13" s="1117"/>
      <c r="AO13" s="1117"/>
      <c r="AP13" s="1117"/>
      <c r="AQ13" s="1117"/>
      <c r="AR13" s="1117"/>
      <c r="AS13" s="1117"/>
      <c r="AT13" s="1117"/>
      <c r="AU13" s="1118"/>
      <c r="AV13" s="1118"/>
      <c r="AW13" s="1118"/>
      <c r="AX13" s="1118"/>
      <c r="AY13" s="1119"/>
      <c r="AZ13" s="232"/>
      <c r="BA13" s="232"/>
      <c r="BB13" s="232"/>
      <c r="BC13" s="232"/>
      <c r="BD13" s="232"/>
      <c r="BE13" s="233"/>
      <c r="BF13" s="233"/>
      <c r="BG13" s="233"/>
      <c r="BH13" s="233"/>
      <c r="BI13" s="233"/>
      <c r="BJ13" s="233"/>
      <c r="BK13" s="233"/>
      <c r="BL13" s="233"/>
      <c r="BM13" s="233"/>
      <c r="BN13" s="233"/>
      <c r="BO13" s="233"/>
      <c r="BP13" s="233"/>
      <c r="BQ13" s="238">
        <v>7</v>
      </c>
      <c r="BR13" s="239"/>
      <c r="BS13" s="1028"/>
      <c r="BT13" s="1029"/>
      <c r="BU13" s="1029"/>
      <c r="BV13" s="1029"/>
      <c r="BW13" s="1029"/>
      <c r="BX13" s="1029"/>
      <c r="BY13" s="1029"/>
      <c r="BZ13" s="1029"/>
      <c r="CA13" s="1029"/>
      <c r="CB13" s="1029"/>
      <c r="CC13" s="1029"/>
      <c r="CD13" s="1029"/>
      <c r="CE13" s="1029"/>
      <c r="CF13" s="1029"/>
      <c r="CG13" s="1050"/>
      <c r="CH13" s="1025"/>
      <c r="CI13" s="1026"/>
      <c r="CJ13" s="1026"/>
      <c r="CK13" s="1026"/>
      <c r="CL13" s="1027"/>
      <c r="CM13" s="1025"/>
      <c r="CN13" s="1026"/>
      <c r="CO13" s="1026"/>
      <c r="CP13" s="1026"/>
      <c r="CQ13" s="1027"/>
      <c r="CR13" s="1025"/>
      <c r="CS13" s="1026"/>
      <c r="CT13" s="1026"/>
      <c r="CU13" s="1026"/>
      <c r="CV13" s="1027"/>
      <c r="CW13" s="1025"/>
      <c r="CX13" s="1026"/>
      <c r="CY13" s="1026"/>
      <c r="CZ13" s="1026"/>
      <c r="DA13" s="1027"/>
      <c r="DB13" s="1025"/>
      <c r="DC13" s="1026"/>
      <c r="DD13" s="1026"/>
      <c r="DE13" s="1026"/>
      <c r="DF13" s="1027"/>
      <c r="DG13" s="1025"/>
      <c r="DH13" s="1026"/>
      <c r="DI13" s="1026"/>
      <c r="DJ13" s="1026"/>
      <c r="DK13" s="1027"/>
      <c r="DL13" s="1025"/>
      <c r="DM13" s="1026"/>
      <c r="DN13" s="1026"/>
      <c r="DO13" s="1026"/>
      <c r="DP13" s="1027"/>
      <c r="DQ13" s="1025"/>
      <c r="DR13" s="1026"/>
      <c r="DS13" s="1026"/>
      <c r="DT13" s="1026"/>
      <c r="DU13" s="1027"/>
      <c r="DV13" s="1028"/>
      <c r="DW13" s="1029"/>
      <c r="DX13" s="1029"/>
      <c r="DY13" s="1029"/>
      <c r="DZ13" s="1030"/>
      <c r="EA13" s="234"/>
    </row>
    <row r="14" spans="1:131" s="235" customFormat="1" ht="26.25" customHeight="1" x14ac:dyDescent="0.2">
      <c r="A14" s="238">
        <v>8</v>
      </c>
      <c r="B14" s="1066"/>
      <c r="C14" s="1067"/>
      <c r="D14" s="1067"/>
      <c r="E14" s="1067"/>
      <c r="F14" s="1067"/>
      <c r="G14" s="1067"/>
      <c r="H14" s="1067"/>
      <c r="I14" s="1067"/>
      <c r="J14" s="1067"/>
      <c r="K14" s="1067"/>
      <c r="L14" s="1067"/>
      <c r="M14" s="1067"/>
      <c r="N14" s="1067"/>
      <c r="O14" s="1067"/>
      <c r="P14" s="1068"/>
      <c r="Q14" s="1074"/>
      <c r="R14" s="1075"/>
      <c r="S14" s="1075"/>
      <c r="T14" s="1075"/>
      <c r="U14" s="1075"/>
      <c r="V14" s="1075"/>
      <c r="W14" s="1075"/>
      <c r="X14" s="1075"/>
      <c r="Y14" s="1075"/>
      <c r="Z14" s="1075"/>
      <c r="AA14" s="1075"/>
      <c r="AB14" s="1075"/>
      <c r="AC14" s="1075"/>
      <c r="AD14" s="1075"/>
      <c r="AE14" s="1076"/>
      <c r="AF14" s="1071"/>
      <c r="AG14" s="1072"/>
      <c r="AH14" s="1072"/>
      <c r="AI14" s="1072"/>
      <c r="AJ14" s="1073"/>
      <c r="AK14" s="1116"/>
      <c r="AL14" s="1117"/>
      <c r="AM14" s="1117"/>
      <c r="AN14" s="1117"/>
      <c r="AO14" s="1117"/>
      <c r="AP14" s="1117"/>
      <c r="AQ14" s="1117"/>
      <c r="AR14" s="1117"/>
      <c r="AS14" s="1117"/>
      <c r="AT14" s="1117"/>
      <c r="AU14" s="1118"/>
      <c r="AV14" s="1118"/>
      <c r="AW14" s="1118"/>
      <c r="AX14" s="1118"/>
      <c r="AY14" s="1119"/>
      <c r="AZ14" s="232"/>
      <c r="BA14" s="232"/>
      <c r="BB14" s="232"/>
      <c r="BC14" s="232"/>
      <c r="BD14" s="232"/>
      <c r="BE14" s="233"/>
      <c r="BF14" s="233"/>
      <c r="BG14" s="233"/>
      <c r="BH14" s="233"/>
      <c r="BI14" s="233"/>
      <c r="BJ14" s="233"/>
      <c r="BK14" s="233"/>
      <c r="BL14" s="233"/>
      <c r="BM14" s="233"/>
      <c r="BN14" s="233"/>
      <c r="BO14" s="233"/>
      <c r="BP14" s="233"/>
      <c r="BQ14" s="238">
        <v>8</v>
      </c>
      <c r="BR14" s="239"/>
      <c r="BS14" s="1028"/>
      <c r="BT14" s="1029"/>
      <c r="BU14" s="1029"/>
      <c r="BV14" s="1029"/>
      <c r="BW14" s="1029"/>
      <c r="BX14" s="1029"/>
      <c r="BY14" s="1029"/>
      <c r="BZ14" s="1029"/>
      <c r="CA14" s="1029"/>
      <c r="CB14" s="1029"/>
      <c r="CC14" s="1029"/>
      <c r="CD14" s="1029"/>
      <c r="CE14" s="1029"/>
      <c r="CF14" s="1029"/>
      <c r="CG14" s="1050"/>
      <c r="CH14" s="1025"/>
      <c r="CI14" s="1026"/>
      <c r="CJ14" s="1026"/>
      <c r="CK14" s="1026"/>
      <c r="CL14" s="1027"/>
      <c r="CM14" s="1025"/>
      <c r="CN14" s="1026"/>
      <c r="CO14" s="1026"/>
      <c r="CP14" s="1026"/>
      <c r="CQ14" s="1027"/>
      <c r="CR14" s="1025"/>
      <c r="CS14" s="1026"/>
      <c r="CT14" s="1026"/>
      <c r="CU14" s="1026"/>
      <c r="CV14" s="1027"/>
      <c r="CW14" s="1025"/>
      <c r="CX14" s="1026"/>
      <c r="CY14" s="1026"/>
      <c r="CZ14" s="1026"/>
      <c r="DA14" s="1027"/>
      <c r="DB14" s="1025"/>
      <c r="DC14" s="1026"/>
      <c r="DD14" s="1026"/>
      <c r="DE14" s="1026"/>
      <c r="DF14" s="1027"/>
      <c r="DG14" s="1025"/>
      <c r="DH14" s="1026"/>
      <c r="DI14" s="1026"/>
      <c r="DJ14" s="1026"/>
      <c r="DK14" s="1027"/>
      <c r="DL14" s="1025"/>
      <c r="DM14" s="1026"/>
      <c r="DN14" s="1026"/>
      <c r="DO14" s="1026"/>
      <c r="DP14" s="1027"/>
      <c r="DQ14" s="1025"/>
      <c r="DR14" s="1026"/>
      <c r="DS14" s="1026"/>
      <c r="DT14" s="1026"/>
      <c r="DU14" s="1027"/>
      <c r="DV14" s="1028"/>
      <c r="DW14" s="1029"/>
      <c r="DX14" s="1029"/>
      <c r="DY14" s="1029"/>
      <c r="DZ14" s="1030"/>
      <c r="EA14" s="234"/>
    </row>
    <row r="15" spans="1:131" s="235" customFormat="1" ht="26.25" customHeight="1" x14ac:dyDescent="0.2">
      <c r="A15" s="238">
        <v>9</v>
      </c>
      <c r="B15" s="1066"/>
      <c r="C15" s="1067"/>
      <c r="D15" s="1067"/>
      <c r="E15" s="1067"/>
      <c r="F15" s="1067"/>
      <c r="G15" s="1067"/>
      <c r="H15" s="1067"/>
      <c r="I15" s="1067"/>
      <c r="J15" s="1067"/>
      <c r="K15" s="1067"/>
      <c r="L15" s="1067"/>
      <c r="M15" s="1067"/>
      <c r="N15" s="1067"/>
      <c r="O15" s="1067"/>
      <c r="P15" s="1068"/>
      <c r="Q15" s="1074"/>
      <c r="R15" s="1075"/>
      <c r="S15" s="1075"/>
      <c r="T15" s="1075"/>
      <c r="U15" s="1075"/>
      <c r="V15" s="1075"/>
      <c r="W15" s="1075"/>
      <c r="X15" s="1075"/>
      <c r="Y15" s="1075"/>
      <c r="Z15" s="1075"/>
      <c r="AA15" s="1075"/>
      <c r="AB15" s="1075"/>
      <c r="AC15" s="1075"/>
      <c r="AD15" s="1075"/>
      <c r="AE15" s="1076"/>
      <c r="AF15" s="1071"/>
      <c r="AG15" s="1072"/>
      <c r="AH15" s="1072"/>
      <c r="AI15" s="1072"/>
      <c r="AJ15" s="1073"/>
      <c r="AK15" s="1116"/>
      <c r="AL15" s="1117"/>
      <c r="AM15" s="1117"/>
      <c r="AN15" s="1117"/>
      <c r="AO15" s="1117"/>
      <c r="AP15" s="1117"/>
      <c r="AQ15" s="1117"/>
      <c r="AR15" s="1117"/>
      <c r="AS15" s="1117"/>
      <c r="AT15" s="1117"/>
      <c r="AU15" s="1118"/>
      <c r="AV15" s="1118"/>
      <c r="AW15" s="1118"/>
      <c r="AX15" s="1118"/>
      <c r="AY15" s="1119"/>
      <c r="AZ15" s="232"/>
      <c r="BA15" s="232"/>
      <c r="BB15" s="232"/>
      <c r="BC15" s="232"/>
      <c r="BD15" s="232"/>
      <c r="BE15" s="233"/>
      <c r="BF15" s="233"/>
      <c r="BG15" s="233"/>
      <c r="BH15" s="233"/>
      <c r="BI15" s="233"/>
      <c r="BJ15" s="233"/>
      <c r="BK15" s="233"/>
      <c r="BL15" s="233"/>
      <c r="BM15" s="233"/>
      <c r="BN15" s="233"/>
      <c r="BO15" s="233"/>
      <c r="BP15" s="233"/>
      <c r="BQ15" s="238">
        <v>9</v>
      </c>
      <c r="BR15" s="239"/>
      <c r="BS15" s="1028"/>
      <c r="BT15" s="1029"/>
      <c r="BU15" s="1029"/>
      <c r="BV15" s="1029"/>
      <c r="BW15" s="1029"/>
      <c r="BX15" s="1029"/>
      <c r="BY15" s="1029"/>
      <c r="BZ15" s="1029"/>
      <c r="CA15" s="1029"/>
      <c r="CB15" s="1029"/>
      <c r="CC15" s="1029"/>
      <c r="CD15" s="1029"/>
      <c r="CE15" s="1029"/>
      <c r="CF15" s="1029"/>
      <c r="CG15" s="1050"/>
      <c r="CH15" s="1025"/>
      <c r="CI15" s="1026"/>
      <c r="CJ15" s="1026"/>
      <c r="CK15" s="1026"/>
      <c r="CL15" s="1027"/>
      <c r="CM15" s="1025"/>
      <c r="CN15" s="1026"/>
      <c r="CO15" s="1026"/>
      <c r="CP15" s="1026"/>
      <c r="CQ15" s="1027"/>
      <c r="CR15" s="1025"/>
      <c r="CS15" s="1026"/>
      <c r="CT15" s="1026"/>
      <c r="CU15" s="1026"/>
      <c r="CV15" s="1027"/>
      <c r="CW15" s="1025"/>
      <c r="CX15" s="1026"/>
      <c r="CY15" s="1026"/>
      <c r="CZ15" s="1026"/>
      <c r="DA15" s="1027"/>
      <c r="DB15" s="1025"/>
      <c r="DC15" s="1026"/>
      <c r="DD15" s="1026"/>
      <c r="DE15" s="1026"/>
      <c r="DF15" s="1027"/>
      <c r="DG15" s="1025"/>
      <c r="DH15" s="1026"/>
      <c r="DI15" s="1026"/>
      <c r="DJ15" s="1026"/>
      <c r="DK15" s="1027"/>
      <c r="DL15" s="1025"/>
      <c r="DM15" s="1026"/>
      <c r="DN15" s="1026"/>
      <c r="DO15" s="1026"/>
      <c r="DP15" s="1027"/>
      <c r="DQ15" s="1025"/>
      <c r="DR15" s="1026"/>
      <c r="DS15" s="1026"/>
      <c r="DT15" s="1026"/>
      <c r="DU15" s="1027"/>
      <c r="DV15" s="1028"/>
      <c r="DW15" s="1029"/>
      <c r="DX15" s="1029"/>
      <c r="DY15" s="1029"/>
      <c r="DZ15" s="1030"/>
      <c r="EA15" s="234"/>
    </row>
    <row r="16" spans="1:131" s="235" customFormat="1" ht="26.25" customHeight="1" x14ac:dyDescent="0.2">
      <c r="A16" s="238">
        <v>10</v>
      </c>
      <c r="B16" s="1066"/>
      <c r="C16" s="1067"/>
      <c r="D16" s="1067"/>
      <c r="E16" s="1067"/>
      <c r="F16" s="1067"/>
      <c r="G16" s="1067"/>
      <c r="H16" s="1067"/>
      <c r="I16" s="1067"/>
      <c r="J16" s="1067"/>
      <c r="K16" s="1067"/>
      <c r="L16" s="1067"/>
      <c r="M16" s="1067"/>
      <c r="N16" s="1067"/>
      <c r="O16" s="1067"/>
      <c r="P16" s="1068"/>
      <c r="Q16" s="1074"/>
      <c r="R16" s="1075"/>
      <c r="S16" s="1075"/>
      <c r="T16" s="1075"/>
      <c r="U16" s="1075"/>
      <c r="V16" s="1075"/>
      <c r="W16" s="1075"/>
      <c r="X16" s="1075"/>
      <c r="Y16" s="1075"/>
      <c r="Z16" s="1075"/>
      <c r="AA16" s="1075"/>
      <c r="AB16" s="1075"/>
      <c r="AC16" s="1075"/>
      <c r="AD16" s="1075"/>
      <c r="AE16" s="1076"/>
      <c r="AF16" s="1071"/>
      <c r="AG16" s="1072"/>
      <c r="AH16" s="1072"/>
      <c r="AI16" s="1072"/>
      <c r="AJ16" s="1073"/>
      <c r="AK16" s="1116"/>
      <c r="AL16" s="1117"/>
      <c r="AM16" s="1117"/>
      <c r="AN16" s="1117"/>
      <c r="AO16" s="1117"/>
      <c r="AP16" s="1117"/>
      <c r="AQ16" s="1117"/>
      <c r="AR16" s="1117"/>
      <c r="AS16" s="1117"/>
      <c r="AT16" s="1117"/>
      <c r="AU16" s="1118"/>
      <c r="AV16" s="1118"/>
      <c r="AW16" s="1118"/>
      <c r="AX16" s="1118"/>
      <c r="AY16" s="1119"/>
      <c r="AZ16" s="232"/>
      <c r="BA16" s="232"/>
      <c r="BB16" s="232"/>
      <c r="BC16" s="232"/>
      <c r="BD16" s="232"/>
      <c r="BE16" s="233"/>
      <c r="BF16" s="233"/>
      <c r="BG16" s="233"/>
      <c r="BH16" s="233"/>
      <c r="BI16" s="233"/>
      <c r="BJ16" s="233"/>
      <c r="BK16" s="233"/>
      <c r="BL16" s="233"/>
      <c r="BM16" s="233"/>
      <c r="BN16" s="233"/>
      <c r="BO16" s="233"/>
      <c r="BP16" s="233"/>
      <c r="BQ16" s="238">
        <v>10</v>
      </c>
      <c r="BR16" s="239"/>
      <c r="BS16" s="1028"/>
      <c r="BT16" s="1029"/>
      <c r="BU16" s="1029"/>
      <c r="BV16" s="1029"/>
      <c r="BW16" s="1029"/>
      <c r="BX16" s="1029"/>
      <c r="BY16" s="1029"/>
      <c r="BZ16" s="1029"/>
      <c r="CA16" s="1029"/>
      <c r="CB16" s="1029"/>
      <c r="CC16" s="1029"/>
      <c r="CD16" s="1029"/>
      <c r="CE16" s="1029"/>
      <c r="CF16" s="1029"/>
      <c r="CG16" s="1050"/>
      <c r="CH16" s="1025"/>
      <c r="CI16" s="1026"/>
      <c r="CJ16" s="1026"/>
      <c r="CK16" s="1026"/>
      <c r="CL16" s="1027"/>
      <c r="CM16" s="1025"/>
      <c r="CN16" s="1026"/>
      <c r="CO16" s="1026"/>
      <c r="CP16" s="1026"/>
      <c r="CQ16" s="1027"/>
      <c r="CR16" s="1025"/>
      <c r="CS16" s="1026"/>
      <c r="CT16" s="1026"/>
      <c r="CU16" s="1026"/>
      <c r="CV16" s="1027"/>
      <c r="CW16" s="1025"/>
      <c r="CX16" s="1026"/>
      <c r="CY16" s="1026"/>
      <c r="CZ16" s="1026"/>
      <c r="DA16" s="1027"/>
      <c r="DB16" s="1025"/>
      <c r="DC16" s="1026"/>
      <c r="DD16" s="1026"/>
      <c r="DE16" s="1026"/>
      <c r="DF16" s="1027"/>
      <c r="DG16" s="1025"/>
      <c r="DH16" s="1026"/>
      <c r="DI16" s="1026"/>
      <c r="DJ16" s="1026"/>
      <c r="DK16" s="1027"/>
      <c r="DL16" s="1025"/>
      <c r="DM16" s="1026"/>
      <c r="DN16" s="1026"/>
      <c r="DO16" s="1026"/>
      <c r="DP16" s="1027"/>
      <c r="DQ16" s="1025"/>
      <c r="DR16" s="1026"/>
      <c r="DS16" s="1026"/>
      <c r="DT16" s="1026"/>
      <c r="DU16" s="1027"/>
      <c r="DV16" s="1028"/>
      <c r="DW16" s="1029"/>
      <c r="DX16" s="1029"/>
      <c r="DY16" s="1029"/>
      <c r="DZ16" s="1030"/>
      <c r="EA16" s="234"/>
    </row>
    <row r="17" spans="1:131" s="235" customFormat="1" ht="26.25" customHeight="1" x14ac:dyDescent="0.2">
      <c r="A17" s="238">
        <v>11</v>
      </c>
      <c r="B17" s="1066"/>
      <c r="C17" s="1067"/>
      <c r="D17" s="1067"/>
      <c r="E17" s="1067"/>
      <c r="F17" s="1067"/>
      <c r="G17" s="1067"/>
      <c r="H17" s="1067"/>
      <c r="I17" s="1067"/>
      <c r="J17" s="1067"/>
      <c r="K17" s="1067"/>
      <c r="L17" s="1067"/>
      <c r="M17" s="1067"/>
      <c r="N17" s="1067"/>
      <c r="O17" s="1067"/>
      <c r="P17" s="1068"/>
      <c r="Q17" s="1074"/>
      <c r="R17" s="1075"/>
      <c r="S17" s="1075"/>
      <c r="T17" s="1075"/>
      <c r="U17" s="1075"/>
      <c r="V17" s="1075"/>
      <c r="W17" s="1075"/>
      <c r="X17" s="1075"/>
      <c r="Y17" s="1075"/>
      <c r="Z17" s="1075"/>
      <c r="AA17" s="1075"/>
      <c r="AB17" s="1075"/>
      <c r="AC17" s="1075"/>
      <c r="AD17" s="1075"/>
      <c r="AE17" s="1076"/>
      <c r="AF17" s="1071"/>
      <c r="AG17" s="1072"/>
      <c r="AH17" s="1072"/>
      <c r="AI17" s="1072"/>
      <c r="AJ17" s="1073"/>
      <c r="AK17" s="1116"/>
      <c r="AL17" s="1117"/>
      <c r="AM17" s="1117"/>
      <c r="AN17" s="1117"/>
      <c r="AO17" s="1117"/>
      <c r="AP17" s="1117"/>
      <c r="AQ17" s="1117"/>
      <c r="AR17" s="1117"/>
      <c r="AS17" s="1117"/>
      <c r="AT17" s="1117"/>
      <c r="AU17" s="1118"/>
      <c r="AV17" s="1118"/>
      <c r="AW17" s="1118"/>
      <c r="AX17" s="1118"/>
      <c r="AY17" s="1119"/>
      <c r="AZ17" s="232"/>
      <c r="BA17" s="232"/>
      <c r="BB17" s="232"/>
      <c r="BC17" s="232"/>
      <c r="BD17" s="232"/>
      <c r="BE17" s="233"/>
      <c r="BF17" s="233"/>
      <c r="BG17" s="233"/>
      <c r="BH17" s="233"/>
      <c r="BI17" s="233"/>
      <c r="BJ17" s="233"/>
      <c r="BK17" s="233"/>
      <c r="BL17" s="233"/>
      <c r="BM17" s="233"/>
      <c r="BN17" s="233"/>
      <c r="BO17" s="233"/>
      <c r="BP17" s="233"/>
      <c r="BQ17" s="238">
        <v>11</v>
      </c>
      <c r="BR17" s="239"/>
      <c r="BS17" s="1028"/>
      <c r="BT17" s="1029"/>
      <c r="BU17" s="1029"/>
      <c r="BV17" s="1029"/>
      <c r="BW17" s="1029"/>
      <c r="BX17" s="1029"/>
      <c r="BY17" s="1029"/>
      <c r="BZ17" s="1029"/>
      <c r="CA17" s="1029"/>
      <c r="CB17" s="1029"/>
      <c r="CC17" s="1029"/>
      <c r="CD17" s="1029"/>
      <c r="CE17" s="1029"/>
      <c r="CF17" s="1029"/>
      <c r="CG17" s="1050"/>
      <c r="CH17" s="1025"/>
      <c r="CI17" s="1026"/>
      <c r="CJ17" s="1026"/>
      <c r="CK17" s="1026"/>
      <c r="CL17" s="1027"/>
      <c r="CM17" s="1025"/>
      <c r="CN17" s="1026"/>
      <c r="CO17" s="1026"/>
      <c r="CP17" s="1026"/>
      <c r="CQ17" s="1027"/>
      <c r="CR17" s="1025"/>
      <c r="CS17" s="1026"/>
      <c r="CT17" s="1026"/>
      <c r="CU17" s="1026"/>
      <c r="CV17" s="1027"/>
      <c r="CW17" s="1025"/>
      <c r="CX17" s="1026"/>
      <c r="CY17" s="1026"/>
      <c r="CZ17" s="1026"/>
      <c r="DA17" s="1027"/>
      <c r="DB17" s="1025"/>
      <c r="DC17" s="1026"/>
      <c r="DD17" s="1026"/>
      <c r="DE17" s="1026"/>
      <c r="DF17" s="1027"/>
      <c r="DG17" s="1025"/>
      <c r="DH17" s="1026"/>
      <c r="DI17" s="1026"/>
      <c r="DJ17" s="1026"/>
      <c r="DK17" s="1027"/>
      <c r="DL17" s="1025"/>
      <c r="DM17" s="1026"/>
      <c r="DN17" s="1026"/>
      <c r="DO17" s="1026"/>
      <c r="DP17" s="1027"/>
      <c r="DQ17" s="1025"/>
      <c r="DR17" s="1026"/>
      <c r="DS17" s="1026"/>
      <c r="DT17" s="1026"/>
      <c r="DU17" s="1027"/>
      <c r="DV17" s="1028"/>
      <c r="DW17" s="1029"/>
      <c r="DX17" s="1029"/>
      <c r="DY17" s="1029"/>
      <c r="DZ17" s="1030"/>
      <c r="EA17" s="234"/>
    </row>
    <row r="18" spans="1:131" s="235" customFormat="1" ht="26.25" customHeight="1" x14ac:dyDescent="0.2">
      <c r="A18" s="238">
        <v>12</v>
      </c>
      <c r="B18" s="1066"/>
      <c r="C18" s="1067"/>
      <c r="D18" s="1067"/>
      <c r="E18" s="1067"/>
      <c r="F18" s="1067"/>
      <c r="G18" s="1067"/>
      <c r="H18" s="1067"/>
      <c r="I18" s="1067"/>
      <c r="J18" s="1067"/>
      <c r="K18" s="1067"/>
      <c r="L18" s="1067"/>
      <c r="M18" s="1067"/>
      <c r="N18" s="1067"/>
      <c r="O18" s="1067"/>
      <c r="P18" s="1068"/>
      <c r="Q18" s="1074"/>
      <c r="R18" s="1075"/>
      <c r="S18" s="1075"/>
      <c r="T18" s="1075"/>
      <c r="U18" s="1075"/>
      <c r="V18" s="1075"/>
      <c r="W18" s="1075"/>
      <c r="X18" s="1075"/>
      <c r="Y18" s="1075"/>
      <c r="Z18" s="1075"/>
      <c r="AA18" s="1075"/>
      <c r="AB18" s="1075"/>
      <c r="AC18" s="1075"/>
      <c r="AD18" s="1075"/>
      <c r="AE18" s="1076"/>
      <c r="AF18" s="1071"/>
      <c r="AG18" s="1072"/>
      <c r="AH18" s="1072"/>
      <c r="AI18" s="1072"/>
      <c r="AJ18" s="1073"/>
      <c r="AK18" s="1116"/>
      <c r="AL18" s="1117"/>
      <c r="AM18" s="1117"/>
      <c r="AN18" s="1117"/>
      <c r="AO18" s="1117"/>
      <c r="AP18" s="1117"/>
      <c r="AQ18" s="1117"/>
      <c r="AR18" s="1117"/>
      <c r="AS18" s="1117"/>
      <c r="AT18" s="1117"/>
      <c r="AU18" s="1118"/>
      <c r="AV18" s="1118"/>
      <c r="AW18" s="1118"/>
      <c r="AX18" s="1118"/>
      <c r="AY18" s="1119"/>
      <c r="AZ18" s="232"/>
      <c r="BA18" s="232"/>
      <c r="BB18" s="232"/>
      <c r="BC18" s="232"/>
      <c r="BD18" s="232"/>
      <c r="BE18" s="233"/>
      <c r="BF18" s="233"/>
      <c r="BG18" s="233"/>
      <c r="BH18" s="233"/>
      <c r="BI18" s="233"/>
      <c r="BJ18" s="233"/>
      <c r="BK18" s="233"/>
      <c r="BL18" s="233"/>
      <c r="BM18" s="233"/>
      <c r="BN18" s="233"/>
      <c r="BO18" s="233"/>
      <c r="BP18" s="233"/>
      <c r="BQ18" s="238">
        <v>12</v>
      </c>
      <c r="BR18" s="239"/>
      <c r="BS18" s="1028"/>
      <c r="BT18" s="1029"/>
      <c r="BU18" s="1029"/>
      <c r="BV18" s="1029"/>
      <c r="BW18" s="1029"/>
      <c r="BX18" s="1029"/>
      <c r="BY18" s="1029"/>
      <c r="BZ18" s="1029"/>
      <c r="CA18" s="1029"/>
      <c r="CB18" s="1029"/>
      <c r="CC18" s="1029"/>
      <c r="CD18" s="1029"/>
      <c r="CE18" s="1029"/>
      <c r="CF18" s="1029"/>
      <c r="CG18" s="1050"/>
      <c r="CH18" s="1025"/>
      <c r="CI18" s="1026"/>
      <c r="CJ18" s="1026"/>
      <c r="CK18" s="1026"/>
      <c r="CL18" s="1027"/>
      <c r="CM18" s="1025"/>
      <c r="CN18" s="1026"/>
      <c r="CO18" s="1026"/>
      <c r="CP18" s="1026"/>
      <c r="CQ18" s="1027"/>
      <c r="CR18" s="1025"/>
      <c r="CS18" s="1026"/>
      <c r="CT18" s="1026"/>
      <c r="CU18" s="1026"/>
      <c r="CV18" s="1027"/>
      <c r="CW18" s="1025"/>
      <c r="CX18" s="1026"/>
      <c r="CY18" s="1026"/>
      <c r="CZ18" s="1026"/>
      <c r="DA18" s="1027"/>
      <c r="DB18" s="1025"/>
      <c r="DC18" s="1026"/>
      <c r="DD18" s="1026"/>
      <c r="DE18" s="1026"/>
      <c r="DF18" s="1027"/>
      <c r="DG18" s="1025"/>
      <c r="DH18" s="1026"/>
      <c r="DI18" s="1026"/>
      <c r="DJ18" s="1026"/>
      <c r="DK18" s="1027"/>
      <c r="DL18" s="1025"/>
      <c r="DM18" s="1026"/>
      <c r="DN18" s="1026"/>
      <c r="DO18" s="1026"/>
      <c r="DP18" s="1027"/>
      <c r="DQ18" s="1025"/>
      <c r="DR18" s="1026"/>
      <c r="DS18" s="1026"/>
      <c r="DT18" s="1026"/>
      <c r="DU18" s="1027"/>
      <c r="DV18" s="1028"/>
      <c r="DW18" s="1029"/>
      <c r="DX18" s="1029"/>
      <c r="DY18" s="1029"/>
      <c r="DZ18" s="1030"/>
      <c r="EA18" s="234"/>
    </row>
    <row r="19" spans="1:131" s="235" customFormat="1" ht="26.25" customHeight="1" x14ac:dyDescent="0.2">
      <c r="A19" s="238">
        <v>13</v>
      </c>
      <c r="B19" s="1066"/>
      <c r="C19" s="1067"/>
      <c r="D19" s="1067"/>
      <c r="E19" s="1067"/>
      <c r="F19" s="1067"/>
      <c r="G19" s="1067"/>
      <c r="H19" s="1067"/>
      <c r="I19" s="1067"/>
      <c r="J19" s="1067"/>
      <c r="K19" s="1067"/>
      <c r="L19" s="1067"/>
      <c r="M19" s="1067"/>
      <c r="N19" s="1067"/>
      <c r="O19" s="1067"/>
      <c r="P19" s="1068"/>
      <c r="Q19" s="1074"/>
      <c r="R19" s="1075"/>
      <c r="S19" s="1075"/>
      <c r="T19" s="1075"/>
      <c r="U19" s="1075"/>
      <c r="V19" s="1075"/>
      <c r="W19" s="1075"/>
      <c r="X19" s="1075"/>
      <c r="Y19" s="1075"/>
      <c r="Z19" s="1075"/>
      <c r="AA19" s="1075"/>
      <c r="AB19" s="1075"/>
      <c r="AC19" s="1075"/>
      <c r="AD19" s="1075"/>
      <c r="AE19" s="1076"/>
      <c r="AF19" s="1071"/>
      <c r="AG19" s="1072"/>
      <c r="AH19" s="1072"/>
      <c r="AI19" s="1072"/>
      <c r="AJ19" s="1073"/>
      <c r="AK19" s="1116"/>
      <c r="AL19" s="1117"/>
      <c r="AM19" s="1117"/>
      <c r="AN19" s="1117"/>
      <c r="AO19" s="1117"/>
      <c r="AP19" s="1117"/>
      <c r="AQ19" s="1117"/>
      <c r="AR19" s="1117"/>
      <c r="AS19" s="1117"/>
      <c r="AT19" s="1117"/>
      <c r="AU19" s="1118"/>
      <c r="AV19" s="1118"/>
      <c r="AW19" s="1118"/>
      <c r="AX19" s="1118"/>
      <c r="AY19" s="1119"/>
      <c r="AZ19" s="232"/>
      <c r="BA19" s="232"/>
      <c r="BB19" s="232"/>
      <c r="BC19" s="232"/>
      <c r="BD19" s="232"/>
      <c r="BE19" s="233"/>
      <c r="BF19" s="233"/>
      <c r="BG19" s="233"/>
      <c r="BH19" s="233"/>
      <c r="BI19" s="233"/>
      <c r="BJ19" s="233"/>
      <c r="BK19" s="233"/>
      <c r="BL19" s="233"/>
      <c r="BM19" s="233"/>
      <c r="BN19" s="233"/>
      <c r="BO19" s="233"/>
      <c r="BP19" s="233"/>
      <c r="BQ19" s="238">
        <v>13</v>
      </c>
      <c r="BR19" s="239"/>
      <c r="BS19" s="1028"/>
      <c r="BT19" s="1029"/>
      <c r="BU19" s="1029"/>
      <c r="BV19" s="1029"/>
      <c r="BW19" s="1029"/>
      <c r="BX19" s="1029"/>
      <c r="BY19" s="1029"/>
      <c r="BZ19" s="1029"/>
      <c r="CA19" s="1029"/>
      <c r="CB19" s="1029"/>
      <c r="CC19" s="1029"/>
      <c r="CD19" s="1029"/>
      <c r="CE19" s="1029"/>
      <c r="CF19" s="1029"/>
      <c r="CG19" s="1050"/>
      <c r="CH19" s="1025"/>
      <c r="CI19" s="1026"/>
      <c r="CJ19" s="1026"/>
      <c r="CK19" s="1026"/>
      <c r="CL19" s="1027"/>
      <c r="CM19" s="1025"/>
      <c r="CN19" s="1026"/>
      <c r="CO19" s="1026"/>
      <c r="CP19" s="1026"/>
      <c r="CQ19" s="1027"/>
      <c r="CR19" s="1025"/>
      <c r="CS19" s="1026"/>
      <c r="CT19" s="1026"/>
      <c r="CU19" s="1026"/>
      <c r="CV19" s="1027"/>
      <c r="CW19" s="1025"/>
      <c r="CX19" s="1026"/>
      <c r="CY19" s="1026"/>
      <c r="CZ19" s="1026"/>
      <c r="DA19" s="1027"/>
      <c r="DB19" s="1025"/>
      <c r="DC19" s="1026"/>
      <c r="DD19" s="1026"/>
      <c r="DE19" s="1026"/>
      <c r="DF19" s="1027"/>
      <c r="DG19" s="1025"/>
      <c r="DH19" s="1026"/>
      <c r="DI19" s="1026"/>
      <c r="DJ19" s="1026"/>
      <c r="DK19" s="1027"/>
      <c r="DL19" s="1025"/>
      <c r="DM19" s="1026"/>
      <c r="DN19" s="1026"/>
      <c r="DO19" s="1026"/>
      <c r="DP19" s="1027"/>
      <c r="DQ19" s="1025"/>
      <c r="DR19" s="1026"/>
      <c r="DS19" s="1026"/>
      <c r="DT19" s="1026"/>
      <c r="DU19" s="1027"/>
      <c r="DV19" s="1028"/>
      <c r="DW19" s="1029"/>
      <c r="DX19" s="1029"/>
      <c r="DY19" s="1029"/>
      <c r="DZ19" s="1030"/>
      <c r="EA19" s="234"/>
    </row>
    <row r="20" spans="1:131" s="235" customFormat="1" ht="26.25" customHeight="1" x14ac:dyDescent="0.2">
      <c r="A20" s="238">
        <v>14</v>
      </c>
      <c r="B20" s="1066"/>
      <c r="C20" s="1067"/>
      <c r="D20" s="1067"/>
      <c r="E20" s="1067"/>
      <c r="F20" s="1067"/>
      <c r="G20" s="1067"/>
      <c r="H20" s="1067"/>
      <c r="I20" s="1067"/>
      <c r="J20" s="1067"/>
      <c r="K20" s="1067"/>
      <c r="L20" s="1067"/>
      <c r="M20" s="1067"/>
      <c r="N20" s="1067"/>
      <c r="O20" s="1067"/>
      <c r="P20" s="1068"/>
      <c r="Q20" s="1074"/>
      <c r="R20" s="1075"/>
      <c r="S20" s="1075"/>
      <c r="T20" s="1075"/>
      <c r="U20" s="1075"/>
      <c r="V20" s="1075"/>
      <c r="W20" s="1075"/>
      <c r="X20" s="1075"/>
      <c r="Y20" s="1075"/>
      <c r="Z20" s="1075"/>
      <c r="AA20" s="1075"/>
      <c r="AB20" s="1075"/>
      <c r="AC20" s="1075"/>
      <c r="AD20" s="1075"/>
      <c r="AE20" s="1076"/>
      <c r="AF20" s="1071"/>
      <c r="AG20" s="1072"/>
      <c r="AH20" s="1072"/>
      <c r="AI20" s="1072"/>
      <c r="AJ20" s="1073"/>
      <c r="AK20" s="1116"/>
      <c r="AL20" s="1117"/>
      <c r="AM20" s="1117"/>
      <c r="AN20" s="1117"/>
      <c r="AO20" s="1117"/>
      <c r="AP20" s="1117"/>
      <c r="AQ20" s="1117"/>
      <c r="AR20" s="1117"/>
      <c r="AS20" s="1117"/>
      <c r="AT20" s="1117"/>
      <c r="AU20" s="1118"/>
      <c r="AV20" s="1118"/>
      <c r="AW20" s="1118"/>
      <c r="AX20" s="1118"/>
      <c r="AY20" s="1119"/>
      <c r="AZ20" s="232"/>
      <c r="BA20" s="232"/>
      <c r="BB20" s="232"/>
      <c r="BC20" s="232"/>
      <c r="BD20" s="232"/>
      <c r="BE20" s="233"/>
      <c r="BF20" s="233"/>
      <c r="BG20" s="233"/>
      <c r="BH20" s="233"/>
      <c r="BI20" s="233"/>
      <c r="BJ20" s="233"/>
      <c r="BK20" s="233"/>
      <c r="BL20" s="233"/>
      <c r="BM20" s="233"/>
      <c r="BN20" s="233"/>
      <c r="BO20" s="233"/>
      <c r="BP20" s="233"/>
      <c r="BQ20" s="238">
        <v>14</v>
      </c>
      <c r="BR20" s="239"/>
      <c r="BS20" s="1028"/>
      <c r="BT20" s="1029"/>
      <c r="BU20" s="1029"/>
      <c r="BV20" s="1029"/>
      <c r="BW20" s="1029"/>
      <c r="BX20" s="1029"/>
      <c r="BY20" s="1029"/>
      <c r="BZ20" s="1029"/>
      <c r="CA20" s="1029"/>
      <c r="CB20" s="1029"/>
      <c r="CC20" s="1029"/>
      <c r="CD20" s="1029"/>
      <c r="CE20" s="1029"/>
      <c r="CF20" s="1029"/>
      <c r="CG20" s="1050"/>
      <c r="CH20" s="1025"/>
      <c r="CI20" s="1026"/>
      <c r="CJ20" s="1026"/>
      <c r="CK20" s="1026"/>
      <c r="CL20" s="1027"/>
      <c r="CM20" s="1025"/>
      <c r="CN20" s="1026"/>
      <c r="CO20" s="1026"/>
      <c r="CP20" s="1026"/>
      <c r="CQ20" s="1027"/>
      <c r="CR20" s="1025"/>
      <c r="CS20" s="1026"/>
      <c r="CT20" s="1026"/>
      <c r="CU20" s="1026"/>
      <c r="CV20" s="1027"/>
      <c r="CW20" s="1025"/>
      <c r="CX20" s="1026"/>
      <c r="CY20" s="1026"/>
      <c r="CZ20" s="1026"/>
      <c r="DA20" s="1027"/>
      <c r="DB20" s="1025"/>
      <c r="DC20" s="1026"/>
      <c r="DD20" s="1026"/>
      <c r="DE20" s="1026"/>
      <c r="DF20" s="1027"/>
      <c r="DG20" s="1025"/>
      <c r="DH20" s="1026"/>
      <c r="DI20" s="1026"/>
      <c r="DJ20" s="1026"/>
      <c r="DK20" s="1027"/>
      <c r="DL20" s="1025"/>
      <c r="DM20" s="1026"/>
      <c r="DN20" s="1026"/>
      <c r="DO20" s="1026"/>
      <c r="DP20" s="1027"/>
      <c r="DQ20" s="1025"/>
      <c r="DR20" s="1026"/>
      <c r="DS20" s="1026"/>
      <c r="DT20" s="1026"/>
      <c r="DU20" s="1027"/>
      <c r="DV20" s="1028"/>
      <c r="DW20" s="1029"/>
      <c r="DX20" s="1029"/>
      <c r="DY20" s="1029"/>
      <c r="DZ20" s="1030"/>
      <c r="EA20" s="234"/>
    </row>
    <row r="21" spans="1:131" s="235" customFormat="1" ht="26.25" customHeight="1" thickBot="1" x14ac:dyDescent="0.25">
      <c r="A21" s="238">
        <v>15</v>
      </c>
      <c r="B21" s="1066"/>
      <c r="C21" s="1067"/>
      <c r="D21" s="1067"/>
      <c r="E21" s="1067"/>
      <c r="F21" s="1067"/>
      <c r="G21" s="1067"/>
      <c r="H21" s="1067"/>
      <c r="I21" s="1067"/>
      <c r="J21" s="1067"/>
      <c r="K21" s="1067"/>
      <c r="L21" s="1067"/>
      <c r="M21" s="1067"/>
      <c r="N21" s="1067"/>
      <c r="O21" s="1067"/>
      <c r="P21" s="1068"/>
      <c r="Q21" s="1074"/>
      <c r="R21" s="1075"/>
      <c r="S21" s="1075"/>
      <c r="T21" s="1075"/>
      <c r="U21" s="1075"/>
      <c r="V21" s="1075"/>
      <c r="W21" s="1075"/>
      <c r="X21" s="1075"/>
      <c r="Y21" s="1075"/>
      <c r="Z21" s="1075"/>
      <c r="AA21" s="1075"/>
      <c r="AB21" s="1075"/>
      <c r="AC21" s="1075"/>
      <c r="AD21" s="1075"/>
      <c r="AE21" s="1076"/>
      <c r="AF21" s="1071"/>
      <c r="AG21" s="1072"/>
      <c r="AH21" s="1072"/>
      <c r="AI21" s="1072"/>
      <c r="AJ21" s="1073"/>
      <c r="AK21" s="1116"/>
      <c r="AL21" s="1117"/>
      <c r="AM21" s="1117"/>
      <c r="AN21" s="1117"/>
      <c r="AO21" s="1117"/>
      <c r="AP21" s="1117"/>
      <c r="AQ21" s="1117"/>
      <c r="AR21" s="1117"/>
      <c r="AS21" s="1117"/>
      <c r="AT21" s="1117"/>
      <c r="AU21" s="1118"/>
      <c r="AV21" s="1118"/>
      <c r="AW21" s="1118"/>
      <c r="AX21" s="1118"/>
      <c r="AY21" s="1119"/>
      <c r="AZ21" s="232"/>
      <c r="BA21" s="232"/>
      <c r="BB21" s="232"/>
      <c r="BC21" s="232"/>
      <c r="BD21" s="232"/>
      <c r="BE21" s="233"/>
      <c r="BF21" s="233"/>
      <c r="BG21" s="233"/>
      <c r="BH21" s="233"/>
      <c r="BI21" s="233"/>
      <c r="BJ21" s="233"/>
      <c r="BK21" s="233"/>
      <c r="BL21" s="233"/>
      <c r="BM21" s="233"/>
      <c r="BN21" s="233"/>
      <c r="BO21" s="233"/>
      <c r="BP21" s="233"/>
      <c r="BQ21" s="238">
        <v>15</v>
      </c>
      <c r="BR21" s="239"/>
      <c r="BS21" s="1028"/>
      <c r="BT21" s="1029"/>
      <c r="BU21" s="1029"/>
      <c r="BV21" s="1029"/>
      <c r="BW21" s="1029"/>
      <c r="BX21" s="1029"/>
      <c r="BY21" s="1029"/>
      <c r="BZ21" s="1029"/>
      <c r="CA21" s="1029"/>
      <c r="CB21" s="1029"/>
      <c r="CC21" s="1029"/>
      <c r="CD21" s="1029"/>
      <c r="CE21" s="1029"/>
      <c r="CF21" s="1029"/>
      <c r="CG21" s="1050"/>
      <c r="CH21" s="1025"/>
      <c r="CI21" s="1026"/>
      <c r="CJ21" s="1026"/>
      <c r="CK21" s="1026"/>
      <c r="CL21" s="1027"/>
      <c r="CM21" s="1025"/>
      <c r="CN21" s="1026"/>
      <c r="CO21" s="1026"/>
      <c r="CP21" s="1026"/>
      <c r="CQ21" s="1027"/>
      <c r="CR21" s="1025"/>
      <c r="CS21" s="1026"/>
      <c r="CT21" s="1026"/>
      <c r="CU21" s="1026"/>
      <c r="CV21" s="1027"/>
      <c r="CW21" s="1025"/>
      <c r="CX21" s="1026"/>
      <c r="CY21" s="1026"/>
      <c r="CZ21" s="1026"/>
      <c r="DA21" s="1027"/>
      <c r="DB21" s="1025"/>
      <c r="DC21" s="1026"/>
      <c r="DD21" s="1026"/>
      <c r="DE21" s="1026"/>
      <c r="DF21" s="1027"/>
      <c r="DG21" s="1025"/>
      <c r="DH21" s="1026"/>
      <c r="DI21" s="1026"/>
      <c r="DJ21" s="1026"/>
      <c r="DK21" s="1027"/>
      <c r="DL21" s="1025"/>
      <c r="DM21" s="1026"/>
      <c r="DN21" s="1026"/>
      <c r="DO21" s="1026"/>
      <c r="DP21" s="1027"/>
      <c r="DQ21" s="1025"/>
      <c r="DR21" s="1026"/>
      <c r="DS21" s="1026"/>
      <c r="DT21" s="1026"/>
      <c r="DU21" s="1027"/>
      <c r="DV21" s="1028"/>
      <c r="DW21" s="1029"/>
      <c r="DX21" s="1029"/>
      <c r="DY21" s="1029"/>
      <c r="DZ21" s="1030"/>
      <c r="EA21" s="234"/>
    </row>
    <row r="22" spans="1:131" s="235" customFormat="1" ht="26.25" customHeight="1" x14ac:dyDescent="0.2">
      <c r="A22" s="238">
        <v>16</v>
      </c>
      <c r="B22" s="1066"/>
      <c r="C22" s="1067"/>
      <c r="D22" s="1067"/>
      <c r="E22" s="1067"/>
      <c r="F22" s="1067"/>
      <c r="G22" s="1067"/>
      <c r="H22" s="1067"/>
      <c r="I22" s="1067"/>
      <c r="J22" s="1067"/>
      <c r="K22" s="1067"/>
      <c r="L22" s="1067"/>
      <c r="M22" s="1067"/>
      <c r="N22" s="1067"/>
      <c r="O22" s="1067"/>
      <c r="P22" s="1068"/>
      <c r="Q22" s="1109"/>
      <c r="R22" s="1110"/>
      <c r="S22" s="1110"/>
      <c r="T22" s="1110"/>
      <c r="U22" s="1110"/>
      <c r="V22" s="1110"/>
      <c r="W22" s="1110"/>
      <c r="X22" s="1110"/>
      <c r="Y22" s="1110"/>
      <c r="Z22" s="1110"/>
      <c r="AA22" s="1110"/>
      <c r="AB22" s="1110"/>
      <c r="AC22" s="1110"/>
      <c r="AD22" s="1110"/>
      <c r="AE22" s="1111"/>
      <c r="AF22" s="1071"/>
      <c r="AG22" s="1072"/>
      <c r="AH22" s="1072"/>
      <c r="AI22" s="1072"/>
      <c r="AJ22" s="1073"/>
      <c r="AK22" s="1112"/>
      <c r="AL22" s="1113"/>
      <c r="AM22" s="1113"/>
      <c r="AN22" s="1113"/>
      <c r="AO22" s="1113"/>
      <c r="AP22" s="1113"/>
      <c r="AQ22" s="1113"/>
      <c r="AR22" s="1113"/>
      <c r="AS22" s="1113"/>
      <c r="AT22" s="1113"/>
      <c r="AU22" s="1114"/>
      <c r="AV22" s="1114"/>
      <c r="AW22" s="1114"/>
      <c r="AX22" s="1114"/>
      <c r="AY22" s="1115"/>
      <c r="AZ22" s="1064" t="s">
        <v>376</v>
      </c>
      <c r="BA22" s="1064"/>
      <c r="BB22" s="1064"/>
      <c r="BC22" s="1064"/>
      <c r="BD22" s="1065"/>
      <c r="BE22" s="233"/>
      <c r="BF22" s="233"/>
      <c r="BG22" s="233"/>
      <c r="BH22" s="233"/>
      <c r="BI22" s="233"/>
      <c r="BJ22" s="233"/>
      <c r="BK22" s="233"/>
      <c r="BL22" s="233"/>
      <c r="BM22" s="233"/>
      <c r="BN22" s="233"/>
      <c r="BO22" s="233"/>
      <c r="BP22" s="233"/>
      <c r="BQ22" s="238">
        <v>16</v>
      </c>
      <c r="BR22" s="239"/>
      <c r="BS22" s="1028"/>
      <c r="BT22" s="1029"/>
      <c r="BU22" s="1029"/>
      <c r="BV22" s="1029"/>
      <c r="BW22" s="1029"/>
      <c r="BX22" s="1029"/>
      <c r="BY22" s="1029"/>
      <c r="BZ22" s="1029"/>
      <c r="CA22" s="1029"/>
      <c r="CB22" s="1029"/>
      <c r="CC22" s="1029"/>
      <c r="CD22" s="1029"/>
      <c r="CE22" s="1029"/>
      <c r="CF22" s="1029"/>
      <c r="CG22" s="1050"/>
      <c r="CH22" s="1025"/>
      <c r="CI22" s="1026"/>
      <c r="CJ22" s="1026"/>
      <c r="CK22" s="1026"/>
      <c r="CL22" s="1027"/>
      <c r="CM22" s="1025"/>
      <c r="CN22" s="1026"/>
      <c r="CO22" s="1026"/>
      <c r="CP22" s="1026"/>
      <c r="CQ22" s="1027"/>
      <c r="CR22" s="1025"/>
      <c r="CS22" s="1026"/>
      <c r="CT22" s="1026"/>
      <c r="CU22" s="1026"/>
      <c r="CV22" s="1027"/>
      <c r="CW22" s="1025"/>
      <c r="CX22" s="1026"/>
      <c r="CY22" s="1026"/>
      <c r="CZ22" s="1026"/>
      <c r="DA22" s="1027"/>
      <c r="DB22" s="1025"/>
      <c r="DC22" s="1026"/>
      <c r="DD22" s="1026"/>
      <c r="DE22" s="1026"/>
      <c r="DF22" s="1027"/>
      <c r="DG22" s="1025"/>
      <c r="DH22" s="1026"/>
      <c r="DI22" s="1026"/>
      <c r="DJ22" s="1026"/>
      <c r="DK22" s="1027"/>
      <c r="DL22" s="1025"/>
      <c r="DM22" s="1026"/>
      <c r="DN22" s="1026"/>
      <c r="DO22" s="1026"/>
      <c r="DP22" s="1027"/>
      <c r="DQ22" s="1025"/>
      <c r="DR22" s="1026"/>
      <c r="DS22" s="1026"/>
      <c r="DT22" s="1026"/>
      <c r="DU22" s="1027"/>
      <c r="DV22" s="1028"/>
      <c r="DW22" s="1029"/>
      <c r="DX22" s="1029"/>
      <c r="DY22" s="1029"/>
      <c r="DZ22" s="1030"/>
      <c r="EA22" s="234"/>
    </row>
    <row r="23" spans="1:131" s="235" customFormat="1" ht="26.25" customHeight="1" thickBot="1" x14ac:dyDescent="0.25">
      <c r="A23" s="240" t="s">
        <v>377</v>
      </c>
      <c r="B23" s="973" t="s">
        <v>378</v>
      </c>
      <c r="C23" s="974"/>
      <c r="D23" s="974"/>
      <c r="E23" s="974"/>
      <c r="F23" s="974"/>
      <c r="G23" s="974"/>
      <c r="H23" s="974"/>
      <c r="I23" s="974"/>
      <c r="J23" s="974"/>
      <c r="K23" s="974"/>
      <c r="L23" s="974"/>
      <c r="M23" s="974"/>
      <c r="N23" s="974"/>
      <c r="O23" s="974"/>
      <c r="P23" s="984"/>
      <c r="Q23" s="1103">
        <v>12686</v>
      </c>
      <c r="R23" s="1097"/>
      <c r="S23" s="1097"/>
      <c r="T23" s="1097"/>
      <c r="U23" s="1097"/>
      <c r="V23" s="1097">
        <v>12210</v>
      </c>
      <c r="W23" s="1097"/>
      <c r="X23" s="1097"/>
      <c r="Y23" s="1097"/>
      <c r="Z23" s="1097"/>
      <c r="AA23" s="1097">
        <v>476</v>
      </c>
      <c r="AB23" s="1097"/>
      <c r="AC23" s="1097"/>
      <c r="AD23" s="1097"/>
      <c r="AE23" s="1104"/>
      <c r="AF23" s="1105">
        <v>434</v>
      </c>
      <c r="AG23" s="1097"/>
      <c r="AH23" s="1097"/>
      <c r="AI23" s="1097"/>
      <c r="AJ23" s="1106"/>
      <c r="AK23" s="1107"/>
      <c r="AL23" s="1108"/>
      <c r="AM23" s="1108"/>
      <c r="AN23" s="1108"/>
      <c r="AO23" s="1108"/>
      <c r="AP23" s="1097">
        <v>6794</v>
      </c>
      <c r="AQ23" s="1097"/>
      <c r="AR23" s="1097"/>
      <c r="AS23" s="1097"/>
      <c r="AT23" s="1097"/>
      <c r="AU23" s="1098"/>
      <c r="AV23" s="1098"/>
      <c r="AW23" s="1098"/>
      <c r="AX23" s="1098"/>
      <c r="AY23" s="1099"/>
      <c r="AZ23" s="1100" t="s">
        <v>121</v>
      </c>
      <c r="BA23" s="1101"/>
      <c r="BB23" s="1101"/>
      <c r="BC23" s="1101"/>
      <c r="BD23" s="1102"/>
      <c r="BE23" s="233"/>
      <c r="BF23" s="233"/>
      <c r="BG23" s="233"/>
      <c r="BH23" s="233"/>
      <c r="BI23" s="233"/>
      <c r="BJ23" s="233"/>
      <c r="BK23" s="233"/>
      <c r="BL23" s="233"/>
      <c r="BM23" s="233"/>
      <c r="BN23" s="233"/>
      <c r="BO23" s="233"/>
      <c r="BP23" s="233"/>
      <c r="BQ23" s="238">
        <v>17</v>
      </c>
      <c r="BR23" s="239"/>
      <c r="BS23" s="1028"/>
      <c r="BT23" s="1029"/>
      <c r="BU23" s="1029"/>
      <c r="BV23" s="1029"/>
      <c r="BW23" s="1029"/>
      <c r="BX23" s="1029"/>
      <c r="BY23" s="1029"/>
      <c r="BZ23" s="1029"/>
      <c r="CA23" s="1029"/>
      <c r="CB23" s="1029"/>
      <c r="CC23" s="1029"/>
      <c r="CD23" s="1029"/>
      <c r="CE23" s="1029"/>
      <c r="CF23" s="1029"/>
      <c r="CG23" s="1050"/>
      <c r="CH23" s="1025"/>
      <c r="CI23" s="1026"/>
      <c r="CJ23" s="1026"/>
      <c r="CK23" s="1026"/>
      <c r="CL23" s="1027"/>
      <c r="CM23" s="1025"/>
      <c r="CN23" s="1026"/>
      <c r="CO23" s="1026"/>
      <c r="CP23" s="1026"/>
      <c r="CQ23" s="1027"/>
      <c r="CR23" s="1025"/>
      <c r="CS23" s="1026"/>
      <c r="CT23" s="1026"/>
      <c r="CU23" s="1026"/>
      <c r="CV23" s="1027"/>
      <c r="CW23" s="1025"/>
      <c r="CX23" s="1026"/>
      <c r="CY23" s="1026"/>
      <c r="CZ23" s="1026"/>
      <c r="DA23" s="1027"/>
      <c r="DB23" s="1025"/>
      <c r="DC23" s="1026"/>
      <c r="DD23" s="1026"/>
      <c r="DE23" s="1026"/>
      <c r="DF23" s="1027"/>
      <c r="DG23" s="1025"/>
      <c r="DH23" s="1026"/>
      <c r="DI23" s="1026"/>
      <c r="DJ23" s="1026"/>
      <c r="DK23" s="1027"/>
      <c r="DL23" s="1025"/>
      <c r="DM23" s="1026"/>
      <c r="DN23" s="1026"/>
      <c r="DO23" s="1026"/>
      <c r="DP23" s="1027"/>
      <c r="DQ23" s="1025"/>
      <c r="DR23" s="1026"/>
      <c r="DS23" s="1026"/>
      <c r="DT23" s="1026"/>
      <c r="DU23" s="1027"/>
      <c r="DV23" s="1028"/>
      <c r="DW23" s="1029"/>
      <c r="DX23" s="1029"/>
      <c r="DY23" s="1029"/>
      <c r="DZ23" s="1030"/>
      <c r="EA23" s="234"/>
    </row>
    <row r="24" spans="1:131" s="235" customFormat="1" ht="26.25" customHeight="1" x14ac:dyDescent="0.2">
      <c r="A24" s="1096" t="s">
        <v>379</v>
      </c>
      <c r="B24" s="1096"/>
      <c r="C24" s="1096"/>
      <c r="D24" s="1096"/>
      <c r="E24" s="1096"/>
      <c r="F24" s="1096"/>
      <c r="G24" s="1096"/>
      <c r="H24" s="1096"/>
      <c r="I24" s="1096"/>
      <c r="J24" s="1096"/>
      <c r="K24" s="1096"/>
      <c r="L24" s="1096"/>
      <c r="M24" s="1096"/>
      <c r="N24" s="1096"/>
      <c r="O24" s="1096"/>
      <c r="P24" s="1096"/>
      <c r="Q24" s="1096"/>
      <c r="R24" s="1096"/>
      <c r="S24" s="1096"/>
      <c r="T24" s="1096"/>
      <c r="U24" s="1096"/>
      <c r="V24" s="1096"/>
      <c r="W24" s="1096"/>
      <c r="X24" s="1096"/>
      <c r="Y24" s="1096"/>
      <c r="Z24" s="1096"/>
      <c r="AA24" s="1096"/>
      <c r="AB24" s="1096"/>
      <c r="AC24" s="1096"/>
      <c r="AD24" s="1096"/>
      <c r="AE24" s="1096"/>
      <c r="AF24" s="1096"/>
      <c r="AG24" s="1096"/>
      <c r="AH24" s="1096"/>
      <c r="AI24" s="1096"/>
      <c r="AJ24" s="1096"/>
      <c r="AK24" s="1096"/>
      <c r="AL24" s="1096"/>
      <c r="AM24" s="1096"/>
      <c r="AN24" s="1096"/>
      <c r="AO24" s="1096"/>
      <c r="AP24" s="1096"/>
      <c r="AQ24" s="1096"/>
      <c r="AR24" s="1096"/>
      <c r="AS24" s="1096"/>
      <c r="AT24" s="1096"/>
      <c r="AU24" s="1096"/>
      <c r="AV24" s="1096"/>
      <c r="AW24" s="1096"/>
      <c r="AX24" s="1096"/>
      <c r="AY24" s="1096"/>
      <c r="AZ24" s="232"/>
      <c r="BA24" s="232"/>
      <c r="BB24" s="232"/>
      <c r="BC24" s="232"/>
      <c r="BD24" s="232"/>
      <c r="BE24" s="233"/>
      <c r="BF24" s="233"/>
      <c r="BG24" s="233"/>
      <c r="BH24" s="233"/>
      <c r="BI24" s="233"/>
      <c r="BJ24" s="233"/>
      <c r="BK24" s="233"/>
      <c r="BL24" s="233"/>
      <c r="BM24" s="233"/>
      <c r="BN24" s="233"/>
      <c r="BO24" s="233"/>
      <c r="BP24" s="233"/>
      <c r="BQ24" s="238">
        <v>18</v>
      </c>
      <c r="BR24" s="239"/>
      <c r="BS24" s="1028"/>
      <c r="BT24" s="1029"/>
      <c r="BU24" s="1029"/>
      <c r="BV24" s="1029"/>
      <c r="BW24" s="1029"/>
      <c r="BX24" s="1029"/>
      <c r="BY24" s="1029"/>
      <c r="BZ24" s="1029"/>
      <c r="CA24" s="1029"/>
      <c r="CB24" s="1029"/>
      <c r="CC24" s="1029"/>
      <c r="CD24" s="1029"/>
      <c r="CE24" s="1029"/>
      <c r="CF24" s="1029"/>
      <c r="CG24" s="1050"/>
      <c r="CH24" s="1025"/>
      <c r="CI24" s="1026"/>
      <c r="CJ24" s="1026"/>
      <c r="CK24" s="1026"/>
      <c r="CL24" s="1027"/>
      <c r="CM24" s="1025"/>
      <c r="CN24" s="1026"/>
      <c r="CO24" s="1026"/>
      <c r="CP24" s="1026"/>
      <c r="CQ24" s="1027"/>
      <c r="CR24" s="1025"/>
      <c r="CS24" s="1026"/>
      <c r="CT24" s="1026"/>
      <c r="CU24" s="1026"/>
      <c r="CV24" s="1027"/>
      <c r="CW24" s="1025"/>
      <c r="CX24" s="1026"/>
      <c r="CY24" s="1026"/>
      <c r="CZ24" s="1026"/>
      <c r="DA24" s="1027"/>
      <c r="DB24" s="1025"/>
      <c r="DC24" s="1026"/>
      <c r="DD24" s="1026"/>
      <c r="DE24" s="1026"/>
      <c r="DF24" s="1027"/>
      <c r="DG24" s="1025"/>
      <c r="DH24" s="1026"/>
      <c r="DI24" s="1026"/>
      <c r="DJ24" s="1026"/>
      <c r="DK24" s="1027"/>
      <c r="DL24" s="1025"/>
      <c r="DM24" s="1026"/>
      <c r="DN24" s="1026"/>
      <c r="DO24" s="1026"/>
      <c r="DP24" s="1027"/>
      <c r="DQ24" s="1025"/>
      <c r="DR24" s="1026"/>
      <c r="DS24" s="1026"/>
      <c r="DT24" s="1026"/>
      <c r="DU24" s="1027"/>
      <c r="DV24" s="1028"/>
      <c r="DW24" s="1029"/>
      <c r="DX24" s="1029"/>
      <c r="DY24" s="1029"/>
      <c r="DZ24" s="1030"/>
      <c r="EA24" s="234"/>
    </row>
    <row r="25" spans="1:131" ht="26.25" customHeight="1" thickBot="1" x14ac:dyDescent="0.25">
      <c r="A25" s="1095" t="s">
        <v>380</v>
      </c>
      <c r="B25" s="1095"/>
      <c r="C25" s="1095"/>
      <c r="D25" s="1095"/>
      <c r="E25" s="1095"/>
      <c r="F25" s="1095"/>
      <c r="G25" s="1095"/>
      <c r="H25" s="1095"/>
      <c r="I25" s="1095"/>
      <c r="J25" s="1095"/>
      <c r="K25" s="1095"/>
      <c r="L25" s="1095"/>
      <c r="M25" s="1095"/>
      <c r="N25" s="1095"/>
      <c r="O25" s="1095"/>
      <c r="P25" s="1095"/>
      <c r="Q25" s="1095"/>
      <c r="R25" s="1095"/>
      <c r="S25" s="1095"/>
      <c r="T25" s="1095"/>
      <c r="U25" s="1095"/>
      <c r="V25" s="1095"/>
      <c r="W25" s="1095"/>
      <c r="X25" s="1095"/>
      <c r="Y25" s="1095"/>
      <c r="Z25" s="1095"/>
      <c r="AA25" s="1095"/>
      <c r="AB25" s="1095"/>
      <c r="AC25" s="1095"/>
      <c r="AD25" s="1095"/>
      <c r="AE25" s="1095"/>
      <c r="AF25" s="1095"/>
      <c r="AG25" s="1095"/>
      <c r="AH25" s="1095"/>
      <c r="AI25" s="1095"/>
      <c r="AJ25" s="1095"/>
      <c r="AK25" s="1095"/>
      <c r="AL25" s="1095"/>
      <c r="AM25" s="1095"/>
      <c r="AN25" s="1095"/>
      <c r="AO25" s="1095"/>
      <c r="AP25" s="1095"/>
      <c r="AQ25" s="1095"/>
      <c r="AR25" s="1095"/>
      <c r="AS25" s="1095"/>
      <c r="AT25" s="1095"/>
      <c r="AU25" s="1095"/>
      <c r="AV25" s="1095"/>
      <c r="AW25" s="1095"/>
      <c r="AX25" s="1095"/>
      <c r="AY25" s="1095"/>
      <c r="AZ25" s="1095"/>
      <c r="BA25" s="1095"/>
      <c r="BB25" s="1095"/>
      <c r="BC25" s="1095"/>
      <c r="BD25" s="1095"/>
      <c r="BE25" s="1095"/>
      <c r="BF25" s="1095"/>
      <c r="BG25" s="1095"/>
      <c r="BH25" s="1095"/>
      <c r="BI25" s="1095"/>
      <c r="BJ25" s="232"/>
      <c r="BK25" s="232"/>
      <c r="BL25" s="232"/>
      <c r="BM25" s="232"/>
      <c r="BN25" s="232"/>
      <c r="BO25" s="241"/>
      <c r="BP25" s="241"/>
      <c r="BQ25" s="238">
        <v>19</v>
      </c>
      <c r="BR25" s="239"/>
      <c r="BS25" s="1028"/>
      <c r="BT25" s="1029"/>
      <c r="BU25" s="1029"/>
      <c r="BV25" s="1029"/>
      <c r="BW25" s="1029"/>
      <c r="BX25" s="1029"/>
      <c r="BY25" s="1029"/>
      <c r="BZ25" s="1029"/>
      <c r="CA25" s="1029"/>
      <c r="CB25" s="1029"/>
      <c r="CC25" s="1029"/>
      <c r="CD25" s="1029"/>
      <c r="CE25" s="1029"/>
      <c r="CF25" s="1029"/>
      <c r="CG25" s="1050"/>
      <c r="CH25" s="1025"/>
      <c r="CI25" s="1026"/>
      <c r="CJ25" s="1026"/>
      <c r="CK25" s="1026"/>
      <c r="CL25" s="1027"/>
      <c r="CM25" s="1025"/>
      <c r="CN25" s="1026"/>
      <c r="CO25" s="1026"/>
      <c r="CP25" s="1026"/>
      <c r="CQ25" s="1027"/>
      <c r="CR25" s="1025"/>
      <c r="CS25" s="1026"/>
      <c r="CT25" s="1026"/>
      <c r="CU25" s="1026"/>
      <c r="CV25" s="1027"/>
      <c r="CW25" s="1025"/>
      <c r="CX25" s="1026"/>
      <c r="CY25" s="1026"/>
      <c r="CZ25" s="1026"/>
      <c r="DA25" s="1027"/>
      <c r="DB25" s="1025"/>
      <c r="DC25" s="1026"/>
      <c r="DD25" s="1026"/>
      <c r="DE25" s="1026"/>
      <c r="DF25" s="1027"/>
      <c r="DG25" s="1025"/>
      <c r="DH25" s="1026"/>
      <c r="DI25" s="1026"/>
      <c r="DJ25" s="1026"/>
      <c r="DK25" s="1027"/>
      <c r="DL25" s="1025"/>
      <c r="DM25" s="1026"/>
      <c r="DN25" s="1026"/>
      <c r="DO25" s="1026"/>
      <c r="DP25" s="1027"/>
      <c r="DQ25" s="1025"/>
      <c r="DR25" s="1026"/>
      <c r="DS25" s="1026"/>
      <c r="DT25" s="1026"/>
      <c r="DU25" s="1027"/>
      <c r="DV25" s="1028"/>
      <c r="DW25" s="1029"/>
      <c r="DX25" s="1029"/>
      <c r="DY25" s="1029"/>
      <c r="DZ25" s="1030"/>
      <c r="EA25" s="230"/>
    </row>
    <row r="26" spans="1:131" ht="26.25" customHeight="1" x14ac:dyDescent="0.2">
      <c r="A26" s="1031" t="s">
        <v>357</v>
      </c>
      <c r="B26" s="1032"/>
      <c r="C26" s="1032"/>
      <c r="D26" s="1032"/>
      <c r="E26" s="1032"/>
      <c r="F26" s="1032"/>
      <c r="G26" s="1032"/>
      <c r="H26" s="1032"/>
      <c r="I26" s="1032"/>
      <c r="J26" s="1032"/>
      <c r="K26" s="1032"/>
      <c r="L26" s="1032"/>
      <c r="M26" s="1032"/>
      <c r="N26" s="1032"/>
      <c r="O26" s="1032"/>
      <c r="P26" s="1033"/>
      <c r="Q26" s="1037" t="s">
        <v>381</v>
      </c>
      <c r="R26" s="1038"/>
      <c r="S26" s="1038"/>
      <c r="T26" s="1038"/>
      <c r="U26" s="1039"/>
      <c r="V26" s="1037" t="s">
        <v>382</v>
      </c>
      <c r="W26" s="1038"/>
      <c r="X26" s="1038"/>
      <c r="Y26" s="1038"/>
      <c r="Z26" s="1039"/>
      <c r="AA26" s="1037" t="s">
        <v>383</v>
      </c>
      <c r="AB26" s="1038"/>
      <c r="AC26" s="1038"/>
      <c r="AD26" s="1038"/>
      <c r="AE26" s="1038"/>
      <c r="AF26" s="1091" t="s">
        <v>384</v>
      </c>
      <c r="AG26" s="1044"/>
      <c r="AH26" s="1044"/>
      <c r="AI26" s="1044"/>
      <c r="AJ26" s="1092"/>
      <c r="AK26" s="1038" t="s">
        <v>385</v>
      </c>
      <c r="AL26" s="1038"/>
      <c r="AM26" s="1038"/>
      <c r="AN26" s="1038"/>
      <c r="AO26" s="1039"/>
      <c r="AP26" s="1037" t="s">
        <v>386</v>
      </c>
      <c r="AQ26" s="1038"/>
      <c r="AR26" s="1038"/>
      <c r="AS26" s="1038"/>
      <c r="AT26" s="1039"/>
      <c r="AU26" s="1037" t="s">
        <v>387</v>
      </c>
      <c r="AV26" s="1038"/>
      <c r="AW26" s="1038"/>
      <c r="AX26" s="1038"/>
      <c r="AY26" s="1039"/>
      <c r="AZ26" s="1037" t="s">
        <v>388</v>
      </c>
      <c r="BA26" s="1038"/>
      <c r="BB26" s="1038"/>
      <c r="BC26" s="1038"/>
      <c r="BD26" s="1039"/>
      <c r="BE26" s="1037" t="s">
        <v>364</v>
      </c>
      <c r="BF26" s="1038"/>
      <c r="BG26" s="1038"/>
      <c r="BH26" s="1038"/>
      <c r="BI26" s="1051"/>
      <c r="BJ26" s="232"/>
      <c r="BK26" s="232"/>
      <c r="BL26" s="232"/>
      <c r="BM26" s="232"/>
      <c r="BN26" s="232"/>
      <c r="BO26" s="241"/>
      <c r="BP26" s="241"/>
      <c r="BQ26" s="238">
        <v>20</v>
      </c>
      <c r="BR26" s="239"/>
      <c r="BS26" s="1028"/>
      <c r="BT26" s="1029"/>
      <c r="BU26" s="1029"/>
      <c r="BV26" s="1029"/>
      <c r="BW26" s="1029"/>
      <c r="BX26" s="1029"/>
      <c r="BY26" s="1029"/>
      <c r="BZ26" s="1029"/>
      <c r="CA26" s="1029"/>
      <c r="CB26" s="1029"/>
      <c r="CC26" s="1029"/>
      <c r="CD26" s="1029"/>
      <c r="CE26" s="1029"/>
      <c r="CF26" s="1029"/>
      <c r="CG26" s="1050"/>
      <c r="CH26" s="1025"/>
      <c r="CI26" s="1026"/>
      <c r="CJ26" s="1026"/>
      <c r="CK26" s="1026"/>
      <c r="CL26" s="1027"/>
      <c r="CM26" s="1025"/>
      <c r="CN26" s="1026"/>
      <c r="CO26" s="1026"/>
      <c r="CP26" s="1026"/>
      <c r="CQ26" s="1027"/>
      <c r="CR26" s="1025"/>
      <c r="CS26" s="1026"/>
      <c r="CT26" s="1026"/>
      <c r="CU26" s="1026"/>
      <c r="CV26" s="1027"/>
      <c r="CW26" s="1025"/>
      <c r="CX26" s="1026"/>
      <c r="CY26" s="1026"/>
      <c r="CZ26" s="1026"/>
      <c r="DA26" s="1027"/>
      <c r="DB26" s="1025"/>
      <c r="DC26" s="1026"/>
      <c r="DD26" s="1026"/>
      <c r="DE26" s="1026"/>
      <c r="DF26" s="1027"/>
      <c r="DG26" s="1025"/>
      <c r="DH26" s="1026"/>
      <c r="DI26" s="1026"/>
      <c r="DJ26" s="1026"/>
      <c r="DK26" s="1027"/>
      <c r="DL26" s="1025"/>
      <c r="DM26" s="1026"/>
      <c r="DN26" s="1026"/>
      <c r="DO26" s="1026"/>
      <c r="DP26" s="1027"/>
      <c r="DQ26" s="1025"/>
      <c r="DR26" s="1026"/>
      <c r="DS26" s="1026"/>
      <c r="DT26" s="1026"/>
      <c r="DU26" s="1027"/>
      <c r="DV26" s="1028"/>
      <c r="DW26" s="1029"/>
      <c r="DX26" s="1029"/>
      <c r="DY26" s="1029"/>
      <c r="DZ26" s="1030"/>
      <c r="EA26" s="230"/>
    </row>
    <row r="27" spans="1:131" ht="26.25" customHeight="1" thickBot="1" x14ac:dyDescent="0.25">
      <c r="A27" s="1034"/>
      <c r="B27" s="1035"/>
      <c r="C27" s="1035"/>
      <c r="D27" s="1035"/>
      <c r="E27" s="1035"/>
      <c r="F27" s="1035"/>
      <c r="G27" s="1035"/>
      <c r="H27" s="1035"/>
      <c r="I27" s="1035"/>
      <c r="J27" s="1035"/>
      <c r="K27" s="1035"/>
      <c r="L27" s="1035"/>
      <c r="M27" s="1035"/>
      <c r="N27" s="1035"/>
      <c r="O27" s="1035"/>
      <c r="P27" s="1036"/>
      <c r="Q27" s="1040"/>
      <c r="R27" s="1041"/>
      <c r="S27" s="1041"/>
      <c r="T27" s="1041"/>
      <c r="U27" s="1042"/>
      <c r="V27" s="1040"/>
      <c r="W27" s="1041"/>
      <c r="X27" s="1041"/>
      <c r="Y27" s="1041"/>
      <c r="Z27" s="1042"/>
      <c r="AA27" s="1040"/>
      <c r="AB27" s="1041"/>
      <c r="AC27" s="1041"/>
      <c r="AD27" s="1041"/>
      <c r="AE27" s="1041"/>
      <c r="AF27" s="1093"/>
      <c r="AG27" s="1047"/>
      <c r="AH27" s="1047"/>
      <c r="AI27" s="1047"/>
      <c r="AJ27" s="1094"/>
      <c r="AK27" s="1041"/>
      <c r="AL27" s="1041"/>
      <c r="AM27" s="1041"/>
      <c r="AN27" s="1041"/>
      <c r="AO27" s="1042"/>
      <c r="AP27" s="1040"/>
      <c r="AQ27" s="1041"/>
      <c r="AR27" s="1041"/>
      <c r="AS27" s="1041"/>
      <c r="AT27" s="1042"/>
      <c r="AU27" s="1040"/>
      <c r="AV27" s="1041"/>
      <c r="AW27" s="1041"/>
      <c r="AX27" s="1041"/>
      <c r="AY27" s="1042"/>
      <c r="AZ27" s="1040"/>
      <c r="BA27" s="1041"/>
      <c r="BB27" s="1041"/>
      <c r="BC27" s="1041"/>
      <c r="BD27" s="1042"/>
      <c r="BE27" s="1040"/>
      <c r="BF27" s="1041"/>
      <c r="BG27" s="1041"/>
      <c r="BH27" s="1041"/>
      <c r="BI27" s="1052"/>
      <c r="BJ27" s="232"/>
      <c r="BK27" s="232"/>
      <c r="BL27" s="232"/>
      <c r="BM27" s="232"/>
      <c r="BN27" s="232"/>
      <c r="BO27" s="241"/>
      <c r="BP27" s="241"/>
      <c r="BQ27" s="238">
        <v>21</v>
      </c>
      <c r="BR27" s="239"/>
      <c r="BS27" s="1028"/>
      <c r="BT27" s="1029"/>
      <c r="BU27" s="1029"/>
      <c r="BV27" s="1029"/>
      <c r="BW27" s="1029"/>
      <c r="BX27" s="1029"/>
      <c r="BY27" s="1029"/>
      <c r="BZ27" s="1029"/>
      <c r="CA27" s="1029"/>
      <c r="CB27" s="1029"/>
      <c r="CC27" s="1029"/>
      <c r="CD27" s="1029"/>
      <c r="CE27" s="1029"/>
      <c r="CF27" s="1029"/>
      <c r="CG27" s="1050"/>
      <c r="CH27" s="1025"/>
      <c r="CI27" s="1026"/>
      <c r="CJ27" s="1026"/>
      <c r="CK27" s="1026"/>
      <c r="CL27" s="1027"/>
      <c r="CM27" s="1025"/>
      <c r="CN27" s="1026"/>
      <c r="CO27" s="1026"/>
      <c r="CP27" s="1026"/>
      <c r="CQ27" s="1027"/>
      <c r="CR27" s="1025"/>
      <c r="CS27" s="1026"/>
      <c r="CT27" s="1026"/>
      <c r="CU27" s="1026"/>
      <c r="CV27" s="1027"/>
      <c r="CW27" s="1025"/>
      <c r="CX27" s="1026"/>
      <c r="CY27" s="1026"/>
      <c r="CZ27" s="1026"/>
      <c r="DA27" s="1027"/>
      <c r="DB27" s="1025"/>
      <c r="DC27" s="1026"/>
      <c r="DD27" s="1026"/>
      <c r="DE27" s="1026"/>
      <c r="DF27" s="1027"/>
      <c r="DG27" s="1025"/>
      <c r="DH27" s="1026"/>
      <c r="DI27" s="1026"/>
      <c r="DJ27" s="1026"/>
      <c r="DK27" s="1027"/>
      <c r="DL27" s="1025"/>
      <c r="DM27" s="1026"/>
      <c r="DN27" s="1026"/>
      <c r="DO27" s="1026"/>
      <c r="DP27" s="1027"/>
      <c r="DQ27" s="1025"/>
      <c r="DR27" s="1026"/>
      <c r="DS27" s="1026"/>
      <c r="DT27" s="1026"/>
      <c r="DU27" s="1027"/>
      <c r="DV27" s="1028"/>
      <c r="DW27" s="1029"/>
      <c r="DX27" s="1029"/>
      <c r="DY27" s="1029"/>
      <c r="DZ27" s="1030"/>
      <c r="EA27" s="230"/>
    </row>
    <row r="28" spans="1:131" ht="26.25" customHeight="1" thickTop="1" x14ac:dyDescent="0.2">
      <c r="A28" s="242">
        <v>1</v>
      </c>
      <c r="B28" s="1083" t="s">
        <v>389</v>
      </c>
      <c r="C28" s="1084"/>
      <c r="D28" s="1084"/>
      <c r="E28" s="1084"/>
      <c r="F28" s="1084"/>
      <c r="G28" s="1084"/>
      <c r="H28" s="1084"/>
      <c r="I28" s="1084"/>
      <c r="J28" s="1084"/>
      <c r="K28" s="1084"/>
      <c r="L28" s="1084"/>
      <c r="M28" s="1084"/>
      <c r="N28" s="1084"/>
      <c r="O28" s="1084"/>
      <c r="P28" s="1085"/>
      <c r="Q28" s="1086">
        <v>1267</v>
      </c>
      <c r="R28" s="1087"/>
      <c r="S28" s="1087"/>
      <c r="T28" s="1087"/>
      <c r="U28" s="1087"/>
      <c r="V28" s="1087">
        <v>1223</v>
      </c>
      <c r="W28" s="1087"/>
      <c r="X28" s="1087"/>
      <c r="Y28" s="1087"/>
      <c r="Z28" s="1087"/>
      <c r="AA28" s="1087">
        <v>43</v>
      </c>
      <c r="AB28" s="1087"/>
      <c r="AC28" s="1087"/>
      <c r="AD28" s="1087"/>
      <c r="AE28" s="1088"/>
      <c r="AF28" s="1089">
        <v>43</v>
      </c>
      <c r="AG28" s="1087"/>
      <c r="AH28" s="1087"/>
      <c r="AI28" s="1087"/>
      <c r="AJ28" s="1090"/>
      <c r="AK28" s="1078">
        <v>162</v>
      </c>
      <c r="AL28" s="1079"/>
      <c r="AM28" s="1079"/>
      <c r="AN28" s="1079"/>
      <c r="AO28" s="1079"/>
      <c r="AP28" s="1079" t="s">
        <v>549</v>
      </c>
      <c r="AQ28" s="1079"/>
      <c r="AR28" s="1079"/>
      <c r="AS28" s="1079"/>
      <c r="AT28" s="1079"/>
      <c r="AU28" s="1079" t="s">
        <v>549</v>
      </c>
      <c r="AV28" s="1079"/>
      <c r="AW28" s="1079"/>
      <c r="AX28" s="1079"/>
      <c r="AY28" s="1079"/>
      <c r="AZ28" s="1080" t="s">
        <v>549</v>
      </c>
      <c r="BA28" s="1080"/>
      <c r="BB28" s="1080"/>
      <c r="BC28" s="1080"/>
      <c r="BD28" s="1080"/>
      <c r="BE28" s="1081"/>
      <c r="BF28" s="1081"/>
      <c r="BG28" s="1081"/>
      <c r="BH28" s="1081"/>
      <c r="BI28" s="1082"/>
      <c r="BJ28" s="232"/>
      <c r="BK28" s="232"/>
      <c r="BL28" s="232"/>
      <c r="BM28" s="232"/>
      <c r="BN28" s="232"/>
      <c r="BO28" s="241"/>
      <c r="BP28" s="241"/>
      <c r="BQ28" s="238">
        <v>22</v>
      </c>
      <c r="BR28" s="239"/>
      <c r="BS28" s="1028"/>
      <c r="BT28" s="1029"/>
      <c r="BU28" s="1029"/>
      <c r="BV28" s="1029"/>
      <c r="BW28" s="1029"/>
      <c r="BX28" s="1029"/>
      <c r="BY28" s="1029"/>
      <c r="BZ28" s="1029"/>
      <c r="CA28" s="1029"/>
      <c r="CB28" s="1029"/>
      <c r="CC28" s="1029"/>
      <c r="CD28" s="1029"/>
      <c r="CE28" s="1029"/>
      <c r="CF28" s="1029"/>
      <c r="CG28" s="1050"/>
      <c r="CH28" s="1025"/>
      <c r="CI28" s="1026"/>
      <c r="CJ28" s="1026"/>
      <c r="CK28" s="1026"/>
      <c r="CL28" s="1027"/>
      <c r="CM28" s="1025"/>
      <c r="CN28" s="1026"/>
      <c r="CO28" s="1026"/>
      <c r="CP28" s="1026"/>
      <c r="CQ28" s="1027"/>
      <c r="CR28" s="1025"/>
      <c r="CS28" s="1026"/>
      <c r="CT28" s="1026"/>
      <c r="CU28" s="1026"/>
      <c r="CV28" s="1027"/>
      <c r="CW28" s="1025"/>
      <c r="CX28" s="1026"/>
      <c r="CY28" s="1026"/>
      <c r="CZ28" s="1026"/>
      <c r="DA28" s="1027"/>
      <c r="DB28" s="1025"/>
      <c r="DC28" s="1026"/>
      <c r="DD28" s="1026"/>
      <c r="DE28" s="1026"/>
      <c r="DF28" s="1027"/>
      <c r="DG28" s="1025"/>
      <c r="DH28" s="1026"/>
      <c r="DI28" s="1026"/>
      <c r="DJ28" s="1026"/>
      <c r="DK28" s="1027"/>
      <c r="DL28" s="1025"/>
      <c r="DM28" s="1026"/>
      <c r="DN28" s="1026"/>
      <c r="DO28" s="1026"/>
      <c r="DP28" s="1027"/>
      <c r="DQ28" s="1025"/>
      <c r="DR28" s="1026"/>
      <c r="DS28" s="1026"/>
      <c r="DT28" s="1026"/>
      <c r="DU28" s="1027"/>
      <c r="DV28" s="1028"/>
      <c r="DW28" s="1029"/>
      <c r="DX28" s="1029"/>
      <c r="DY28" s="1029"/>
      <c r="DZ28" s="1030"/>
      <c r="EA28" s="230"/>
    </row>
    <row r="29" spans="1:131" ht="26.25" customHeight="1" x14ac:dyDescent="0.2">
      <c r="A29" s="242">
        <v>2</v>
      </c>
      <c r="B29" s="1066" t="s">
        <v>390</v>
      </c>
      <c r="C29" s="1067"/>
      <c r="D29" s="1067"/>
      <c r="E29" s="1067"/>
      <c r="F29" s="1067"/>
      <c r="G29" s="1067"/>
      <c r="H29" s="1067"/>
      <c r="I29" s="1067"/>
      <c r="J29" s="1067"/>
      <c r="K29" s="1067"/>
      <c r="L29" s="1067"/>
      <c r="M29" s="1067"/>
      <c r="N29" s="1067"/>
      <c r="O29" s="1067"/>
      <c r="P29" s="1068"/>
      <c r="Q29" s="1074">
        <v>258</v>
      </c>
      <c r="R29" s="1075"/>
      <c r="S29" s="1075"/>
      <c r="T29" s="1075"/>
      <c r="U29" s="1075"/>
      <c r="V29" s="1075">
        <v>244</v>
      </c>
      <c r="W29" s="1075"/>
      <c r="X29" s="1075"/>
      <c r="Y29" s="1075"/>
      <c r="Z29" s="1075"/>
      <c r="AA29" s="1075">
        <v>15</v>
      </c>
      <c r="AB29" s="1075"/>
      <c r="AC29" s="1075"/>
      <c r="AD29" s="1075"/>
      <c r="AE29" s="1076"/>
      <c r="AF29" s="1071">
        <v>15</v>
      </c>
      <c r="AG29" s="1072"/>
      <c r="AH29" s="1072"/>
      <c r="AI29" s="1072"/>
      <c r="AJ29" s="1073"/>
      <c r="AK29" s="1016">
        <v>185</v>
      </c>
      <c r="AL29" s="1007"/>
      <c r="AM29" s="1007"/>
      <c r="AN29" s="1007"/>
      <c r="AO29" s="1007"/>
      <c r="AP29" s="1007" t="s">
        <v>549</v>
      </c>
      <c r="AQ29" s="1007"/>
      <c r="AR29" s="1007"/>
      <c r="AS29" s="1007"/>
      <c r="AT29" s="1007"/>
      <c r="AU29" s="1007" t="s">
        <v>549</v>
      </c>
      <c r="AV29" s="1007"/>
      <c r="AW29" s="1007"/>
      <c r="AX29" s="1007"/>
      <c r="AY29" s="1007"/>
      <c r="AZ29" s="1077" t="s">
        <v>549</v>
      </c>
      <c r="BA29" s="1077"/>
      <c r="BB29" s="1077"/>
      <c r="BC29" s="1077"/>
      <c r="BD29" s="1077"/>
      <c r="BE29" s="1008"/>
      <c r="BF29" s="1008"/>
      <c r="BG29" s="1008"/>
      <c r="BH29" s="1008"/>
      <c r="BI29" s="1009"/>
      <c r="BJ29" s="232"/>
      <c r="BK29" s="232"/>
      <c r="BL29" s="232"/>
      <c r="BM29" s="232"/>
      <c r="BN29" s="232"/>
      <c r="BO29" s="241"/>
      <c r="BP29" s="241"/>
      <c r="BQ29" s="238">
        <v>23</v>
      </c>
      <c r="BR29" s="239"/>
      <c r="BS29" s="1028"/>
      <c r="BT29" s="1029"/>
      <c r="BU29" s="1029"/>
      <c r="BV29" s="1029"/>
      <c r="BW29" s="1029"/>
      <c r="BX29" s="1029"/>
      <c r="BY29" s="1029"/>
      <c r="BZ29" s="1029"/>
      <c r="CA29" s="1029"/>
      <c r="CB29" s="1029"/>
      <c r="CC29" s="1029"/>
      <c r="CD29" s="1029"/>
      <c r="CE29" s="1029"/>
      <c r="CF29" s="1029"/>
      <c r="CG29" s="1050"/>
      <c r="CH29" s="1025"/>
      <c r="CI29" s="1026"/>
      <c r="CJ29" s="1026"/>
      <c r="CK29" s="1026"/>
      <c r="CL29" s="1027"/>
      <c r="CM29" s="1025"/>
      <c r="CN29" s="1026"/>
      <c r="CO29" s="1026"/>
      <c r="CP29" s="1026"/>
      <c r="CQ29" s="1027"/>
      <c r="CR29" s="1025"/>
      <c r="CS29" s="1026"/>
      <c r="CT29" s="1026"/>
      <c r="CU29" s="1026"/>
      <c r="CV29" s="1027"/>
      <c r="CW29" s="1025"/>
      <c r="CX29" s="1026"/>
      <c r="CY29" s="1026"/>
      <c r="CZ29" s="1026"/>
      <c r="DA29" s="1027"/>
      <c r="DB29" s="1025"/>
      <c r="DC29" s="1026"/>
      <c r="DD29" s="1026"/>
      <c r="DE29" s="1026"/>
      <c r="DF29" s="1027"/>
      <c r="DG29" s="1025"/>
      <c r="DH29" s="1026"/>
      <c r="DI29" s="1026"/>
      <c r="DJ29" s="1026"/>
      <c r="DK29" s="1027"/>
      <c r="DL29" s="1025"/>
      <c r="DM29" s="1026"/>
      <c r="DN29" s="1026"/>
      <c r="DO29" s="1026"/>
      <c r="DP29" s="1027"/>
      <c r="DQ29" s="1025"/>
      <c r="DR29" s="1026"/>
      <c r="DS29" s="1026"/>
      <c r="DT29" s="1026"/>
      <c r="DU29" s="1027"/>
      <c r="DV29" s="1028"/>
      <c r="DW29" s="1029"/>
      <c r="DX29" s="1029"/>
      <c r="DY29" s="1029"/>
      <c r="DZ29" s="1030"/>
      <c r="EA29" s="230"/>
    </row>
    <row r="30" spans="1:131" ht="26.25" customHeight="1" x14ac:dyDescent="0.2">
      <c r="A30" s="242">
        <v>3</v>
      </c>
      <c r="B30" s="1066" t="s">
        <v>391</v>
      </c>
      <c r="C30" s="1067"/>
      <c r="D30" s="1067"/>
      <c r="E30" s="1067"/>
      <c r="F30" s="1067"/>
      <c r="G30" s="1067"/>
      <c r="H30" s="1067"/>
      <c r="I30" s="1067"/>
      <c r="J30" s="1067"/>
      <c r="K30" s="1067"/>
      <c r="L30" s="1067"/>
      <c r="M30" s="1067"/>
      <c r="N30" s="1067"/>
      <c r="O30" s="1067"/>
      <c r="P30" s="1068"/>
      <c r="Q30" s="1074">
        <v>1447</v>
      </c>
      <c r="R30" s="1075"/>
      <c r="S30" s="1075"/>
      <c r="T30" s="1075"/>
      <c r="U30" s="1075"/>
      <c r="V30" s="1075">
        <v>1403</v>
      </c>
      <c r="W30" s="1075"/>
      <c r="X30" s="1075"/>
      <c r="Y30" s="1075"/>
      <c r="Z30" s="1075"/>
      <c r="AA30" s="1075">
        <v>44</v>
      </c>
      <c r="AB30" s="1075"/>
      <c r="AC30" s="1075"/>
      <c r="AD30" s="1075"/>
      <c r="AE30" s="1076"/>
      <c r="AF30" s="1071">
        <v>44</v>
      </c>
      <c r="AG30" s="1072"/>
      <c r="AH30" s="1072"/>
      <c r="AI30" s="1072"/>
      <c r="AJ30" s="1073"/>
      <c r="AK30" s="1016">
        <v>247</v>
      </c>
      <c r="AL30" s="1007"/>
      <c r="AM30" s="1007"/>
      <c r="AN30" s="1007"/>
      <c r="AO30" s="1007"/>
      <c r="AP30" s="1007" t="s">
        <v>549</v>
      </c>
      <c r="AQ30" s="1007"/>
      <c r="AR30" s="1007"/>
      <c r="AS30" s="1007"/>
      <c r="AT30" s="1007"/>
      <c r="AU30" s="1007" t="s">
        <v>549</v>
      </c>
      <c r="AV30" s="1007"/>
      <c r="AW30" s="1007"/>
      <c r="AX30" s="1007"/>
      <c r="AY30" s="1007"/>
      <c r="AZ30" s="1077" t="s">
        <v>549</v>
      </c>
      <c r="BA30" s="1077"/>
      <c r="BB30" s="1077"/>
      <c r="BC30" s="1077"/>
      <c r="BD30" s="1077"/>
      <c r="BE30" s="1008"/>
      <c r="BF30" s="1008"/>
      <c r="BG30" s="1008"/>
      <c r="BH30" s="1008"/>
      <c r="BI30" s="1009"/>
      <c r="BJ30" s="232"/>
      <c r="BK30" s="232"/>
      <c r="BL30" s="232"/>
      <c r="BM30" s="232"/>
      <c r="BN30" s="232"/>
      <c r="BO30" s="241"/>
      <c r="BP30" s="241"/>
      <c r="BQ30" s="238">
        <v>24</v>
      </c>
      <c r="BR30" s="239"/>
      <c r="BS30" s="1028"/>
      <c r="BT30" s="1029"/>
      <c r="BU30" s="1029"/>
      <c r="BV30" s="1029"/>
      <c r="BW30" s="1029"/>
      <c r="BX30" s="1029"/>
      <c r="BY30" s="1029"/>
      <c r="BZ30" s="1029"/>
      <c r="CA30" s="1029"/>
      <c r="CB30" s="1029"/>
      <c r="CC30" s="1029"/>
      <c r="CD30" s="1029"/>
      <c r="CE30" s="1029"/>
      <c r="CF30" s="1029"/>
      <c r="CG30" s="1050"/>
      <c r="CH30" s="1025"/>
      <c r="CI30" s="1026"/>
      <c r="CJ30" s="1026"/>
      <c r="CK30" s="1026"/>
      <c r="CL30" s="1027"/>
      <c r="CM30" s="1025"/>
      <c r="CN30" s="1026"/>
      <c r="CO30" s="1026"/>
      <c r="CP30" s="1026"/>
      <c r="CQ30" s="1027"/>
      <c r="CR30" s="1025"/>
      <c r="CS30" s="1026"/>
      <c r="CT30" s="1026"/>
      <c r="CU30" s="1026"/>
      <c r="CV30" s="1027"/>
      <c r="CW30" s="1025"/>
      <c r="CX30" s="1026"/>
      <c r="CY30" s="1026"/>
      <c r="CZ30" s="1026"/>
      <c r="DA30" s="1027"/>
      <c r="DB30" s="1025"/>
      <c r="DC30" s="1026"/>
      <c r="DD30" s="1026"/>
      <c r="DE30" s="1026"/>
      <c r="DF30" s="1027"/>
      <c r="DG30" s="1025"/>
      <c r="DH30" s="1026"/>
      <c r="DI30" s="1026"/>
      <c r="DJ30" s="1026"/>
      <c r="DK30" s="1027"/>
      <c r="DL30" s="1025"/>
      <c r="DM30" s="1026"/>
      <c r="DN30" s="1026"/>
      <c r="DO30" s="1026"/>
      <c r="DP30" s="1027"/>
      <c r="DQ30" s="1025"/>
      <c r="DR30" s="1026"/>
      <c r="DS30" s="1026"/>
      <c r="DT30" s="1026"/>
      <c r="DU30" s="1027"/>
      <c r="DV30" s="1028"/>
      <c r="DW30" s="1029"/>
      <c r="DX30" s="1029"/>
      <c r="DY30" s="1029"/>
      <c r="DZ30" s="1030"/>
      <c r="EA30" s="230"/>
    </row>
    <row r="31" spans="1:131" ht="26.25" customHeight="1" x14ac:dyDescent="0.2">
      <c r="A31" s="242">
        <v>4</v>
      </c>
      <c r="B31" s="1066" t="s">
        <v>392</v>
      </c>
      <c r="C31" s="1067"/>
      <c r="D31" s="1067"/>
      <c r="E31" s="1067"/>
      <c r="F31" s="1067"/>
      <c r="G31" s="1067"/>
      <c r="H31" s="1067"/>
      <c r="I31" s="1067"/>
      <c r="J31" s="1067"/>
      <c r="K31" s="1067"/>
      <c r="L31" s="1067"/>
      <c r="M31" s="1067"/>
      <c r="N31" s="1067"/>
      <c r="O31" s="1067"/>
      <c r="P31" s="1068"/>
      <c r="Q31" s="1074">
        <v>410</v>
      </c>
      <c r="R31" s="1075"/>
      <c r="S31" s="1075"/>
      <c r="T31" s="1075"/>
      <c r="U31" s="1075"/>
      <c r="V31" s="1075">
        <v>366</v>
      </c>
      <c r="W31" s="1075"/>
      <c r="X31" s="1075"/>
      <c r="Y31" s="1075"/>
      <c r="Z31" s="1075"/>
      <c r="AA31" s="1075">
        <v>44</v>
      </c>
      <c r="AB31" s="1075"/>
      <c r="AC31" s="1075"/>
      <c r="AD31" s="1075"/>
      <c r="AE31" s="1076"/>
      <c r="AF31" s="1071">
        <v>224</v>
      </c>
      <c r="AG31" s="1072"/>
      <c r="AH31" s="1072"/>
      <c r="AI31" s="1072"/>
      <c r="AJ31" s="1073"/>
      <c r="AK31" s="1016">
        <v>2</v>
      </c>
      <c r="AL31" s="1007"/>
      <c r="AM31" s="1007"/>
      <c r="AN31" s="1007"/>
      <c r="AO31" s="1007"/>
      <c r="AP31" s="1007">
        <v>1376</v>
      </c>
      <c r="AQ31" s="1007"/>
      <c r="AR31" s="1007"/>
      <c r="AS31" s="1007"/>
      <c r="AT31" s="1007"/>
      <c r="AU31" s="1007">
        <v>8</v>
      </c>
      <c r="AV31" s="1007"/>
      <c r="AW31" s="1007"/>
      <c r="AX31" s="1007"/>
      <c r="AY31" s="1007"/>
      <c r="AZ31" s="1077" t="s">
        <v>549</v>
      </c>
      <c r="BA31" s="1077"/>
      <c r="BB31" s="1077"/>
      <c r="BC31" s="1077"/>
      <c r="BD31" s="1077"/>
      <c r="BE31" s="1008" t="s">
        <v>393</v>
      </c>
      <c r="BF31" s="1008"/>
      <c r="BG31" s="1008"/>
      <c r="BH31" s="1008"/>
      <c r="BI31" s="1009"/>
      <c r="BJ31" s="232"/>
      <c r="BK31" s="232"/>
      <c r="BL31" s="232"/>
      <c r="BM31" s="232"/>
      <c r="BN31" s="232"/>
      <c r="BO31" s="241"/>
      <c r="BP31" s="241"/>
      <c r="BQ31" s="238">
        <v>25</v>
      </c>
      <c r="BR31" s="239"/>
      <c r="BS31" s="1028"/>
      <c r="BT31" s="1029"/>
      <c r="BU31" s="1029"/>
      <c r="BV31" s="1029"/>
      <c r="BW31" s="1029"/>
      <c r="BX31" s="1029"/>
      <c r="BY31" s="1029"/>
      <c r="BZ31" s="1029"/>
      <c r="CA31" s="1029"/>
      <c r="CB31" s="1029"/>
      <c r="CC31" s="1029"/>
      <c r="CD31" s="1029"/>
      <c r="CE31" s="1029"/>
      <c r="CF31" s="1029"/>
      <c r="CG31" s="1050"/>
      <c r="CH31" s="1025"/>
      <c r="CI31" s="1026"/>
      <c r="CJ31" s="1026"/>
      <c r="CK31" s="1026"/>
      <c r="CL31" s="1027"/>
      <c r="CM31" s="1025"/>
      <c r="CN31" s="1026"/>
      <c r="CO31" s="1026"/>
      <c r="CP31" s="1026"/>
      <c r="CQ31" s="1027"/>
      <c r="CR31" s="1025"/>
      <c r="CS31" s="1026"/>
      <c r="CT31" s="1026"/>
      <c r="CU31" s="1026"/>
      <c r="CV31" s="1027"/>
      <c r="CW31" s="1025"/>
      <c r="CX31" s="1026"/>
      <c r="CY31" s="1026"/>
      <c r="CZ31" s="1026"/>
      <c r="DA31" s="1027"/>
      <c r="DB31" s="1025"/>
      <c r="DC31" s="1026"/>
      <c r="DD31" s="1026"/>
      <c r="DE31" s="1026"/>
      <c r="DF31" s="1027"/>
      <c r="DG31" s="1025"/>
      <c r="DH31" s="1026"/>
      <c r="DI31" s="1026"/>
      <c r="DJ31" s="1026"/>
      <c r="DK31" s="1027"/>
      <c r="DL31" s="1025"/>
      <c r="DM31" s="1026"/>
      <c r="DN31" s="1026"/>
      <c r="DO31" s="1026"/>
      <c r="DP31" s="1027"/>
      <c r="DQ31" s="1025"/>
      <c r="DR31" s="1026"/>
      <c r="DS31" s="1026"/>
      <c r="DT31" s="1026"/>
      <c r="DU31" s="1027"/>
      <c r="DV31" s="1028"/>
      <c r="DW31" s="1029"/>
      <c r="DX31" s="1029"/>
      <c r="DY31" s="1029"/>
      <c r="DZ31" s="1030"/>
      <c r="EA31" s="230"/>
    </row>
    <row r="32" spans="1:131" ht="26.25" customHeight="1" x14ac:dyDescent="0.2">
      <c r="A32" s="242">
        <v>5</v>
      </c>
      <c r="B32" s="1066" t="s">
        <v>394</v>
      </c>
      <c r="C32" s="1067"/>
      <c r="D32" s="1067"/>
      <c r="E32" s="1067"/>
      <c r="F32" s="1067"/>
      <c r="G32" s="1067"/>
      <c r="H32" s="1067"/>
      <c r="I32" s="1067"/>
      <c r="J32" s="1067"/>
      <c r="K32" s="1067"/>
      <c r="L32" s="1067"/>
      <c r="M32" s="1067"/>
      <c r="N32" s="1067"/>
      <c r="O32" s="1067"/>
      <c r="P32" s="1068"/>
      <c r="Q32" s="1074">
        <v>1333</v>
      </c>
      <c r="R32" s="1075"/>
      <c r="S32" s="1075"/>
      <c r="T32" s="1075"/>
      <c r="U32" s="1075"/>
      <c r="V32" s="1075">
        <v>1184</v>
      </c>
      <c r="W32" s="1075"/>
      <c r="X32" s="1075"/>
      <c r="Y32" s="1075"/>
      <c r="Z32" s="1075"/>
      <c r="AA32" s="1075">
        <v>149</v>
      </c>
      <c r="AB32" s="1075"/>
      <c r="AC32" s="1075"/>
      <c r="AD32" s="1075"/>
      <c r="AE32" s="1076"/>
      <c r="AF32" s="1071">
        <v>324</v>
      </c>
      <c r="AG32" s="1072"/>
      <c r="AH32" s="1072"/>
      <c r="AI32" s="1072"/>
      <c r="AJ32" s="1073"/>
      <c r="AK32" s="1016">
        <v>220</v>
      </c>
      <c r="AL32" s="1007"/>
      <c r="AM32" s="1007"/>
      <c r="AN32" s="1007"/>
      <c r="AO32" s="1007"/>
      <c r="AP32" s="1007">
        <v>5488</v>
      </c>
      <c r="AQ32" s="1007"/>
      <c r="AR32" s="1007"/>
      <c r="AS32" s="1007"/>
      <c r="AT32" s="1007"/>
      <c r="AU32" s="1007">
        <v>2195</v>
      </c>
      <c r="AV32" s="1007"/>
      <c r="AW32" s="1007"/>
      <c r="AX32" s="1007"/>
      <c r="AY32" s="1007"/>
      <c r="AZ32" s="1077" t="s">
        <v>549</v>
      </c>
      <c r="BA32" s="1077"/>
      <c r="BB32" s="1077"/>
      <c r="BC32" s="1077"/>
      <c r="BD32" s="1077"/>
      <c r="BE32" s="1008" t="s">
        <v>393</v>
      </c>
      <c r="BF32" s="1008"/>
      <c r="BG32" s="1008"/>
      <c r="BH32" s="1008"/>
      <c r="BI32" s="1009"/>
      <c r="BJ32" s="232"/>
      <c r="BK32" s="232"/>
      <c r="BL32" s="232"/>
      <c r="BM32" s="232"/>
      <c r="BN32" s="232"/>
      <c r="BO32" s="241"/>
      <c r="BP32" s="241"/>
      <c r="BQ32" s="238">
        <v>26</v>
      </c>
      <c r="BR32" s="239"/>
      <c r="BS32" s="1028"/>
      <c r="BT32" s="1029"/>
      <c r="BU32" s="1029"/>
      <c r="BV32" s="1029"/>
      <c r="BW32" s="1029"/>
      <c r="BX32" s="1029"/>
      <c r="BY32" s="1029"/>
      <c r="BZ32" s="1029"/>
      <c r="CA32" s="1029"/>
      <c r="CB32" s="1029"/>
      <c r="CC32" s="1029"/>
      <c r="CD32" s="1029"/>
      <c r="CE32" s="1029"/>
      <c r="CF32" s="1029"/>
      <c r="CG32" s="1050"/>
      <c r="CH32" s="1025"/>
      <c r="CI32" s="1026"/>
      <c r="CJ32" s="1026"/>
      <c r="CK32" s="1026"/>
      <c r="CL32" s="1027"/>
      <c r="CM32" s="1025"/>
      <c r="CN32" s="1026"/>
      <c r="CO32" s="1026"/>
      <c r="CP32" s="1026"/>
      <c r="CQ32" s="1027"/>
      <c r="CR32" s="1025"/>
      <c r="CS32" s="1026"/>
      <c r="CT32" s="1026"/>
      <c r="CU32" s="1026"/>
      <c r="CV32" s="1027"/>
      <c r="CW32" s="1025"/>
      <c r="CX32" s="1026"/>
      <c r="CY32" s="1026"/>
      <c r="CZ32" s="1026"/>
      <c r="DA32" s="1027"/>
      <c r="DB32" s="1025"/>
      <c r="DC32" s="1026"/>
      <c r="DD32" s="1026"/>
      <c r="DE32" s="1026"/>
      <c r="DF32" s="1027"/>
      <c r="DG32" s="1025"/>
      <c r="DH32" s="1026"/>
      <c r="DI32" s="1026"/>
      <c r="DJ32" s="1026"/>
      <c r="DK32" s="1027"/>
      <c r="DL32" s="1025"/>
      <c r="DM32" s="1026"/>
      <c r="DN32" s="1026"/>
      <c r="DO32" s="1026"/>
      <c r="DP32" s="1027"/>
      <c r="DQ32" s="1025"/>
      <c r="DR32" s="1026"/>
      <c r="DS32" s="1026"/>
      <c r="DT32" s="1026"/>
      <c r="DU32" s="1027"/>
      <c r="DV32" s="1028"/>
      <c r="DW32" s="1029"/>
      <c r="DX32" s="1029"/>
      <c r="DY32" s="1029"/>
      <c r="DZ32" s="1030"/>
      <c r="EA32" s="230"/>
    </row>
    <row r="33" spans="1:131" ht="26.25" customHeight="1" x14ac:dyDescent="0.2">
      <c r="A33" s="242">
        <v>6</v>
      </c>
      <c r="B33" s="1066" t="s">
        <v>395</v>
      </c>
      <c r="C33" s="1067"/>
      <c r="D33" s="1067"/>
      <c r="E33" s="1067"/>
      <c r="F33" s="1067"/>
      <c r="G33" s="1067"/>
      <c r="H33" s="1067"/>
      <c r="I33" s="1067"/>
      <c r="J33" s="1067"/>
      <c r="K33" s="1067"/>
      <c r="L33" s="1067"/>
      <c r="M33" s="1067"/>
      <c r="N33" s="1067"/>
      <c r="O33" s="1067"/>
      <c r="P33" s="1068"/>
      <c r="Q33" s="1074">
        <v>155</v>
      </c>
      <c r="R33" s="1075"/>
      <c r="S33" s="1075"/>
      <c r="T33" s="1075"/>
      <c r="U33" s="1075"/>
      <c r="V33" s="1075">
        <v>124</v>
      </c>
      <c r="W33" s="1075"/>
      <c r="X33" s="1075"/>
      <c r="Y33" s="1075"/>
      <c r="Z33" s="1075"/>
      <c r="AA33" s="1075">
        <v>30</v>
      </c>
      <c r="AB33" s="1075"/>
      <c r="AC33" s="1075"/>
      <c r="AD33" s="1075"/>
      <c r="AE33" s="1076"/>
      <c r="AF33" s="1071">
        <v>30</v>
      </c>
      <c r="AG33" s="1072"/>
      <c r="AH33" s="1072"/>
      <c r="AI33" s="1072"/>
      <c r="AJ33" s="1073"/>
      <c r="AK33" s="1016">
        <v>0</v>
      </c>
      <c r="AL33" s="1007"/>
      <c r="AM33" s="1007"/>
      <c r="AN33" s="1007"/>
      <c r="AO33" s="1007"/>
      <c r="AP33" s="1007" t="s">
        <v>549</v>
      </c>
      <c r="AQ33" s="1007"/>
      <c r="AR33" s="1007"/>
      <c r="AS33" s="1007"/>
      <c r="AT33" s="1007"/>
      <c r="AU33" s="1007" t="s">
        <v>549</v>
      </c>
      <c r="AV33" s="1007"/>
      <c r="AW33" s="1007"/>
      <c r="AX33" s="1007"/>
      <c r="AY33" s="1007"/>
      <c r="AZ33" s="1077" t="s">
        <v>549</v>
      </c>
      <c r="BA33" s="1077"/>
      <c r="BB33" s="1077"/>
      <c r="BC33" s="1077"/>
      <c r="BD33" s="1077"/>
      <c r="BE33" s="1008" t="s">
        <v>396</v>
      </c>
      <c r="BF33" s="1008"/>
      <c r="BG33" s="1008"/>
      <c r="BH33" s="1008"/>
      <c r="BI33" s="1009"/>
      <c r="BJ33" s="232"/>
      <c r="BK33" s="232"/>
      <c r="BL33" s="232"/>
      <c r="BM33" s="232"/>
      <c r="BN33" s="232"/>
      <c r="BO33" s="241"/>
      <c r="BP33" s="241"/>
      <c r="BQ33" s="238">
        <v>27</v>
      </c>
      <c r="BR33" s="239"/>
      <c r="BS33" s="1028"/>
      <c r="BT33" s="1029"/>
      <c r="BU33" s="1029"/>
      <c r="BV33" s="1029"/>
      <c r="BW33" s="1029"/>
      <c r="BX33" s="1029"/>
      <c r="BY33" s="1029"/>
      <c r="BZ33" s="1029"/>
      <c r="CA33" s="1029"/>
      <c r="CB33" s="1029"/>
      <c r="CC33" s="1029"/>
      <c r="CD33" s="1029"/>
      <c r="CE33" s="1029"/>
      <c r="CF33" s="1029"/>
      <c r="CG33" s="1050"/>
      <c r="CH33" s="1025"/>
      <c r="CI33" s="1026"/>
      <c r="CJ33" s="1026"/>
      <c r="CK33" s="1026"/>
      <c r="CL33" s="1027"/>
      <c r="CM33" s="1025"/>
      <c r="CN33" s="1026"/>
      <c r="CO33" s="1026"/>
      <c r="CP33" s="1026"/>
      <c r="CQ33" s="1027"/>
      <c r="CR33" s="1025"/>
      <c r="CS33" s="1026"/>
      <c r="CT33" s="1026"/>
      <c r="CU33" s="1026"/>
      <c r="CV33" s="1027"/>
      <c r="CW33" s="1025"/>
      <c r="CX33" s="1026"/>
      <c r="CY33" s="1026"/>
      <c r="CZ33" s="1026"/>
      <c r="DA33" s="1027"/>
      <c r="DB33" s="1025"/>
      <c r="DC33" s="1026"/>
      <c r="DD33" s="1026"/>
      <c r="DE33" s="1026"/>
      <c r="DF33" s="1027"/>
      <c r="DG33" s="1025"/>
      <c r="DH33" s="1026"/>
      <c r="DI33" s="1026"/>
      <c r="DJ33" s="1026"/>
      <c r="DK33" s="1027"/>
      <c r="DL33" s="1025"/>
      <c r="DM33" s="1026"/>
      <c r="DN33" s="1026"/>
      <c r="DO33" s="1026"/>
      <c r="DP33" s="1027"/>
      <c r="DQ33" s="1025"/>
      <c r="DR33" s="1026"/>
      <c r="DS33" s="1026"/>
      <c r="DT33" s="1026"/>
      <c r="DU33" s="1027"/>
      <c r="DV33" s="1028"/>
      <c r="DW33" s="1029"/>
      <c r="DX33" s="1029"/>
      <c r="DY33" s="1029"/>
      <c r="DZ33" s="1030"/>
      <c r="EA33" s="230"/>
    </row>
    <row r="34" spans="1:131" ht="26.25" customHeight="1" x14ac:dyDescent="0.2">
      <c r="A34" s="242">
        <v>7</v>
      </c>
      <c r="B34" s="1066"/>
      <c r="C34" s="1067"/>
      <c r="D34" s="1067"/>
      <c r="E34" s="1067"/>
      <c r="F34" s="1067"/>
      <c r="G34" s="1067"/>
      <c r="H34" s="1067"/>
      <c r="I34" s="1067"/>
      <c r="J34" s="1067"/>
      <c r="K34" s="1067"/>
      <c r="L34" s="1067"/>
      <c r="M34" s="1067"/>
      <c r="N34" s="1067"/>
      <c r="O34" s="1067"/>
      <c r="P34" s="1068"/>
      <c r="Q34" s="1074"/>
      <c r="R34" s="1075"/>
      <c r="S34" s="1075"/>
      <c r="T34" s="1075"/>
      <c r="U34" s="1075"/>
      <c r="V34" s="1075"/>
      <c r="W34" s="1075"/>
      <c r="X34" s="1075"/>
      <c r="Y34" s="1075"/>
      <c r="Z34" s="1075"/>
      <c r="AA34" s="1075"/>
      <c r="AB34" s="1075"/>
      <c r="AC34" s="1075"/>
      <c r="AD34" s="1075"/>
      <c r="AE34" s="1076"/>
      <c r="AF34" s="1071"/>
      <c r="AG34" s="1072"/>
      <c r="AH34" s="1072"/>
      <c r="AI34" s="1072"/>
      <c r="AJ34" s="1073"/>
      <c r="AK34" s="1016"/>
      <c r="AL34" s="1007"/>
      <c r="AM34" s="1007"/>
      <c r="AN34" s="1007"/>
      <c r="AO34" s="1007"/>
      <c r="AP34" s="1007"/>
      <c r="AQ34" s="1007"/>
      <c r="AR34" s="1007"/>
      <c r="AS34" s="1007"/>
      <c r="AT34" s="1007"/>
      <c r="AU34" s="1007"/>
      <c r="AV34" s="1007"/>
      <c r="AW34" s="1007"/>
      <c r="AX34" s="1007"/>
      <c r="AY34" s="1007"/>
      <c r="AZ34" s="1077"/>
      <c r="BA34" s="1077"/>
      <c r="BB34" s="1077"/>
      <c r="BC34" s="1077"/>
      <c r="BD34" s="1077"/>
      <c r="BE34" s="1008"/>
      <c r="BF34" s="1008"/>
      <c r="BG34" s="1008"/>
      <c r="BH34" s="1008"/>
      <c r="BI34" s="1009"/>
      <c r="BJ34" s="232"/>
      <c r="BK34" s="232"/>
      <c r="BL34" s="232"/>
      <c r="BM34" s="232"/>
      <c r="BN34" s="232"/>
      <c r="BO34" s="241"/>
      <c r="BP34" s="241"/>
      <c r="BQ34" s="238">
        <v>28</v>
      </c>
      <c r="BR34" s="239"/>
      <c r="BS34" s="1028"/>
      <c r="BT34" s="1029"/>
      <c r="BU34" s="1029"/>
      <c r="BV34" s="1029"/>
      <c r="BW34" s="1029"/>
      <c r="BX34" s="1029"/>
      <c r="BY34" s="1029"/>
      <c r="BZ34" s="1029"/>
      <c r="CA34" s="1029"/>
      <c r="CB34" s="1029"/>
      <c r="CC34" s="1029"/>
      <c r="CD34" s="1029"/>
      <c r="CE34" s="1029"/>
      <c r="CF34" s="1029"/>
      <c r="CG34" s="1050"/>
      <c r="CH34" s="1025"/>
      <c r="CI34" s="1026"/>
      <c r="CJ34" s="1026"/>
      <c r="CK34" s="1026"/>
      <c r="CL34" s="1027"/>
      <c r="CM34" s="1025"/>
      <c r="CN34" s="1026"/>
      <c r="CO34" s="1026"/>
      <c r="CP34" s="1026"/>
      <c r="CQ34" s="1027"/>
      <c r="CR34" s="1025"/>
      <c r="CS34" s="1026"/>
      <c r="CT34" s="1026"/>
      <c r="CU34" s="1026"/>
      <c r="CV34" s="1027"/>
      <c r="CW34" s="1025"/>
      <c r="CX34" s="1026"/>
      <c r="CY34" s="1026"/>
      <c r="CZ34" s="1026"/>
      <c r="DA34" s="1027"/>
      <c r="DB34" s="1025"/>
      <c r="DC34" s="1026"/>
      <c r="DD34" s="1026"/>
      <c r="DE34" s="1026"/>
      <c r="DF34" s="1027"/>
      <c r="DG34" s="1025"/>
      <c r="DH34" s="1026"/>
      <c r="DI34" s="1026"/>
      <c r="DJ34" s="1026"/>
      <c r="DK34" s="1027"/>
      <c r="DL34" s="1025"/>
      <c r="DM34" s="1026"/>
      <c r="DN34" s="1026"/>
      <c r="DO34" s="1026"/>
      <c r="DP34" s="1027"/>
      <c r="DQ34" s="1025"/>
      <c r="DR34" s="1026"/>
      <c r="DS34" s="1026"/>
      <c r="DT34" s="1026"/>
      <c r="DU34" s="1027"/>
      <c r="DV34" s="1028"/>
      <c r="DW34" s="1029"/>
      <c r="DX34" s="1029"/>
      <c r="DY34" s="1029"/>
      <c r="DZ34" s="1030"/>
      <c r="EA34" s="230"/>
    </row>
    <row r="35" spans="1:131" ht="26.25" customHeight="1" x14ac:dyDescent="0.2">
      <c r="A35" s="242">
        <v>8</v>
      </c>
      <c r="B35" s="1066"/>
      <c r="C35" s="1067"/>
      <c r="D35" s="1067"/>
      <c r="E35" s="1067"/>
      <c r="F35" s="1067"/>
      <c r="G35" s="1067"/>
      <c r="H35" s="1067"/>
      <c r="I35" s="1067"/>
      <c r="J35" s="1067"/>
      <c r="K35" s="1067"/>
      <c r="L35" s="1067"/>
      <c r="M35" s="1067"/>
      <c r="N35" s="1067"/>
      <c r="O35" s="1067"/>
      <c r="P35" s="1068"/>
      <c r="Q35" s="1074"/>
      <c r="R35" s="1075"/>
      <c r="S35" s="1075"/>
      <c r="T35" s="1075"/>
      <c r="U35" s="1075"/>
      <c r="V35" s="1075"/>
      <c r="W35" s="1075"/>
      <c r="X35" s="1075"/>
      <c r="Y35" s="1075"/>
      <c r="Z35" s="1075"/>
      <c r="AA35" s="1075"/>
      <c r="AB35" s="1075"/>
      <c r="AC35" s="1075"/>
      <c r="AD35" s="1075"/>
      <c r="AE35" s="1076"/>
      <c r="AF35" s="1071"/>
      <c r="AG35" s="1072"/>
      <c r="AH35" s="1072"/>
      <c r="AI35" s="1072"/>
      <c r="AJ35" s="1073"/>
      <c r="AK35" s="1016"/>
      <c r="AL35" s="1007"/>
      <c r="AM35" s="1007"/>
      <c r="AN35" s="1007"/>
      <c r="AO35" s="1007"/>
      <c r="AP35" s="1007"/>
      <c r="AQ35" s="1007"/>
      <c r="AR35" s="1007"/>
      <c r="AS35" s="1007"/>
      <c r="AT35" s="1007"/>
      <c r="AU35" s="1007"/>
      <c r="AV35" s="1007"/>
      <c r="AW35" s="1007"/>
      <c r="AX35" s="1007"/>
      <c r="AY35" s="1007"/>
      <c r="AZ35" s="1077"/>
      <c r="BA35" s="1077"/>
      <c r="BB35" s="1077"/>
      <c r="BC35" s="1077"/>
      <c r="BD35" s="1077"/>
      <c r="BE35" s="1008"/>
      <c r="BF35" s="1008"/>
      <c r="BG35" s="1008"/>
      <c r="BH35" s="1008"/>
      <c r="BI35" s="1009"/>
      <c r="BJ35" s="232"/>
      <c r="BK35" s="232"/>
      <c r="BL35" s="232"/>
      <c r="BM35" s="232"/>
      <c r="BN35" s="232"/>
      <c r="BO35" s="241"/>
      <c r="BP35" s="241"/>
      <c r="BQ35" s="238">
        <v>29</v>
      </c>
      <c r="BR35" s="239"/>
      <c r="BS35" s="1028"/>
      <c r="BT35" s="1029"/>
      <c r="BU35" s="1029"/>
      <c r="BV35" s="1029"/>
      <c r="BW35" s="1029"/>
      <c r="BX35" s="1029"/>
      <c r="BY35" s="1029"/>
      <c r="BZ35" s="1029"/>
      <c r="CA35" s="1029"/>
      <c r="CB35" s="1029"/>
      <c r="CC35" s="1029"/>
      <c r="CD35" s="1029"/>
      <c r="CE35" s="1029"/>
      <c r="CF35" s="1029"/>
      <c r="CG35" s="1050"/>
      <c r="CH35" s="1025"/>
      <c r="CI35" s="1026"/>
      <c r="CJ35" s="1026"/>
      <c r="CK35" s="1026"/>
      <c r="CL35" s="1027"/>
      <c r="CM35" s="1025"/>
      <c r="CN35" s="1026"/>
      <c r="CO35" s="1026"/>
      <c r="CP35" s="1026"/>
      <c r="CQ35" s="1027"/>
      <c r="CR35" s="1025"/>
      <c r="CS35" s="1026"/>
      <c r="CT35" s="1026"/>
      <c r="CU35" s="1026"/>
      <c r="CV35" s="1027"/>
      <c r="CW35" s="1025"/>
      <c r="CX35" s="1026"/>
      <c r="CY35" s="1026"/>
      <c r="CZ35" s="1026"/>
      <c r="DA35" s="1027"/>
      <c r="DB35" s="1025"/>
      <c r="DC35" s="1026"/>
      <c r="DD35" s="1026"/>
      <c r="DE35" s="1026"/>
      <c r="DF35" s="1027"/>
      <c r="DG35" s="1025"/>
      <c r="DH35" s="1026"/>
      <c r="DI35" s="1026"/>
      <c r="DJ35" s="1026"/>
      <c r="DK35" s="1027"/>
      <c r="DL35" s="1025"/>
      <c r="DM35" s="1026"/>
      <c r="DN35" s="1026"/>
      <c r="DO35" s="1026"/>
      <c r="DP35" s="1027"/>
      <c r="DQ35" s="1025"/>
      <c r="DR35" s="1026"/>
      <c r="DS35" s="1026"/>
      <c r="DT35" s="1026"/>
      <c r="DU35" s="1027"/>
      <c r="DV35" s="1028"/>
      <c r="DW35" s="1029"/>
      <c r="DX35" s="1029"/>
      <c r="DY35" s="1029"/>
      <c r="DZ35" s="1030"/>
      <c r="EA35" s="230"/>
    </row>
    <row r="36" spans="1:131" ht="26.25" customHeight="1" x14ac:dyDescent="0.2">
      <c r="A36" s="242">
        <v>9</v>
      </c>
      <c r="B36" s="1066"/>
      <c r="C36" s="1067"/>
      <c r="D36" s="1067"/>
      <c r="E36" s="1067"/>
      <c r="F36" s="1067"/>
      <c r="G36" s="1067"/>
      <c r="H36" s="1067"/>
      <c r="I36" s="1067"/>
      <c r="J36" s="1067"/>
      <c r="K36" s="1067"/>
      <c r="L36" s="1067"/>
      <c r="M36" s="1067"/>
      <c r="N36" s="1067"/>
      <c r="O36" s="1067"/>
      <c r="P36" s="1068"/>
      <c r="Q36" s="1074"/>
      <c r="R36" s="1075"/>
      <c r="S36" s="1075"/>
      <c r="T36" s="1075"/>
      <c r="U36" s="1075"/>
      <c r="V36" s="1075"/>
      <c r="W36" s="1075"/>
      <c r="X36" s="1075"/>
      <c r="Y36" s="1075"/>
      <c r="Z36" s="1075"/>
      <c r="AA36" s="1075"/>
      <c r="AB36" s="1075"/>
      <c r="AC36" s="1075"/>
      <c r="AD36" s="1075"/>
      <c r="AE36" s="1076"/>
      <c r="AF36" s="1071"/>
      <c r="AG36" s="1072"/>
      <c r="AH36" s="1072"/>
      <c r="AI36" s="1072"/>
      <c r="AJ36" s="1073"/>
      <c r="AK36" s="1016"/>
      <c r="AL36" s="1007"/>
      <c r="AM36" s="1007"/>
      <c r="AN36" s="1007"/>
      <c r="AO36" s="1007"/>
      <c r="AP36" s="1007"/>
      <c r="AQ36" s="1007"/>
      <c r="AR36" s="1007"/>
      <c r="AS36" s="1007"/>
      <c r="AT36" s="1007"/>
      <c r="AU36" s="1007"/>
      <c r="AV36" s="1007"/>
      <c r="AW36" s="1007"/>
      <c r="AX36" s="1007"/>
      <c r="AY36" s="1007"/>
      <c r="AZ36" s="1077"/>
      <c r="BA36" s="1077"/>
      <c r="BB36" s="1077"/>
      <c r="BC36" s="1077"/>
      <c r="BD36" s="1077"/>
      <c r="BE36" s="1008"/>
      <c r="BF36" s="1008"/>
      <c r="BG36" s="1008"/>
      <c r="BH36" s="1008"/>
      <c r="BI36" s="1009"/>
      <c r="BJ36" s="232"/>
      <c r="BK36" s="232"/>
      <c r="BL36" s="232"/>
      <c r="BM36" s="232"/>
      <c r="BN36" s="232"/>
      <c r="BO36" s="241"/>
      <c r="BP36" s="241"/>
      <c r="BQ36" s="238">
        <v>30</v>
      </c>
      <c r="BR36" s="239"/>
      <c r="BS36" s="1028"/>
      <c r="BT36" s="1029"/>
      <c r="BU36" s="1029"/>
      <c r="BV36" s="1029"/>
      <c r="BW36" s="1029"/>
      <c r="BX36" s="1029"/>
      <c r="BY36" s="1029"/>
      <c r="BZ36" s="1029"/>
      <c r="CA36" s="1029"/>
      <c r="CB36" s="1029"/>
      <c r="CC36" s="1029"/>
      <c r="CD36" s="1029"/>
      <c r="CE36" s="1029"/>
      <c r="CF36" s="1029"/>
      <c r="CG36" s="1050"/>
      <c r="CH36" s="1025"/>
      <c r="CI36" s="1026"/>
      <c r="CJ36" s="1026"/>
      <c r="CK36" s="1026"/>
      <c r="CL36" s="1027"/>
      <c r="CM36" s="1025"/>
      <c r="CN36" s="1026"/>
      <c r="CO36" s="1026"/>
      <c r="CP36" s="1026"/>
      <c r="CQ36" s="1027"/>
      <c r="CR36" s="1025"/>
      <c r="CS36" s="1026"/>
      <c r="CT36" s="1026"/>
      <c r="CU36" s="1026"/>
      <c r="CV36" s="1027"/>
      <c r="CW36" s="1025"/>
      <c r="CX36" s="1026"/>
      <c r="CY36" s="1026"/>
      <c r="CZ36" s="1026"/>
      <c r="DA36" s="1027"/>
      <c r="DB36" s="1025"/>
      <c r="DC36" s="1026"/>
      <c r="DD36" s="1026"/>
      <c r="DE36" s="1026"/>
      <c r="DF36" s="1027"/>
      <c r="DG36" s="1025"/>
      <c r="DH36" s="1026"/>
      <c r="DI36" s="1026"/>
      <c r="DJ36" s="1026"/>
      <c r="DK36" s="1027"/>
      <c r="DL36" s="1025"/>
      <c r="DM36" s="1026"/>
      <c r="DN36" s="1026"/>
      <c r="DO36" s="1026"/>
      <c r="DP36" s="1027"/>
      <c r="DQ36" s="1025"/>
      <c r="DR36" s="1026"/>
      <c r="DS36" s="1026"/>
      <c r="DT36" s="1026"/>
      <c r="DU36" s="1027"/>
      <c r="DV36" s="1028"/>
      <c r="DW36" s="1029"/>
      <c r="DX36" s="1029"/>
      <c r="DY36" s="1029"/>
      <c r="DZ36" s="1030"/>
      <c r="EA36" s="230"/>
    </row>
    <row r="37" spans="1:131" ht="26.25" customHeight="1" x14ac:dyDescent="0.2">
      <c r="A37" s="242">
        <v>10</v>
      </c>
      <c r="B37" s="1066"/>
      <c r="C37" s="1067"/>
      <c r="D37" s="1067"/>
      <c r="E37" s="1067"/>
      <c r="F37" s="1067"/>
      <c r="G37" s="1067"/>
      <c r="H37" s="1067"/>
      <c r="I37" s="1067"/>
      <c r="J37" s="1067"/>
      <c r="K37" s="1067"/>
      <c r="L37" s="1067"/>
      <c r="M37" s="1067"/>
      <c r="N37" s="1067"/>
      <c r="O37" s="1067"/>
      <c r="P37" s="1068"/>
      <c r="Q37" s="1074"/>
      <c r="R37" s="1075"/>
      <c r="S37" s="1075"/>
      <c r="T37" s="1075"/>
      <c r="U37" s="1075"/>
      <c r="V37" s="1075"/>
      <c r="W37" s="1075"/>
      <c r="X37" s="1075"/>
      <c r="Y37" s="1075"/>
      <c r="Z37" s="1075"/>
      <c r="AA37" s="1075"/>
      <c r="AB37" s="1075"/>
      <c r="AC37" s="1075"/>
      <c r="AD37" s="1075"/>
      <c r="AE37" s="1076"/>
      <c r="AF37" s="1071"/>
      <c r="AG37" s="1072"/>
      <c r="AH37" s="1072"/>
      <c r="AI37" s="1072"/>
      <c r="AJ37" s="1073"/>
      <c r="AK37" s="1016"/>
      <c r="AL37" s="1007"/>
      <c r="AM37" s="1007"/>
      <c r="AN37" s="1007"/>
      <c r="AO37" s="1007"/>
      <c r="AP37" s="1007"/>
      <c r="AQ37" s="1007"/>
      <c r="AR37" s="1007"/>
      <c r="AS37" s="1007"/>
      <c r="AT37" s="1007"/>
      <c r="AU37" s="1007"/>
      <c r="AV37" s="1007"/>
      <c r="AW37" s="1007"/>
      <c r="AX37" s="1007"/>
      <c r="AY37" s="1007"/>
      <c r="AZ37" s="1077"/>
      <c r="BA37" s="1077"/>
      <c r="BB37" s="1077"/>
      <c r="BC37" s="1077"/>
      <c r="BD37" s="1077"/>
      <c r="BE37" s="1008"/>
      <c r="BF37" s="1008"/>
      <c r="BG37" s="1008"/>
      <c r="BH37" s="1008"/>
      <c r="BI37" s="1009"/>
      <c r="BJ37" s="232"/>
      <c r="BK37" s="232"/>
      <c r="BL37" s="232"/>
      <c r="BM37" s="232"/>
      <c r="BN37" s="232"/>
      <c r="BO37" s="241"/>
      <c r="BP37" s="241"/>
      <c r="BQ37" s="238">
        <v>31</v>
      </c>
      <c r="BR37" s="239"/>
      <c r="BS37" s="1028"/>
      <c r="BT37" s="1029"/>
      <c r="BU37" s="1029"/>
      <c r="BV37" s="1029"/>
      <c r="BW37" s="1029"/>
      <c r="BX37" s="1029"/>
      <c r="BY37" s="1029"/>
      <c r="BZ37" s="1029"/>
      <c r="CA37" s="1029"/>
      <c r="CB37" s="1029"/>
      <c r="CC37" s="1029"/>
      <c r="CD37" s="1029"/>
      <c r="CE37" s="1029"/>
      <c r="CF37" s="1029"/>
      <c r="CG37" s="1050"/>
      <c r="CH37" s="1025"/>
      <c r="CI37" s="1026"/>
      <c r="CJ37" s="1026"/>
      <c r="CK37" s="1026"/>
      <c r="CL37" s="1027"/>
      <c r="CM37" s="1025"/>
      <c r="CN37" s="1026"/>
      <c r="CO37" s="1026"/>
      <c r="CP37" s="1026"/>
      <c r="CQ37" s="1027"/>
      <c r="CR37" s="1025"/>
      <c r="CS37" s="1026"/>
      <c r="CT37" s="1026"/>
      <c r="CU37" s="1026"/>
      <c r="CV37" s="1027"/>
      <c r="CW37" s="1025"/>
      <c r="CX37" s="1026"/>
      <c r="CY37" s="1026"/>
      <c r="CZ37" s="1026"/>
      <c r="DA37" s="1027"/>
      <c r="DB37" s="1025"/>
      <c r="DC37" s="1026"/>
      <c r="DD37" s="1026"/>
      <c r="DE37" s="1026"/>
      <c r="DF37" s="1027"/>
      <c r="DG37" s="1025"/>
      <c r="DH37" s="1026"/>
      <c r="DI37" s="1026"/>
      <c r="DJ37" s="1026"/>
      <c r="DK37" s="1027"/>
      <c r="DL37" s="1025"/>
      <c r="DM37" s="1026"/>
      <c r="DN37" s="1026"/>
      <c r="DO37" s="1026"/>
      <c r="DP37" s="1027"/>
      <c r="DQ37" s="1025"/>
      <c r="DR37" s="1026"/>
      <c r="DS37" s="1026"/>
      <c r="DT37" s="1026"/>
      <c r="DU37" s="1027"/>
      <c r="DV37" s="1028"/>
      <c r="DW37" s="1029"/>
      <c r="DX37" s="1029"/>
      <c r="DY37" s="1029"/>
      <c r="DZ37" s="1030"/>
      <c r="EA37" s="230"/>
    </row>
    <row r="38" spans="1:131" ht="26.25" customHeight="1" x14ac:dyDescent="0.2">
      <c r="A38" s="242">
        <v>11</v>
      </c>
      <c r="B38" s="1066"/>
      <c r="C38" s="1067"/>
      <c r="D38" s="1067"/>
      <c r="E38" s="1067"/>
      <c r="F38" s="1067"/>
      <c r="G38" s="1067"/>
      <c r="H38" s="1067"/>
      <c r="I38" s="1067"/>
      <c r="J38" s="1067"/>
      <c r="K38" s="1067"/>
      <c r="L38" s="1067"/>
      <c r="M38" s="1067"/>
      <c r="N38" s="1067"/>
      <c r="O38" s="1067"/>
      <c r="P38" s="1068"/>
      <c r="Q38" s="1074"/>
      <c r="R38" s="1075"/>
      <c r="S38" s="1075"/>
      <c r="T38" s="1075"/>
      <c r="U38" s="1075"/>
      <c r="V38" s="1075"/>
      <c r="W38" s="1075"/>
      <c r="X38" s="1075"/>
      <c r="Y38" s="1075"/>
      <c r="Z38" s="1075"/>
      <c r="AA38" s="1075"/>
      <c r="AB38" s="1075"/>
      <c r="AC38" s="1075"/>
      <c r="AD38" s="1075"/>
      <c r="AE38" s="1076"/>
      <c r="AF38" s="1071"/>
      <c r="AG38" s="1072"/>
      <c r="AH38" s="1072"/>
      <c r="AI38" s="1072"/>
      <c r="AJ38" s="1073"/>
      <c r="AK38" s="1016"/>
      <c r="AL38" s="1007"/>
      <c r="AM38" s="1007"/>
      <c r="AN38" s="1007"/>
      <c r="AO38" s="1007"/>
      <c r="AP38" s="1007"/>
      <c r="AQ38" s="1007"/>
      <c r="AR38" s="1007"/>
      <c r="AS38" s="1007"/>
      <c r="AT38" s="1007"/>
      <c r="AU38" s="1007"/>
      <c r="AV38" s="1007"/>
      <c r="AW38" s="1007"/>
      <c r="AX38" s="1007"/>
      <c r="AY38" s="1007"/>
      <c r="AZ38" s="1077"/>
      <c r="BA38" s="1077"/>
      <c r="BB38" s="1077"/>
      <c r="BC38" s="1077"/>
      <c r="BD38" s="1077"/>
      <c r="BE38" s="1008"/>
      <c r="BF38" s="1008"/>
      <c r="BG38" s="1008"/>
      <c r="BH38" s="1008"/>
      <c r="BI38" s="1009"/>
      <c r="BJ38" s="232"/>
      <c r="BK38" s="232"/>
      <c r="BL38" s="232"/>
      <c r="BM38" s="232"/>
      <c r="BN38" s="232"/>
      <c r="BO38" s="241"/>
      <c r="BP38" s="241"/>
      <c r="BQ38" s="238">
        <v>32</v>
      </c>
      <c r="BR38" s="239"/>
      <c r="BS38" s="1028"/>
      <c r="BT38" s="1029"/>
      <c r="BU38" s="1029"/>
      <c r="BV38" s="1029"/>
      <c r="BW38" s="1029"/>
      <c r="BX38" s="1029"/>
      <c r="BY38" s="1029"/>
      <c r="BZ38" s="1029"/>
      <c r="CA38" s="1029"/>
      <c r="CB38" s="1029"/>
      <c r="CC38" s="1029"/>
      <c r="CD38" s="1029"/>
      <c r="CE38" s="1029"/>
      <c r="CF38" s="1029"/>
      <c r="CG38" s="1050"/>
      <c r="CH38" s="1025"/>
      <c r="CI38" s="1026"/>
      <c r="CJ38" s="1026"/>
      <c r="CK38" s="1026"/>
      <c r="CL38" s="1027"/>
      <c r="CM38" s="1025"/>
      <c r="CN38" s="1026"/>
      <c r="CO38" s="1026"/>
      <c r="CP38" s="1026"/>
      <c r="CQ38" s="1027"/>
      <c r="CR38" s="1025"/>
      <c r="CS38" s="1026"/>
      <c r="CT38" s="1026"/>
      <c r="CU38" s="1026"/>
      <c r="CV38" s="1027"/>
      <c r="CW38" s="1025"/>
      <c r="CX38" s="1026"/>
      <c r="CY38" s="1026"/>
      <c r="CZ38" s="1026"/>
      <c r="DA38" s="1027"/>
      <c r="DB38" s="1025"/>
      <c r="DC38" s="1026"/>
      <c r="DD38" s="1026"/>
      <c r="DE38" s="1026"/>
      <c r="DF38" s="1027"/>
      <c r="DG38" s="1025"/>
      <c r="DH38" s="1026"/>
      <c r="DI38" s="1026"/>
      <c r="DJ38" s="1026"/>
      <c r="DK38" s="1027"/>
      <c r="DL38" s="1025"/>
      <c r="DM38" s="1026"/>
      <c r="DN38" s="1026"/>
      <c r="DO38" s="1026"/>
      <c r="DP38" s="1027"/>
      <c r="DQ38" s="1025"/>
      <c r="DR38" s="1026"/>
      <c r="DS38" s="1026"/>
      <c r="DT38" s="1026"/>
      <c r="DU38" s="1027"/>
      <c r="DV38" s="1028"/>
      <c r="DW38" s="1029"/>
      <c r="DX38" s="1029"/>
      <c r="DY38" s="1029"/>
      <c r="DZ38" s="1030"/>
      <c r="EA38" s="230"/>
    </row>
    <row r="39" spans="1:131" ht="26.25" customHeight="1" x14ac:dyDescent="0.2">
      <c r="A39" s="242">
        <v>12</v>
      </c>
      <c r="B39" s="1066"/>
      <c r="C39" s="1067"/>
      <c r="D39" s="1067"/>
      <c r="E39" s="1067"/>
      <c r="F39" s="1067"/>
      <c r="G39" s="1067"/>
      <c r="H39" s="1067"/>
      <c r="I39" s="1067"/>
      <c r="J39" s="1067"/>
      <c r="K39" s="1067"/>
      <c r="L39" s="1067"/>
      <c r="M39" s="1067"/>
      <c r="N39" s="1067"/>
      <c r="O39" s="1067"/>
      <c r="P39" s="1068"/>
      <c r="Q39" s="1074"/>
      <c r="R39" s="1075"/>
      <c r="S39" s="1075"/>
      <c r="T39" s="1075"/>
      <c r="U39" s="1075"/>
      <c r="V39" s="1075"/>
      <c r="W39" s="1075"/>
      <c r="X39" s="1075"/>
      <c r="Y39" s="1075"/>
      <c r="Z39" s="1075"/>
      <c r="AA39" s="1075"/>
      <c r="AB39" s="1075"/>
      <c r="AC39" s="1075"/>
      <c r="AD39" s="1075"/>
      <c r="AE39" s="1076"/>
      <c r="AF39" s="1071"/>
      <c r="AG39" s="1072"/>
      <c r="AH39" s="1072"/>
      <c r="AI39" s="1072"/>
      <c r="AJ39" s="1073"/>
      <c r="AK39" s="1016"/>
      <c r="AL39" s="1007"/>
      <c r="AM39" s="1007"/>
      <c r="AN39" s="1007"/>
      <c r="AO39" s="1007"/>
      <c r="AP39" s="1007"/>
      <c r="AQ39" s="1007"/>
      <c r="AR39" s="1007"/>
      <c r="AS39" s="1007"/>
      <c r="AT39" s="1007"/>
      <c r="AU39" s="1007"/>
      <c r="AV39" s="1007"/>
      <c r="AW39" s="1007"/>
      <c r="AX39" s="1007"/>
      <c r="AY39" s="1007"/>
      <c r="AZ39" s="1077"/>
      <c r="BA39" s="1077"/>
      <c r="BB39" s="1077"/>
      <c r="BC39" s="1077"/>
      <c r="BD39" s="1077"/>
      <c r="BE39" s="1008"/>
      <c r="BF39" s="1008"/>
      <c r="BG39" s="1008"/>
      <c r="BH39" s="1008"/>
      <c r="BI39" s="1009"/>
      <c r="BJ39" s="232"/>
      <c r="BK39" s="232"/>
      <c r="BL39" s="232"/>
      <c r="BM39" s="232"/>
      <c r="BN39" s="232"/>
      <c r="BO39" s="241"/>
      <c r="BP39" s="241"/>
      <c r="BQ39" s="238">
        <v>33</v>
      </c>
      <c r="BR39" s="239"/>
      <c r="BS39" s="1028"/>
      <c r="BT39" s="1029"/>
      <c r="BU39" s="1029"/>
      <c r="BV39" s="1029"/>
      <c r="BW39" s="1029"/>
      <c r="BX39" s="1029"/>
      <c r="BY39" s="1029"/>
      <c r="BZ39" s="1029"/>
      <c r="CA39" s="1029"/>
      <c r="CB39" s="1029"/>
      <c r="CC39" s="1029"/>
      <c r="CD39" s="1029"/>
      <c r="CE39" s="1029"/>
      <c r="CF39" s="1029"/>
      <c r="CG39" s="1050"/>
      <c r="CH39" s="1025"/>
      <c r="CI39" s="1026"/>
      <c r="CJ39" s="1026"/>
      <c r="CK39" s="1026"/>
      <c r="CL39" s="1027"/>
      <c r="CM39" s="1025"/>
      <c r="CN39" s="1026"/>
      <c r="CO39" s="1026"/>
      <c r="CP39" s="1026"/>
      <c r="CQ39" s="1027"/>
      <c r="CR39" s="1025"/>
      <c r="CS39" s="1026"/>
      <c r="CT39" s="1026"/>
      <c r="CU39" s="1026"/>
      <c r="CV39" s="1027"/>
      <c r="CW39" s="1025"/>
      <c r="CX39" s="1026"/>
      <c r="CY39" s="1026"/>
      <c r="CZ39" s="1026"/>
      <c r="DA39" s="1027"/>
      <c r="DB39" s="1025"/>
      <c r="DC39" s="1026"/>
      <c r="DD39" s="1026"/>
      <c r="DE39" s="1026"/>
      <c r="DF39" s="1027"/>
      <c r="DG39" s="1025"/>
      <c r="DH39" s="1026"/>
      <c r="DI39" s="1026"/>
      <c r="DJ39" s="1026"/>
      <c r="DK39" s="1027"/>
      <c r="DL39" s="1025"/>
      <c r="DM39" s="1026"/>
      <c r="DN39" s="1026"/>
      <c r="DO39" s="1026"/>
      <c r="DP39" s="1027"/>
      <c r="DQ39" s="1025"/>
      <c r="DR39" s="1026"/>
      <c r="DS39" s="1026"/>
      <c r="DT39" s="1026"/>
      <c r="DU39" s="1027"/>
      <c r="DV39" s="1028"/>
      <c r="DW39" s="1029"/>
      <c r="DX39" s="1029"/>
      <c r="DY39" s="1029"/>
      <c r="DZ39" s="1030"/>
      <c r="EA39" s="230"/>
    </row>
    <row r="40" spans="1:131" ht="26.25" customHeight="1" x14ac:dyDescent="0.2">
      <c r="A40" s="238">
        <v>13</v>
      </c>
      <c r="B40" s="1066"/>
      <c r="C40" s="1067"/>
      <c r="D40" s="1067"/>
      <c r="E40" s="1067"/>
      <c r="F40" s="1067"/>
      <c r="G40" s="1067"/>
      <c r="H40" s="1067"/>
      <c r="I40" s="1067"/>
      <c r="J40" s="1067"/>
      <c r="K40" s="1067"/>
      <c r="L40" s="1067"/>
      <c r="M40" s="1067"/>
      <c r="N40" s="1067"/>
      <c r="O40" s="1067"/>
      <c r="P40" s="1068"/>
      <c r="Q40" s="1074"/>
      <c r="R40" s="1075"/>
      <c r="S40" s="1075"/>
      <c r="T40" s="1075"/>
      <c r="U40" s="1075"/>
      <c r="V40" s="1075"/>
      <c r="W40" s="1075"/>
      <c r="X40" s="1075"/>
      <c r="Y40" s="1075"/>
      <c r="Z40" s="1075"/>
      <c r="AA40" s="1075"/>
      <c r="AB40" s="1075"/>
      <c r="AC40" s="1075"/>
      <c r="AD40" s="1075"/>
      <c r="AE40" s="1076"/>
      <c r="AF40" s="1071"/>
      <c r="AG40" s="1072"/>
      <c r="AH40" s="1072"/>
      <c r="AI40" s="1072"/>
      <c r="AJ40" s="1073"/>
      <c r="AK40" s="1016"/>
      <c r="AL40" s="1007"/>
      <c r="AM40" s="1007"/>
      <c r="AN40" s="1007"/>
      <c r="AO40" s="1007"/>
      <c r="AP40" s="1007"/>
      <c r="AQ40" s="1007"/>
      <c r="AR40" s="1007"/>
      <c r="AS40" s="1007"/>
      <c r="AT40" s="1007"/>
      <c r="AU40" s="1007"/>
      <c r="AV40" s="1007"/>
      <c r="AW40" s="1007"/>
      <c r="AX40" s="1007"/>
      <c r="AY40" s="1007"/>
      <c r="AZ40" s="1077"/>
      <c r="BA40" s="1077"/>
      <c r="BB40" s="1077"/>
      <c r="BC40" s="1077"/>
      <c r="BD40" s="1077"/>
      <c r="BE40" s="1008"/>
      <c r="BF40" s="1008"/>
      <c r="BG40" s="1008"/>
      <c r="BH40" s="1008"/>
      <c r="BI40" s="1009"/>
      <c r="BJ40" s="232"/>
      <c r="BK40" s="232"/>
      <c r="BL40" s="232"/>
      <c r="BM40" s="232"/>
      <c r="BN40" s="232"/>
      <c r="BO40" s="241"/>
      <c r="BP40" s="241"/>
      <c r="BQ40" s="238">
        <v>34</v>
      </c>
      <c r="BR40" s="239"/>
      <c r="BS40" s="1028"/>
      <c r="BT40" s="1029"/>
      <c r="BU40" s="1029"/>
      <c r="BV40" s="1029"/>
      <c r="BW40" s="1029"/>
      <c r="BX40" s="1029"/>
      <c r="BY40" s="1029"/>
      <c r="BZ40" s="1029"/>
      <c r="CA40" s="1029"/>
      <c r="CB40" s="1029"/>
      <c r="CC40" s="1029"/>
      <c r="CD40" s="1029"/>
      <c r="CE40" s="1029"/>
      <c r="CF40" s="1029"/>
      <c r="CG40" s="1050"/>
      <c r="CH40" s="1025"/>
      <c r="CI40" s="1026"/>
      <c r="CJ40" s="1026"/>
      <c r="CK40" s="1026"/>
      <c r="CL40" s="1027"/>
      <c r="CM40" s="1025"/>
      <c r="CN40" s="1026"/>
      <c r="CO40" s="1026"/>
      <c r="CP40" s="1026"/>
      <c r="CQ40" s="1027"/>
      <c r="CR40" s="1025"/>
      <c r="CS40" s="1026"/>
      <c r="CT40" s="1026"/>
      <c r="CU40" s="1026"/>
      <c r="CV40" s="1027"/>
      <c r="CW40" s="1025"/>
      <c r="CX40" s="1026"/>
      <c r="CY40" s="1026"/>
      <c r="CZ40" s="1026"/>
      <c r="DA40" s="1027"/>
      <c r="DB40" s="1025"/>
      <c r="DC40" s="1026"/>
      <c r="DD40" s="1026"/>
      <c r="DE40" s="1026"/>
      <c r="DF40" s="1027"/>
      <c r="DG40" s="1025"/>
      <c r="DH40" s="1026"/>
      <c r="DI40" s="1026"/>
      <c r="DJ40" s="1026"/>
      <c r="DK40" s="1027"/>
      <c r="DL40" s="1025"/>
      <c r="DM40" s="1026"/>
      <c r="DN40" s="1026"/>
      <c r="DO40" s="1026"/>
      <c r="DP40" s="1027"/>
      <c r="DQ40" s="1025"/>
      <c r="DR40" s="1026"/>
      <c r="DS40" s="1026"/>
      <c r="DT40" s="1026"/>
      <c r="DU40" s="1027"/>
      <c r="DV40" s="1028"/>
      <c r="DW40" s="1029"/>
      <c r="DX40" s="1029"/>
      <c r="DY40" s="1029"/>
      <c r="DZ40" s="1030"/>
      <c r="EA40" s="230"/>
    </row>
    <row r="41" spans="1:131" ht="26.25" customHeight="1" x14ac:dyDescent="0.2">
      <c r="A41" s="238">
        <v>14</v>
      </c>
      <c r="B41" s="1066"/>
      <c r="C41" s="1067"/>
      <c r="D41" s="1067"/>
      <c r="E41" s="1067"/>
      <c r="F41" s="1067"/>
      <c r="G41" s="1067"/>
      <c r="H41" s="1067"/>
      <c r="I41" s="1067"/>
      <c r="J41" s="1067"/>
      <c r="K41" s="1067"/>
      <c r="L41" s="1067"/>
      <c r="M41" s="1067"/>
      <c r="N41" s="1067"/>
      <c r="O41" s="1067"/>
      <c r="P41" s="1068"/>
      <c r="Q41" s="1074"/>
      <c r="R41" s="1075"/>
      <c r="S41" s="1075"/>
      <c r="T41" s="1075"/>
      <c r="U41" s="1075"/>
      <c r="V41" s="1075"/>
      <c r="W41" s="1075"/>
      <c r="X41" s="1075"/>
      <c r="Y41" s="1075"/>
      <c r="Z41" s="1075"/>
      <c r="AA41" s="1075"/>
      <c r="AB41" s="1075"/>
      <c r="AC41" s="1075"/>
      <c r="AD41" s="1075"/>
      <c r="AE41" s="1076"/>
      <c r="AF41" s="1071"/>
      <c r="AG41" s="1072"/>
      <c r="AH41" s="1072"/>
      <c r="AI41" s="1072"/>
      <c r="AJ41" s="1073"/>
      <c r="AK41" s="1016"/>
      <c r="AL41" s="1007"/>
      <c r="AM41" s="1007"/>
      <c r="AN41" s="1007"/>
      <c r="AO41" s="1007"/>
      <c r="AP41" s="1007"/>
      <c r="AQ41" s="1007"/>
      <c r="AR41" s="1007"/>
      <c r="AS41" s="1007"/>
      <c r="AT41" s="1007"/>
      <c r="AU41" s="1007"/>
      <c r="AV41" s="1007"/>
      <c r="AW41" s="1007"/>
      <c r="AX41" s="1007"/>
      <c r="AY41" s="1007"/>
      <c r="AZ41" s="1077"/>
      <c r="BA41" s="1077"/>
      <c r="BB41" s="1077"/>
      <c r="BC41" s="1077"/>
      <c r="BD41" s="1077"/>
      <c r="BE41" s="1008"/>
      <c r="BF41" s="1008"/>
      <c r="BG41" s="1008"/>
      <c r="BH41" s="1008"/>
      <c r="BI41" s="1009"/>
      <c r="BJ41" s="232"/>
      <c r="BK41" s="232"/>
      <c r="BL41" s="232"/>
      <c r="BM41" s="232"/>
      <c r="BN41" s="232"/>
      <c r="BO41" s="241"/>
      <c r="BP41" s="241"/>
      <c r="BQ41" s="238">
        <v>35</v>
      </c>
      <c r="BR41" s="239"/>
      <c r="BS41" s="1028"/>
      <c r="BT41" s="1029"/>
      <c r="BU41" s="1029"/>
      <c r="BV41" s="1029"/>
      <c r="BW41" s="1029"/>
      <c r="BX41" s="1029"/>
      <c r="BY41" s="1029"/>
      <c r="BZ41" s="1029"/>
      <c r="CA41" s="1029"/>
      <c r="CB41" s="1029"/>
      <c r="CC41" s="1029"/>
      <c r="CD41" s="1029"/>
      <c r="CE41" s="1029"/>
      <c r="CF41" s="1029"/>
      <c r="CG41" s="1050"/>
      <c r="CH41" s="1025"/>
      <c r="CI41" s="1026"/>
      <c r="CJ41" s="1026"/>
      <c r="CK41" s="1026"/>
      <c r="CL41" s="1027"/>
      <c r="CM41" s="1025"/>
      <c r="CN41" s="1026"/>
      <c r="CO41" s="1026"/>
      <c r="CP41" s="1026"/>
      <c r="CQ41" s="1027"/>
      <c r="CR41" s="1025"/>
      <c r="CS41" s="1026"/>
      <c r="CT41" s="1026"/>
      <c r="CU41" s="1026"/>
      <c r="CV41" s="1027"/>
      <c r="CW41" s="1025"/>
      <c r="CX41" s="1026"/>
      <c r="CY41" s="1026"/>
      <c r="CZ41" s="1026"/>
      <c r="DA41" s="1027"/>
      <c r="DB41" s="1025"/>
      <c r="DC41" s="1026"/>
      <c r="DD41" s="1026"/>
      <c r="DE41" s="1026"/>
      <c r="DF41" s="1027"/>
      <c r="DG41" s="1025"/>
      <c r="DH41" s="1026"/>
      <c r="DI41" s="1026"/>
      <c r="DJ41" s="1026"/>
      <c r="DK41" s="1027"/>
      <c r="DL41" s="1025"/>
      <c r="DM41" s="1026"/>
      <c r="DN41" s="1026"/>
      <c r="DO41" s="1026"/>
      <c r="DP41" s="1027"/>
      <c r="DQ41" s="1025"/>
      <c r="DR41" s="1026"/>
      <c r="DS41" s="1026"/>
      <c r="DT41" s="1026"/>
      <c r="DU41" s="1027"/>
      <c r="DV41" s="1028"/>
      <c r="DW41" s="1029"/>
      <c r="DX41" s="1029"/>
      <c r="DY41" s="1029"/>
      <c r="DZ41" s="1030"/>
      <c r="EA41" s="230"/>
    </row>
    <row r="42" spans="1:131" ht="26.25" customHeight="1" x14ac:dyDescent="0.2">
      <c r="A42" s="238">
        <v>15</v>
      </c>
      <c r="B42" s="1066"/>
      <c r="C42" s="1067"/>
      <c r="D42" s="1067"/>
      <c r="E42" s="1067"/>
      <c r="F42" s="1067"/>
      <c r="G42" s="1067"/>
      <c r="H42" s="1067"/>
      <c r="I42" s="1067"/>
      <c r="J42" s="1067"/>
      <c r="K42" s="1067"/>
      <c r="L42" s="1067"/>
      <c r="M42" s="1067"/>
      <c r="N42" s="1067"/>
      <c r="O42" s="1067"/>
      <c r="P42" s="1068"/>
      <c r="Q42" s="1074"/>
      <c r="R42" s="1075"/>
      <c r="S42" s="1075"/>
      <c r="T42" s="1075"/>
      <c r="U42" s="1075"/>
      <c r="V42" s="1075"/>
      <c r="W42" s="1075"/>
      <c r="X42" s="1075"/>
      <c r="Y42" s="1075"/>
      <c r="Z42" s="1075"/>
      <c r="AA42" s="1075"/>
      <c r="AB42" s="1075"/>
      <c r="AC42" s="1075"/>
      <c r="AD42" s="1075"/>
      <c r="AE42" s="1076"/>
      <c r="AF42" s="1071"/>
      <c r="AG42" s="1072"/>
      <c r="AH42" s="1072"/>
      <c r="AI42" s="1072"/>
      <c r="AJ42" s="1073"/>
      <c r="AK42" s="1016"/>
      <c r="AL42" s="1007"/>
      <c r="AM42" s="1007"/>
      <c r="AN42" s="1007"/>
      <c r="AO42" s="1007"/>
      <c r="AP42" s="1007"/>
      <c r="AQ42" s="1007"/>
      <c r="AR42" s="1007"/>
      <c r="AS42" s="1007"/>
      <c r="AT42" s="1007"/>
      <c r="AU42" s="1007"/>
      <c r="AV42" s="1007"/>
      <c r="AW42" s="1007"/>
      <c r="AX42" s="1007"/>
      <c r="AY42" s="1007"/>
      <c r="AZ42" s="1077"/>
      <c r="BA42" s="1077"/>
      <c r="BB42" s="1077"/>
      <c r="BC42" s="1077"/>
      <c r="BD42" s="1077"/>
      <c r="BE42" s="1008"/>
      <c r="BF42" s="1008"/>
      <c r="BG42" s="1008"/>
      <c r="BH42" s="1008"/>
      <c r="BI42" s="1009"/>
      <c r="BJ42" s="232"/>
      <c r="BK42" s="232"/>
      <c r="BL42" s="232"/>
      <c r="BM42" s="232"/>
      <c r="BN42" s="232"/>
      <c r="BO42" s="241"/>
      <c r="BP42" s="241"/>
      <c r="BQ42" s="238">
        <v>36</v>
      </c>
      <c r="BR42" s="239"/>
      <c r="BS42" s="1028"/>
      <c r="BT42" s="1029"/>
      <c r="BU42" s="1029"/>
      <c r="BV42" s="1029"/>
      <c r="BW42" s="1029"/>
      <c r="BX42" s="1029"/>
      <c r="BY42" s="1029"/>
      <c r="BZ42" s="1029"/>
      <c r="CA42" s="1029"/>
      <c r="CB42" s="1029"/>
      <c r="CC42" s="1029"/>
      <c r="CD42" s="1029"/>
      <c r="CE42" s="1029"/>
      <c r="CF42" s="1029"/>
      <c r="CG42" s="1050"/>
      <c r="CH42" s="1025"/>
      <c r="CI42" s="1026"/>
      <c r="CJ42" s="1026"/>
      <c r="CK42" s="1026"/>
      <c r="CL42" s="1027"/>
      <c r="CM42" s="1025"/>
      <c r="CN42" s="1026"/>
      <c r="CO42" s="1026"/>
      <c r="CP42" s="1026"/>
      <c r="CQ42" s="1027"/>
      <c r="CR42" s="1025"/>
      <c r="CS42" s="1026"/>
      <c r="CT42" s="1026"/>
      <c r="CU42" s="1026"/>
      <c r="CV42" s="1027"/>
      <c r="CW42" s="1025"/>
      <c r="CX42" s="1026"/>
      <c r="CY42" s="1026"/>
      <c r="CZ42" s="1026"/>
      <c r="DA42" s="1027"/>
      <c r="DB42" s="1025"/>
      <c r="DC42" s="1026"/>
      <c r="DD42" s="1026"/>
      <c r="DE42" s="1026"/>
      <c r="DF42" s="1027"/>
      <c r="DG42" s="1025"/>
      <c r="DH42" s="1026"/>
      <c r="DI42" s="1026"/>
      <c r="DJ42" s="1026"/>
      <c r="DK42" s="1027"/>
      <c r="DL42" s="1025"/>
      <c r="DM42" s="1026"/>
      <c r="DN42" s="1026"/>
      <c r="DO42" s="1026"/>
      <c r="DP42" s="1027"/>
      <c r="DQ42" s="1025"/>
      <c r="DR42" s="1026"/>
      <c r="DS42" s="1026"/>
      <c r="DT42" s="1026"/>
      <c r="DU42" s="1027"/>
      <c r="DV42" s="1028"/>
      <c r="DW42" s="1029"/>
      <c r="DX42" s="1029"/>
      <c r="DY42" s="1029"/>
      <c r="DZ42" s="1030"/>
      <c r="EA42" s="230"/>
    </row>
    <row r="43" spans="1:131" ht="26.25" customHeight="1" x14ac:dyDescent="0.2">
      <c r="A43" s="238">
        <v>16</v>
      </c>
      <c r="B43" s="1066"/>
      <c r="C43" s="1067"/>
      <c r="D43" s="1067"/>
      <c r="E43" s="1067"/>
      <c r="F43" s="1067"/>
      <c r="G43" s="1067"/>
      <c r="H43" s="1067"/>
      <c r="I43" s="1067"/>
      <c r="J43" s="1067"/>
      <c r="K43" s="1067"/>
      <c r="L43" s="1067"/>
      <c r="M43" s="1067"/>
      <c r="N43" s="1067"/>
      <c r="O43" s="1067"/>
      <c r="P43" s="1068"/>
      <c r="Q43" s="1074"/>
      <c r="R43" s="1075"/>
      <c r="S43" s="1075"/>
      <c r="T43" s="1075"/>
      <c r="U43" s="1075"/>
      <c r="V43" s="1075"/>
      <c r="W43" s="1075"/>
      <c r="X43" s="1075"/>
      <c r="Y43" s="1075"/>
      <c r="Z43" s="1075"/>
      <c r="AA43" s="1075"/>
      <c r="AB43" s="1075"/>
      <c r="AC43" s="1075"/>
      <c r="AD43" s="1075"/>
      <c r="AE43" s="1076"/>
      <c r="AF43" s="1071"/>
      <c r="AG43" s="1072"/>
      <c r="AH43" s="1072"/>
      <c r="AI43" s="1072"/>
      <c r="AJ43" s="1073"/>
      <c r="AK43" s="1016"/>
      <c r="AL43" s="1007"/>
      <c r="AM43" s="1007"/>
      <c r="AN43" s="1007"/>
      <c r="AO43" s="1007"/>
      <c r="AP43" s="1007"/>
      <c r="AQ43" s="1007"/>
      <c r="AR43" s="1007"/>
      <c r="AS43" s="1007"/>
      <c r="AT43" s="1007"/>
      <c r="AU43" s="1007"/>
      <c r="AV43" s="1007"/>
      <c r="AW43" s="1007"/>
      <c r="AX43" s="1007"/>
      <c r="AY43" s="1007"/>
      <c r="AZ43" s="1077"/>
      <c r="BA43" s="1077"/>
      <c r="BB43" s="1077"/>
      <c r="BC43" s="1077"/>
      <c r="BD43" s="1077"/>
      <c r="BE43" s="1008"/>
      <c r="BF43" s="1008"/>
      <c r="BG43" s="1008"/>
      <c r="BH43" s="1008"/>
      <c r="BI43" s="1009"/>
      <c r="BJ43" s="232"/>
      <c r="BK43" s="232"/>
      <c r="BL43" s="232"/>
      <c r="BM43" s="232"/>
      <c r="BN43" s="232"/>
      <c r="BO43" s="241"/>
      <c r="BP43" s="241"/>
      <c r="BQ43" s="238">
        <v>37</v>
      </c>
      <c r="BR43" s="239"/>
      <c r="BS43" s="1028"/>
      <c r="BT43" s="1029"/>
      <c r="BU43" s="1029"/>
      <c r="BV43" s="1029"/>
      <c r="BW43" s="1029"/>
      <c r="BX43" s="1029"/>
      <c r="BY43" s="1029"/>
      <c r="BZ43" s="1029"/>
      <c r="CA43" s="1029"/>
      <c r="CB43" s="1029"/>
      <c r="CC43" s="1029"/>
      <c r="CD43" s="1029"/>
      <c r="CE43" s="1029"/>
      <c r="CF43" s="1029"/>
      <c r="CG43" s="1050"/>
      <c r="CH43" s="1025"/>
      <c r="CI43" s="1026"/>
      <c r="CJ43" s="1026"/>
      <c r="CK43" s="1026"/>
      <c r="CL43" s="1027"/>
      <c r="CM43" s="1025"/>
      <c r="CN43" s="1026"/>
      <c r="CO43" s="1026"/>
      <c r="CP43" s="1026"/>
      <c r="CQ43" s="1027"/>
      <c r="CR43" s="1025"/>
      <c r="CS43" s="1026"/>
      <c r="CT43" s="1026"/>
      <c r="CU43" s="1026"/>
      <c r="CV43" s="1027"/>
      <c r="CW43" s="1025"/>
      <c r="CX43" s="1026"/>
      <c r="CY43" s="1026"/>
      <c r="CZ43" s="1026"/>
      <c r="DA43" s="1027"/>
      <c r="DB43" s="1025"/>
      <c r="DC43" s="1026"/>
      <c r="DD43" s="1026"/>
      <c r="DE43" s="1026"/>
      <c r="DF43" s="1027"/>
      <c r="DG43" s="1025"/>
      <c r="DH43" s="1026"/>
      <c r="DI43" s="1026"/>
      <c r="DJ43" s="1026"/>
      <c r="DK43" s="1027"/>
      <c r="DL43" s="1025"/>
      <c r="DM43" s="1026"/>
      <c r="DN43" s="1026"/>
      <c r="DO43" s="1026"/>
      <c r="DP43" s="1027"/>
      <c r="DQ43" s="1025"/>
      <c r="DR43" s="1026"/>
      <c r="DS43" s="1026"/>
      <c r="DT43" s="1026"/>
      <c r="DU43" s="1027"/>
      <c r="DV43" s="1028"/>
      <c r="DW43" s="1029"/>
      <c r="DX43" s="1029"/>
      <c r="DY43" s="1029"/>
      <c r="DZ43" s="1030"/>
      <c r="EA43" s="230"/>
    </row>
    <row r="44" spans="1:131" ht="26.25" customHeight="1" x14ac:dyDescent="0.2">
      <c r="A44" s="238">
        <v>17</v>
      </c>
      <c r="B44" s="1066"/>
      <c r="C44" s="1067"/>
      <c r="D44" s="1067"/>
      <c r="E44" s="1067"/>
      <c r="F44" s="1067"/>
      <c r="G44" s="1067"/>
      <c r="H44" s="1067"/>
      <c r="I44" s="1067"/>
      <c r="J44" s="1067"/>
      <c r="K44" s="1067"/>
      <c r="L44" s="1067"/>
      <c r="M44" s="1067"/>
      <c r="N44" s="1067"/>
      <c r="O44" s="1067"/>
      <c r="P44" s="1068"/>
      <c r="Q44" s="1074"/>
      <c r="R44" s="1075"/>
      <c r="S44" s="1075"/>
      <c r="T44" s="1075"/>
      <c r="U44" s="1075"/>
      <c r="V44" s="1075"/>
      <c r="W44" s="1075"/>
      <c r="X44" s="1075"/>
      <c r="Y44" s="1075"/>
      <c r="Z44" s="1075"/>
      <c r="AA44" s="1075"/>
      <c r="AB44" s="1075"/>
      <c r="AC44" s="1075"/>
      <c r="AD44" s="1075"/>
      <c r="AE44" s="1076"/>
      <c r="AF44" s="1071"/>
      <c r="AG44" s="1072"/>
      <c r="AH44" s="1072"/>
      <c r="AI44" s="1072"/>
      <c r="AJ44" s="1073"/>
      <c r="AK44" s="1016"/>
      <c r="AL44" s="1007"/>
      <c r="AM44" s="1007"/>
      <c r="AN44" s="1007"/>
      <c r="AO44" s="1007"/>
      <c r="AP44" s="1007"/>
      <c r="AQ44" s="1007"/>
      <c r="AR44" s="1007"/>
      <c r="AS44" s="1007"/>
      <c r="AT44" s="1007"/>
      <c r="AU44" s="1007"/>
      <c r="AV44" s="1007"/>
      <c r="AW44" s="1007"/>
      <c r="AX44" s="1007"/>
      <c r="AY44" s="1007"/>
      <c r="AZ44" s="1077"/>
      <c r="BA44" s="1077"/>
      <c r="BB44" s="1077"/>
      <c r="BC44" s="1077"/>
      <c r="BD44" s="1077"/>
      <c r="BE44" s="1008"/>
      <c r="BF44" s="1008"/>
      <c r="BG44" s="1008"/>
      <c r="BH44" s="1008"/>
      <c r="BI44" s="1009"/>
      <c r="BJ44" s="232"/>
      <c r="BK44" s="232"/>
      <c r="BL44" s="232"/>
      <c r="BM44" s="232"/>
      <c r="BN44" s="232"/>
      <c r="BO44" s="241"/>
      <c r="BP44" s="241"/>
      <c r="BQ44" s="238">
        <v>38</v>
      </c>
      <c r="BR44" s="239"/>
      <c r="BS44" s="1028"/>
      <c r="BT44" s="1029"/>
      <c r="BU44" s="1029"/>
      <c r="BV44" s="1029"/>
      <c r="BW44" s="1029"/>
      <c r="BX44" s="1029"/>
      <c r="BY44" s="1029"/>
      <c r="BZ44" s="1029"/>
      <c r="CA44" s="1029"/>
      <c r="CB44" s="1029"/>
      <c r="CC44" s="1029"/>
      <c r="CD44" s="1029"/>
      <c r="CE44" s="1029"/>
      <c r="CF44" s="1029"/>
      <c r="CG44" s="1050"/>
      <c r="CH44" s="1025"/>
      <c r="CI44" s="1026"/>
      <c r="CJ44" s="1026"/>
      <c r="CK44" s="1026"/>
      <c r="CL44" s="1027"/>
      <c r="CM44" s="1025"/>
      <c r="CN44" s="1026"/>
      <c r="CO44" s="1026"/>
      <c r="CP44" s="1026"/>
      <c r="CQ44" s="1027"/>
      <c r="CR44" s="1025"/>
      <c r="CS44" s="1026"/>
      <c r="CT44" s="1026"/>
      <c r="CU44" s="1026"/>
      <c r="CV44" s="1027"/>
      <c r="CW44" s="1025"/>
      <c r="CX44" s="1026"/>
      <c r="CY44" s="1026"/>
      <c r="CZ44" s="1026"/>
      <c r="DA44" s="1027"/>
      <c r="DB44" s="1025"/>
      <c r="DC44" s="1026"/>
      <c r="DD44" s="1026"/>
      <c r="DE44" s="1026"/>
      <c r="DF44" s="1027"/>
      <c r="DG44" s="1025"/>
      <c r="DH44" s="1026"/>
      <c r="DI44" s="1026"/>
      <c r="DJ44" s="1026"/>
      <c r="DK44" s="1027"/>
      <c r="DL44" s="1025"/>
      <c r="DM44" s="1026"/>
      <c r="DN44" s="1026"/>
      <c r="DO44" s="1026"/>
      <c r="DP44" s="1027"/>
      <c r="DQ44" s="1025"/>
      <c r="DR44" s="1026"/>
      <c r="DS44" s="1026"/>
      <c r="DT44" s="1026"/>
      <c r="DU44" s="1027"/>
      <c r="DV44" s="1028"/>
      <c r="DW44" s="1029"/>
      <c r="DX44" s="1029"/>
      <c r="DY44" s="1029"/>
      <c r="DZ44" s="1030"/>
      <c r="EA44" s="230"/>
    </row>
    <row r="45" spans="1:131" ht="26.25" customHeight="1" x14ac:dyDescent="0.2">
      <c r="A45" s="238">
        <v>18</v>
      </c>
      <c r="B45" s="1066"/>
      <c r="C45" s="1067"/>
      <c r="D45" s="1067"/>
      <c r="E45" s="1067"/>
      <c r="F45" s="1067"/>
      <c r="G45" s="1067"/>
      <c r="H45" s="1067"/>
      <c r="I45" s="1067"/>
      <c r="J45" s="1067"/>
      <c r="K45" s="1067"/>
      <c r="L45" s="1067"/>
      <c r="M45" s="1067"/>
      <c r="N45" s="1067"/>
      <c r="O45" s="1067"/>
      <c r="P45" s="1068"/>
      <c r="Q45" s="1074"/>
      <c r="R45" s="1075"/>
      <c r="S45" s="1075"/>
      <c r="T45" s="1075"/>
      <c r="U45" s="1075"/>
      <c r="V45" s="1075"/>
      <c r="W45" s="1075"/>
      <c r="X45" s="1075"/>
      <c r="Y45" s="1075"/>
      <c r="Z45" s="1075"/>
      <c r="AA45" s="1075"/>
      <c r="AB45" s="1075"/>
      <c r="AC45" s="1075"/>
      <c r="AD45" s="1075"/>
      <c r="AE45" s="1076"/>
      <c r="AF45" s="1071"/>
      <c r="AG45" s="1072"/>
      <c r="AH45" s="1072"/>
      <c r="AI45" s="1072"/>
      <c r="AJ45" s="1073"/>
      <c r="AK45" s="1016"/>
      <c r="AL45" s="1007"/>
      <c r="AM45" s="1007"/>
      <c r="AN45" s="1007"/>
      <c r="AO45" s="1007"/>
      <c r="AP45" s="1007"/>
      <c r="AQ45" s="1007"/>
      <c r="AR45" s="1007"/>
      <c r="AS45" s="1007"/>
      <c r="AT45" s="1007"/>
      <c r="AU45" s="1007"/>
      <c r="AV45" s="1007"/>
      <c r="AW45" s="1007"/>
      <c r="AX45" s="1007"/>
      <c r="AY45" s="1007"/>
      <c r="AZ45" s="1077"/>
      <c r="BA45" s="1077"/>
      <c r="BB45" s="1077"/>
      <c r="BC45" s="1077"/>
      <c r="BD45" s="1077"/>
      <c r="BE45" s="1008"/>
      <c r="BF45" s="1008"/>
      <c r="BG45" s="1008"/>
      <c r="BH45" s="1008"/>
      <c r="BI45" s="1009"/>
      <c r="BJ45" s="232"/>
      <c r="BK45" s="232"/>
      <c r="BL45" s="232"/>
      <c r="BM45" s="232"/>
      <c r="BN45" s="232"/>
      <c r="BO45" s="241"/>
      <c r="BP45" s="241"/>
      <c r="BQ45" s="238">
        <v>39</v>
      </c>
      <c r="BR45" s="239"/>
      <c r="BS45" s="1028"/>
      <c r="BT45" s="1029"/>
      <c r="BU45" s="1029"/>
      <c r="BV45" s="1029"/>
      <c r="BW45" s="1029"/>
      <c r="BX45" s="1029"/>
      <c r="BY45" s="1029"/>
      <c r="BZ45" s="1029"/>
      <c r="CA45" s="1029"/>
      <c r="CB45" s="1029"/>
      <c r="CC45" s="1029"/>
      <c r="CD45" s="1029"/>
      <c r="CE45" s="1029"/>
      <c r="CF45" s="1029"/>
      <c r="CG45" s="1050"/>
      <c r="CH45" s="1025"/>
      <c r="CI45" s="1026"/>
      <c r="CJ45" s="1026"/>
      <c r="CK45" s="1026"/>
      <c r="CL45" s="1027"/>
      <c r="CM45" s="1025"/>
      <c r="CN45" s="1026"/>
      <c r="CO45" s="1026"/>
      <c r="CP45" s="1026"/>
      <c r="CQ45" s="1027"/>
      <c r="CR45" s="1025"/>
      <c r="CS45" s="1026"/>
      <c r="CT45" s="1026"/>
      <c r="CU45" s="1026"/>
      <c r="CV45" s="1027"/>
      <c r="CW45" s="1025"/>
      <c r="CX45" s="1026"/>
      <c r="CY45" s="1026"/>
      <c r="CZ45" s="1026"/>
      <c r="DA45" s="1027"/>
      <c r="DB45" s="1025"/>
      <c r="DC45" s="1026"/>
      <c r="DD45" s="1026"/>
      <c r="DE45" s="1026"/>
      <c r="DF45" s="1027"/>
      <c r="DG45" s="1025"/>
      <c r="DH45" s="1026"/>
      <c r="DI45" s="1026"/>
      <c r="DJ45" s="1026"/>
      <c r="DK45" s="1027"/>
      <c r="DL45" s="1025"/>
      <c r="DM45" s="1026"/>
      <c r="DN45" s="1026"/>
      <c r="DO45" s="1026"/>
      <c r="DP45" s="1027"/>
      <c r="DQ45" s="1025"/>
      <c r="DR45" s="1026"/>
      <c r="DS45" s="1026"/>
      <c r="DT45" s="1026"/>
      <c r="DU45" s="1027"/>
      <c r="DV45" s="1028"/>
      <c r="DW45" s="1029"/>
      <c r="DX45" s="1029"/>
      <c r="DY45" s="1029"/>
      <c r="DZ45" s="1030"/>
      <c r="EA45" s="230"/>
    </row>
    <row r="46" spans="1:131" ht="26.25" customHeight="1" x14ac:dyDescent="0.2">
      <c r="A46" s="238">
        <v>19</v>
      </c>
      <c r="B46" s="1066"/>
      <c r="C46" s="1067"/>
      <c r="D46" s="1067"/>
      <c r="E46" s="1067"/>
      <c r="F46" s="1067"/>
      <c r="G46" s="1067"/>
      <c r="H46" s="1067"/>
      <c r="I46" s="1067"/>
      <c r="J46" s="1067"/>
      <c r="K46" s="1067"/>
      <c r="L46" s="1067"/>
      <c r="M46" s="1067"/>
      <c r="N46" s="1067"/>
      <c r="O46" s="1067"/>
      <c r="P46" s="1068"/>
      <c r="Q46" s="1074"/>
      <c r="R46" s="1075"/>
      <c r="S46" s="1075"/>
      <c r="T46" s="1075"/>
      <c r="U46" s="1075"/>
      <c r="V46" s="1075"/>
      <c r="W46" s="1075"/>
      <c r="X46" s="1075"/>
      <c r="Y46" s="1075"/>
      <c r="Z46" s="1075"/>
      <c r="AA46" s="1075"/>
      <c r="AB46" s="1075"/>
      <c r="AC46" s="1075"/>
      <c r="AD46" s="1075"/>
      <c r="AE46" s="1076"/>
      <c r="AF46" s="1071"/>
      <c r="AG46" s="1072"/>
      <c r="AH46" s="1072"/>
      <c r="AI46" s="1072"/>
      <c r="AJ46" s="1073"/>
      <c r="AK46" s="1016"/>
      <c r="AL46" s="1007"/>
      <c r="AM46" s="1007"/>
      <c r="AN46" s="1007"/>
      <c r="AO46" s="1007"/>
      <c r="AP46" s="1007"/>
      <c r="AQ46" s="1007"/>
      <c r="AR46" s="1007"/>
      <c r="AS46" s="1007"/>
      <c r="AT46" s="1007"/>
      <c r="AU46" s="1007"/>
      <c r="AV46" s="1007"/>
      <c r="AW46" s="1007"/>
      <c r="AX46" s="1007"/>
      <c r="AY46" s="1007"/>
      <c r="AZ46" s="1077"/>
      <c r="BA46" s="1077"/>
      <c r="BB46" s="1077"/>
      <c r="BC46" s="1077"/>
      <c r="BD46" s="1077"/>
      <c r="BE46" s="1008"/>
      <c r="BF46" s="1008"/>
      <c r="BG46" s="1008"/>
      <c r="BH46" s="1008"/>
      <c r="BI46" s="1009"/>
      <c r="BJ46" s="232"/>
      <c r="BK46" s="232"/>
      <c r="BL46" s="232"/>
      <c r="BM46" s="232"/>
      <c r="BN46" s="232"/>
      <c r="BO46" s="241"/>
      <c r="BP46" s="241"/>
      <c r="BQ46" s="238">
        <v>40</v>
      </c>
      <c r="BR46" s="239"/>
      <c r="BS46" s="1028"/>
      <c r="BT46" s="1029"/>
      <c r="BU46" s="1029"/>
      <c r="BV46" s="1029"/>
      <c r="BW46" s="1029"/>
      <c r="BX46" s="1029"/>
      <c r="BY46" s="1029"/>
      <c r="BZ46" s="1029"/>
      <c r="CA46" s="1029"/>
      <c r="CB46" s="1029"/>
      <c r="CC46" s="1029"/>
      <c r="CD46" s="1029"/>
      <c r="CE46" s="1029"/>
      <c r="CF46" s="1029"/>
      <c r="CG46" s="1050"/>
      <c r="CH46" s="1025"/>
      <c r="CI46" s="1026"/>
      <c r="CJ46" s="1026"/>
      <c r="CK46" s="1026"/>
      <c r="CL46" s="1027"/>
      <c r="CM46" s="1025"/>
      <c r="CN46" s="1026"/>
      <c r="CO46" s="1026"/>
      <c r="CP46" s="1026"/>
      <c r="CQ46" s="1027"/>
      <c r="CR46" s="1025"/>
      <c r="CS46" s="1026"/>
      <c r="CT46" s="1026"/>
      <c r="CU46" s="1026"/>
      <c r="CV46" s="1027"/>
      <c r="CW46" s="1025"/>
      <c r="CX46" s="1026"/>
      <c r="CY46" s="1026"/>
      <c r="CZ46" s="1026"/>
      <c r="DA46" s="1027"/>
      <c r="DB46" s="1025"/>
      <c r="DC46" s="1026"/>
      <c r="DD46" s="1026"/>
      <c r="DE46" s="1026"/>
      <c r="DF46" s="1027"/>
      <c r="DG46" s="1025"/>
      <c r="DH46" s="1026"/>
      <c r="DI46" s="1026"/>
      <c r="DJ46" s="1026"/>
      <c r="DK46" s="1027"/>
      <c r="DL46" s="1025"/>
      <c r="DM46" s="1026"/>
      <c r="DN46" s="1026"/>
      <c r="DO46" s="1026"/>
      <c r="DP46" s="1027"/>
      <c r="DQ46" s="1025"/>
      <c r="DR46" s="1026"/>
      <c r="DS46" s="1026"/>
      <c r="DT46" s="1026"/>
      <c r="DU46" s="1027"/>
      <c r="DV46" s="1028"/>
      <c r="DW46" s="1029"/>
      <c r="DX46" s="1029"/>
      <c r="DY46" s="1029"/>
      <c r="DZ46" s="1030"/>
      <c r="EA46" s="230"/>
    </row>
    <row r="47" spans="1:131" ht="26.25" customHeight="1" x14ac:dyDescent="0.2">
      <c r="A47" s="238">
        <v>20</v>
      </c>
      <c r="B47" s="1066"/>
      <c r="C47" s="1067"/>
      <c r="D47" s="1067"/>
      <c r="E47" s="1067"/>
      <c r="F47" s="1067"/>
      <c r="G47" s="1067"/>
      <c r="H47" s="1067"/>
      <c r="I47" s="1067"/>
      <c r="J47" s="1067"/>
      <c r="K47" s="1067"/>
      <c r="L47" s="1067"/>
      <c r="M47" s="1067"/>
      <c r="N47" s="1067"/>
      <c r="O47" s="1067"/>
      <c r="P47" s="1068"/>
      <c r="Q47" s="1074"/>
      <c r="R47" s="1075"/>
      <c r="S47" s="1075"/>
      <c r="T47" s="1075"/>
      <c r="U47" s="1075"/>
      <c r="V47" s="1075"/>
      <c r="W47" s="1075"/>
      <c r="X47" s="1075"/>
      <c r="Y47" s="1075"/>
      <c r="Z47" s="1075"/>
      <c r="AA47" s="1075"/>
      <c r="AB47" s="1075"/>
      <c r="AC47" s="1075"/>
      <c r="AD47" s="1075"/>
      <c r="AE47" s="1076"/>
      <c r="AF47" s="1071"/>
      <c r="AG47" s="1072"/>
      <c r="AH47" s="1072"/>
      <c r="AI47" s="1072"/>
      <c r="AJ47" s="1073"/>
      <c r="AK47" s="1016"/>
      <c r="AL47" s="1007"/>
      <c r="AM47" s="1007"/>
      <c r="AN47" s="1007"/>
      <c r="AO47" s="1007"/>
      <c r="AP47" s="1007"/>
      <c r="AQ47" s="1007"/>
      <c r="AR47" s="1007"/>
      <c r="AS47" s="1007"/>
      <c r="AT47" s="1007"/>
      <c r="AU47" s="1007"/>
      <c r="AV47" s="1007"/>
      <c r="AW47" s="1007"/>
      <c r="AX47" s="1007"/>
      <c r="AY47" s="1007"/>
      <c r="AZ47" s="1077"/>
      <c r="BA47" s="1077"/>
      <c r="BB47" s="1077"/>
      <c r="BC47" s="1077"/>
      <c r="BD47" s="1077"/>
      <c r="BE47" s="1008"/>
      <c r="BF47" s="1008"/>
      <c r="BG47" s="1008"/>
      <c r="BH47" s="1008"/>
      <c r="BI47" s="1009"/>
      <c r="BJ47" s="232"/>
      <c r="BK47" s="232"/>
      <c r="BL47" s="232"/>
      <c r="BM47" s="232"/>
      <c r="BN47" s="232"/>
      <c r="BO47" s="241"/>
      <c r="BP47" s="241"/>
      <c r="BQ47" s="238">
        <v>41</v>
      </c>
      <c r="BR47" s="239"/>
      <c r="BS47" s="1028"/>
      <c r="BT47" s="1029"/>
      <c r="BU47" s="1029"/>
      <c r="BV47" s="1029"/>
      <c r="BW47" s="1029"/>
      <c r="BX47" s="1029"/>
      <c r="BY47" s="1029"/>
      <c r="BZ47" s="1029"/>
      <c r="CA47" s="1029"/>
      <c r="CB47" s="1029"/>
      <c r="CC47" s="1029"/>
      <c r="CD47" s="1029"/>
      <c r="CE47" s="1029"/>
      <c r="CF47" s="1029"/>
      <c r="CG47" s="1050"/>
      <c r="CH47" s="1025"/>
      <c r="CI47" s="1026"/>
      <c r="CJ47" s="1026"/>
      <c r="CK47" s="1026"/>
      <c r="CL47" s="1027"/>
      <c r="CM47" s="1025"/>
      <c r="CN47" s="1026"/>
      <c r="CO47" s="1026"/>
      <c r="CP47" s="1026"/>
      <c r="CQ47" s="1027"/>
      <c r="CR47" s="1025"/>
      <c r="CS47" s="1026"/>
      <c r="CT47" s="1026"/>
      <c r="CU47" s="1026"/>
      <c r="CV47" s="1027"/>
      <c r="CW47" s="1025"/>
      <c r="CX47" s="1026"/>
      <c r="CY47" s="1026"/>
      <c r="CZ47" s="1026"/>
      <c r="DA47" s="1027"/>
      <c r="DB47" s="1025"/>
      <c r="DC47" s="1026"/>
      <c r="DD47" s="1026"/>
      <c r="DE47" s="1026"/>
      <c r="DF47" s="1027"/>
      <c r="DG47" s="1025"/>
      <c r="DH47" s="1026"/>
      <c r="DI47" s="1026"/>
      <c r="DJ47" s="1026"/>
      <c r="DK47" s="1027"/>
      <c r="DL47" s="1025"/>
      <c r="DM47" s="1026"/>
      <c r="DN47" s="1026"/>
      <c r="DO47" s="1026"/>
      <c r="DP47" s="1027"/>
      <c r="DQ47" s="1025"/>
      <c r="DR47" s="1026"/>
      <c r="DS47" s="1026"/>
      <c r="DT47" s="1026"/>
      <c r="DU47" s="1027"/>
      <c r="DV47" s="1028"/>
      <c r="DW47" s="1029"/>
      <c r="DX47" s="1029"/>
      <c r="DY47" s="1029"/>
      <c r="DZ47" s="1030"/>
      <c r="EA47" s="230"/>
    </row>
    <row r="48" spans="1:131" ht="26.25" customHeight="1" x14ac:dyDescent="0.2">
      <c r="A48" s="238">
        <v>21</v>
      </c>
      <c r="B48" s="1066"/>
      <c r="C48" s="1067"/>
      <c r="D48" s="1067"/>
      <c r="E48" s="1067"/>
      <c r="F48" s="1067"/>
      <c r="G48" s="1067"/>
      <c r="H48" s="1067"/>
      <c r="I48" s="1067"/>
      <c r="J48" s="1067"/>
      <c r="K48" s="1067"/>
      <c r="L48" s="1067"/>
      <c r="M48" s="1067"/>
      <c r="N48" s="1067"/>
      <c r="O48" s="1067"/>
      <c r="P48" s="1068"/>
      <c r="Q48" s="1074"/>
      <c r="R48" s="1075"/>
      <c r="S48" s="1075"/>
      <c r="T48" s="1075"/>
      <c r="U48" s="1075"/>
      <c r="V48" s="1075"/>
      <c r="W48" s="1075"/>
      <c r="X48" s="1075"/>
      <c r="Y48" s="1075"/>
      <c r="Z48" s="1075"/>
      <c r="AA48" s="1075"/>
      <c r="AB48" s="1075"/>
      <c r="AC48" s="1075"/>
      <c r="AD48" s="1075"/>
      <c r="AE48" s="1076"/>
      <c r="AF48" s="1071"/>
      <c r="AG48" s="1072"/>
      <c r="AH48" s="1072"/>
      <c r="AI48" s="1072"/>
      <c r="AJ48" s="1073"/>
      <c r="AK48" s="1016"/>
      <c r="AL48" s="1007"/>
      <c r="AM48" s="1007"/>
      <c r="AN48" s="1007"/>
      <c r="AO48" s="1007"/>
      <c r="AP48" s="1007"/>
      <c r="AQ48" s="1007"/>
      <c r="AR48" s="1007"/>
      <c r="AS48" s="1007"/>
      <c r="AT48" s="1007"/>
      <c r="AU48" s="1007"/>
      <c r="AV48" s="1007"/>
      <c r="AW48" s="1007"/>
      <c r="AX48" s="1007"/>
      <c r="AY48" s="1007"/>
      <c r="AZ48" s="1077"/>
      <c r="BA48" s="1077"/>
      <c r="BB48" s="1077"/>
      <c r="BC48" s="1077"/>
      <c r="BD48" s="1077"/>
      <c r="BE48" s="1008"/>
      <c r="BF48" s="1008"/>
      <c r="BG48" s="1008"/>
      <c r="BH48" s="1008"/>
      <c r="BI48" s="1009"/>
      <c r="BJ48" s="232"/>
      <c r="BK48" s="232"/>
      <c r="BL48" s="232"/>
      <c r="BM48" s="232"/>
      <c r="BN48" s="232"/>
      <c r="BO48" s="241"/>
      <c r="BP48" s="241"/>
      <c r="BQ48" s="238">
        <v>42</v>
      </c>
      <c r="BR48" s="239"/>
      <c r="BS48" s="1028"/>
      <c r="BT48" s="1029"/>
      <c r="BU48" s="1029"/>
      <c r="BV48" s="1029"/>
      <c r="BW48" s="1029"/>
      <c r="BX48" s="1029"/>
      <c r="BY48" s="1029"/>
      <c r="BZ48" s="1029"/>
      <c r="CA48" s="1029"/>
      <c r="CB48" s="1029"/>
      <c r="CC48" s="1029"/>
      <c r="CD48" s="1029"/>
      <c r="CE48" s="1029"/>
      <c r="CF48" s="1029"/>
      <c r="CG48" s="1050"/>
      <c r="CH48" s="1025"/>
      <c r="CI48" s="1026"/>
      <c r="CJ48" s="1026"/>
      <c r="CK48" s="1026"/>
      <c r="CL48" s="1027"/>
      <c r="CM48" s="1025"/>
      <c r="CN48" s="1026"/>
      <c r="CO48" s="1026"/>
      <c r="CP48" s="1026"/>
      <c r="CQ48" s="1027"/>
      <c r="CR48" s="1025"/>
      <c r="CS48" s="1026"/>
      <c r="CT48" s="1026"/>
      <c r="CU48" s="1026"/>
      <c r="CV48" s="1027"/>
      <c r="CW48" s="1025"/>
      <c r="CX48" s="1026"/>
      <c r="CY48" s="1026"/>
      <c r="CZ48" s="1026"/>
      <c r="DA48" s="1027"/>
      <c r="DB48" s="1025"/>
      <c r="DC48" s="1026"/>
      <c r="DD48" s="1026"/>
      <c r="DE48" s="1026"/>
      <c r="DF48" s="1027"/>
      <c r="DG48" s="1025"/>
      <c r="DH48" s="1026"/>
      <c r="DI48" s="1026"/>
      <c r="DJ48" s="1026"/>
      <c r="DK48" s="1027"/>
      <c r="DL48" s="1025"/>
      <c r="DM48" s="1026"/>
      <c r="DN48" s="1026"/>
      <c r="DO48" s="1026"/>
      <c r="DP48" s="1027"/>
      <c r="DQ48" s="1025"/>
      <c r="DR48" s="1026"/>
      <c r="DS48" s="1026"/>
      <c r="DT48" s="1026"/>
      <c r="DU48" s="1027"/>
      <c r="DV48" s="1028"/>
      <c r="DW48" s="1029"/>
      <c r="DX48" s="1029"/>
      <c r="DY48" s="1029"/>
      <c r="DZ48" s="1030"/>
      <c r="EA48" s="230"/>
    </row>
    <row r="49" spans="1:131" ht="26.25" customHeight="1" x14ac:dyDescent="0.2">
      <c r="A49" s="238">
        <v>22</v>
      </c>
      <c r="B49" s="1066"/>
      <c r="C49" s="1067"/>
      <c r="D49" s="1067"/>
      <c r="E49" s="1067"/>
      <c r="F49" s="1067"/>
      <c r="G49" s="1067"/>
      <c r="H49" s="1067"/>
      <c r="I49" s="1067"/>
      <c r="J49" s="1067"/>
      <c r="K49" s="1067"/>
      <c r="L49" s="1067"/>
      <c r="M49" s="1067"/>
      <c r="N49" s="1067"/>
      <c r="O49" s="1067"/>
      <c r="P49" s="1068"/>
      <c r="Q49" s="1074"/>
      <c r="R49" s="1075"/>
      <c r="S49" s="1075"/>
      <c r="T49" s="1075"/>
      <c r="U49" s="1075"/>
      <c r="V49" s="1075"/>
      <c r="W49" s="1075"/>
      <c r="X49" s="1075"/>
      <c r="Y49" s="1075"/>
      <c r="Z49" s="1075"/>
      <c r="AA49" s="1075"/>
      <c r="AB49" s="1075"/>
      <c r="AC49" s="1075"/>
      <c r="AD49" s="1075"/>
      <c r="AE49" s="1076"/>
      <c r="AF49" s="1071"/>
      <c r="AG49" s="1072"/>
      <c r="AH49" s="1072"/>
      <c r="AI49" s="1072"/>
      <c r="AJ49" s="1073"/>
      <c r="AK49" s="1016"/>
      <c r="AL49" s="1007"/>
      <c r="AM49" s="1007"/>
      <c r="AN49" s="1007"/>
      <c r="AO49" s="1007"/>
      <c r="AP49" s="1007"/>
      <c r="AQ49" s="1007"/>
      <c r="AR49" s="1007"/>
      <c r="AS49" s="1007"/>
      <c r="AT49" s="1007"/>
      <c r="AU49" s="1007"/>
      <c r="AV49" s="1007"/>
      <c r="AW49" s="1007"/>
      <c r="AX49" s="1007"/>
      <c r="AY49" s="1007"/>
      <c r="AZ49" s="1077"/>
      <c r="BA49" s="1077"/>
      <c r="BB49" s="1077"/>
      <c r="BC49" s="1077"/>
      <c r="BD49" s="1077"/>
      <c r="BE49" s="1008"/>
      <c r="BF49" s="1008"/>
      <c r="BG49" s="1008"/>
      <c r="BH49" s="1008"/>
      <c r="BI49" s="1009"/>
      <c r="BJ49" s="232"/>
      <c r="BK49" s="232"/>
      <c r="BL49" s="232"/>
      <c r="BM49" s="232"/>
      <c r="BN49" s="232"/>
      <c r="BO49" s="241"/>
      <c r="BP49" s="241"/>
      <c r="BQ49" s="238">
        <v>43</v>
      </c>
      <c r="BR49" s="239"/>
      <c r="BS49" s="1028"/>
      <c r="BT49" s="1029"/>
      <c r="BU49" s="1029"/>
      <c r="BV49" s="1029"/>
      <c r="BW49" s="1029"/>
      <c r="BX49" s="1029"/>
      <c r="BY49" s="1029"/>
      <c r="BZ49" s="1029"/>
      <c r="CA49" s="1029"/>
      <c r="CB49" s="1029"/>
      <c r="CC49" s="1029"/>
      <c r="CD49" s="1029"/>
      <c r="CE49" s="1029"/>
      <c r="CF49" s="1029"/>
      <c r="CG49" s="1050"/>
      <c r="CH49" s="1025"/>
      <c r="CI49" s="1026"/>
      <c r="CJ49" s="1026"/>
      <c r="CK49" s="1026"/>
      <c r="CL49" s="1027"/>
      <c r="CM49" s="1025"/>
      <c r="CN49" s="1026"/>
      <c r="CO49" s="1026"/>
      <c r="CP49" s="1026"/>
      <c r="CQ49" s="1027"/>
      <c r="CR49" s="1025"/>
      <c r="CS49" s="1026"/>
      <c r="CT49" s="1026"/>
      <c r="CU49" s="1026"/>
      <c r="CV49" s="1027"/>
      <c r="CW49" s="1025"/>
      <c r="CX49" s="1026"/>
      <c r="CY49" s="1026"/>
      <c r="CZ49" s="1026"/>
      <c r="DA49" s="1027"/>
      <c r="DB49" s="1025"/>
      <c r="DC49" s="1026"/>
      <c r="DD49" s="1026"/>
      <c r="DE49" s="1026"/>
      <c r="DF49" s="1027"/>
      <c r="DG49" s="1025"/>
      <c r="DH49" s="1026"/>
      <c r="DI49" s="1026"/>
      <c r="DJ49" s="1026"/>
      <c r="DK49" s="1027"/>
      <c r="DL49" s="1025"/>
      <c r="DM49" s="1026"/>
      <c r="DN49" s="1026"/>
      <c r="DO49" s="1026"/>
      <c r="DP49" s="1027"/>
      <c r="DQ49" s="1025"/>
      <c r="DR49" s="1026"/>
      <c r="DS49" s="1026"/>
      <c r="DT49" s="1026"/>
      <c r="DU49" s="1027"/>
      <c r="DV49" s="1028"/>
      <c r="DW49" s="1029"/>
      <c r="DX49" s="1029"/>
      <c r="DY49" s="1029"/>
      <c r="DZ49" s="1030"/>
      <c r="EA49" s="230"/>
    </row>
    <row r="50" spans="1:131" ht="26.25" customHeight="1" x14ac:dyDescent="0.2">
      <c r="A50" s="238">
        <v>23</v>
      </c>
      <c r="B50" s="1066"/>
      <c r="C50" s="1067"/>
      <c r="D50" s="1067"/>
      <c r="E50" s="1067"/>
      <c r="F50" s="1067"/>
      <c r="G50" s="1067"/>
      <c r="H50" s="1067"/>
      <c r="I50" s="1067"/>
      <c r="J50" s="1067"/>
      <c r="K50" s="1067"/>
      <c r="L50" s="1067"/>
      <c r="M50" s="1067"/>
      <c r="N50" s="1067"/>
      <c r="O50" s="1067"/>
      <c r="P50" s="1068"/>
      <c r="Q50" s="1069"/>
      <c r="R50" s="1061"/>
      <c r="S50" s="1061"/>
      <c r="T50" s="1061"/>
      <c r="U50" s="1061"/>
      <c r="V50" s="1061"/>
      <c r="W50" s="1061"/>
      <c r="X50" s="1061"/>
      <c r="Y50" s="1061"/>
      <c r="Z50" s="1061"/>
      <c r="AA50" s="1061"/>
      <c r="AB50" s="1061"/>
      <c r="AC50" s="1061"/>
      <c r="AD50" s="1061"/>
      <c r="AE50" s="1070"/>
      <c r="AF50" s="1071"/>
      <c r="AG50" s="1072"/>
      <c r="AH50" s="1072"/>
      <c r="AI50" s="1072"/>
      <c r="AJ50" s="1073"/>
      <c r="AK50" s="1060"/>
      <c r="AL50" s="1061"/>
      <c r="AM50" s="1061"/>
      <c r="AN50" s="1061"/>
      <c r="AO50" s="1061"/>
      <c r="AP50" s="1061"/>
      <c r="AQ50" s="1061"/>
      <c r="AR50" s="1061"/>
      <c r="AS50" s="1061"/>
      <c r="AT50" s="1061"/>
      <c r="AU50" s="1061"/>
      <c r="AV50" s="1061"/>
      <c r="AW50" s="1061"/>
      <c r="AX50" s="1061"/>
      <c r="AY50" s="1061"/>
      <c r="AZ50" s="1062"/>
      <c r="BA50" s="1062"/>
      <c r="BB50" s="1062"/>
      <c r="BC50" s="1062"/>
      <c r="BD50" s="1062"/>
      <c r="BE50" s="1008"/>
      <c r="BF50" s="1008"/>
      <c r="BG50" s="1008"/>
      <c r="BH50" s="1008"/>
      <c r="BI50" s="1009"/>
      <c r="BJ50" s="232"/>
      <c r="BK50" s="232"/>
      <c r="BL50" s="232"/>
      <c r="BM50" s="232"/>
      <c r="BN50" s="232"/>
      <c r="BO50" s="241"/>
      <c r="BP50" s="241"/>
      <c r="BQ50" s="238">
        <v>44</v>
      </c>
      <c r="BR50" s="239"/>
      <c r="BS50" s="1028"/>
      <c r="BT50" s="1029"/>
      <c r="BU50" s="1029"/>
      <c r="BV50" s="1029"/>
      <c r="BW50" s="1029"/>
      <c r="BX50" s="1029"/>
      <c r="BY50" s="1029"/>
      <c r="BZ50" s="1029"/>
      <c r="CA50" s="1029"/>
      <c r="CB50" s="1029"/>
      <c r="CC50" s="1029"/>
      <c r="CD50" s="1029"/>
      <c r="CE50" s="1029"/>
      <c r="CF50" s="1029"/>
      <c r="CG50" s="1050"/>
      <c r="CH50" s="1025"/>
      <c r="CI50" s="1026"/>
      <c r="CJ50" s="1026"/>
      <c r="CK50" s="1026"/>
      <c r="CL50" s="1027"/>
      <c r="CM50" s="1025"/>
      <c r="CN50" s="1026"/>
      <c r="CO50" s="1026"/>
      <c r="CP50" s="1026"/>
      <c r="CQ50" s="1027"/>
      <c r="CR50" s="1025"/>
      <c r="CS50" s="1026"/>
      <c r="CT50" s="1026"/>
      <c r="CU50" s="1026"/>
      <c r="CV50" s="1027"/>
      <c r="CW50" s="1025"/>
      <c r="CX50" s="1026"/>
      <c r="CY50" s="1026"/>
      <c r="CZ50" s="1026"/>
      <c r="DA50" s="1027"/>
      <c r="DB50" s="1025"/>
      <c r="DC50" s="1026"/>
      <c r="DD50" s="1026"/>
      <c r="DE50" s="1026"/>
      <c r="DF50" s="1027"/>
      <c r="DG50" s="1025"/>
      <c r="DH50" s="1026"/>
      <c r="DI50" s="1026"/>
      <c r="DJ50" s="1026"/>
      <c r="DK50" s="1027"/>
      <c r="DL50" s="1025"/>
      <c r="DM50" s="1026"/>
      <c r="DN50" s="1026"/>
      <c r="DO50" s="1026"/>
      <c r="DP50" s="1027"/>
      <c r="DQ50" s="1025"/>
      <c r="DR50" s="1026"/>
      <c r="DS50" s="1026"/>
      <c r="DT50" s="1026"/>
      <c r="DU50" s="1027"/>
      <c r="DV50" s="1028"/>
      <c r="DW50" s="1029"/>
      <c r="DX50" s="1029"/>
      <c r="DY50" s="1029"/>
      <c r="DZ50" s="1030"/>
      <c r="EA50" s="230"/>
    </row>
    <row r="51" spans="1:131" ht="26.25" customHeight="1" x14ac:dyDescent="0.2">
      <c r="A51" s="238">
        <v>24</v>
      </c>
      <c r="B51" s="1066"/>
      <c r="C51" s="1067"/>
      <c r="D51" s="1067"/>
      <c r="E51" s="1067"/>
      <c r="F51" s="1067"/>
      <c r="G51" s="1067"/>
      <c r="H51" s="1067"/>
      <c r="I51" s="1067"/>
      <c r="J51" s="1067"/>
      <c r="K51" s="1067"/>
      <c r="L51" s="1067"/>
      <c r="M51" s="1067"/>
      <c r="N51" s="1067"/>
      <c r="O51" s="1067"/>
      <c r="P51" s="1068"/>
      <c r="Q51" s="1069"/>
      <c r="R51" s="1061"/>
      <c r="S51" s="1061"/>
      <c r="T51" s="1061"/>
      <c r="U51" s="1061"/>
      <c r="V51" s="1061"/>
      <c r="W51" s="1061"/>
      <c r="X51" s="1061"/>
      <c r="Y51" s="1061"/>
      <c r="Z51" s="1061"/>
      <c r="AA51" s="1061"/>
      <c r="AB51" s="1061"/>
      <c r="AC51" s="1061"/>
      <c r="AD51" s="1061"/>
      <c r="AE51" s="1070"/>
      <c r="AF51" s="1071"/>
      <c r="AG51" s="1072"/>
      <c r="AH51" s="1072"/>
      <c r="AI51" s="1072"/>
      <c r="AJ51" s="1073"/>
      <c r="AK51" s="1060"/>
      <c r="AL51" s="1061"/>
      <c r="AM51" s="1061"/>
      <c r="AN51" s="1061"/>
      <c r="AO51" s="1061"/>
      <c r="AP51" s="1061"/>
      <c r="AQ51" s="1061"/>
      <c r="AR51" s="1061"/>
      <c r="AS51" s="1061"/>
      <c r="AT51" s="1061"/>
      <c r="AU51" s="1061"/>
      <c r="AV51" s="1061"/>
      <c r="AW51" s="1061"/>
      <c r="AX51" s="1061"/>
      <c r="AY51" s="1061"/>
      <c r="AZ51" s="1062"/>
      <c r="BA51" s="1062"/>
      <c r="BB51" s="1062"/>
      <c r="BC51" s="1062"/>
      <c r="BD51" s="1062"/>
      <c r="BE51" s="1008"/>
      <c r="BF51" s="1008"/>
      <c r="BG51" s="1008"/>
      <c r="BH51" s="1008"/>
      <c r="BI51" s="1009"/>
      <c r="BJ51" s="232"/>
      <c r="BK51" s="232"/>
      <c r="BL51" s="232"/>
      <c r="BM51" s="232"/>
      <c r="BN51" s="232"/>
      <c r="BO51" s="241"/>
      <c r="BP51" s="241"/>
      <c r="BQ51" s="238">
        <v>45</v>
      </c>
      <c r="BR51" s="239"/>
      <c r="BS51" s="1028"/>
      <c r="BT51" s="1029"/>
      <c r="BU51" s="1029"/>
      <c r="BV51" s="1029"/>
      <c r="BW51" s="1029"/>
      <c r="BX51" s="1029"/>
      <c r="BY51" s="1029"/>
      <c r="BZ51" s="1029"/>
      <c r="CA51" s="1029"/>
      <c r="CB51" s="1029"/>
      <c r="CC51" s="1029"/>
      <c r="CD51" s="1029"/>
      <c r="CE51" s="1029"/>
      <c r="CF51" s="1029"/>
      <c r="CG51" s="1050"/>
      <c r="CH51" s="1025"/>
      <c r="CI51" s="1026"/>
      <c r="CJ51" s="1026"/>
      <c r="CK51" s="1026"/>
      <c r="CL51" s="1027"/>
      <c r="CM51" s="1025"/>
      <c r="CN51" s="1026"/>
      <c r="CO51" s="1026"/>
      <c r="CP51" s="1026"/>
      <c r="CQ51" s="1027"/>
      <c r="CR51" s="1025"/>
      <c r="CS51" s="1026"/>
      <c r="CT51" s="1026"/>
      <c r="CU51" s="1026"/>
      <c r="CV51" s="1027"/>
      <c r="CW51" s="1025"/>
      <c r="CX51" s="1026"/>
      <c r="CY51" s="1026"/>
      <c r="CZ51" s="1026"/>
      <c r="DA51" s="1027"/>
      <c r="DB51" s="1025"/>
      <c r="DC51" s="1026"/>
      <c r="DD51" s="1026"/>
      <c r="DE51" s="1026"/>
      <c r="DF51" s="1027"/>
      <c r="DG51" s="1025"/>
      <c r="DH51" s="1026"/>
      <c r="DI51" s="1026"/>
      <c r="DJ51" s="1026"/>
      <c r="DK51" s="1027"/>
      <c r="DL51" s="1025"/>
      <c r="DM51" s="1026"/>
      <c r="DN51" s="1026"/>
      <c r="DO51" s="1026"/>
      <c r="DP51" s="1027"/>
      <c r="DQ51" s="1025"/>
      <c r="DR51" s="1026"/>
      <c r="DS51" s="1026"/>
      <c r="DT51" s="1026"/>
      <c r="DU51" s="1027"/>
      <c r="DV51" s="1028"/>
      <c r="DW51" s="1029"/>
      <c r="DX51" s="1029"/>
      <c r="DY51" s="1029"/>
      <c r="DZ51" s="1030"/>
      <c r="EA51" s="230"/>
    </row>
    <row r="52" spans="1:131" ht="26.25" customHeight="1" x14ac:dyDescent="0.2">
      <c r="A52" s="238">
        <v>25</v>
      </c>
      <c r="B52" s="1066"/>
      <c r="C52" s="1067"/>
      <c r="D52" s="1067"/>
      <c r="E52" s="1067"/>
      <c r="F52" s="1067"/>
      <c r="G52" s="1067"/>
      <c r="H52" s="1067"/>
      <c r="I52" s="1067"/>
      <c r="J52" s="1067"/>
      <c r="K52" s="1067"/>
      <c r="L52" s="1067"/>
      <c r="M52" s="1067"/>
      <c r="N52" s="1067"/>
      <c r="O52" s="1067"/>
      <c r="P52" s="1068"/>
      <c r="Q52" s="1069"/>
      <c r="R52" s="1061"/>
      <c r="S52" s="1061"/>
      <c r="T52" s="1061"/>
      <c r="U52" s="1061"/>
      <c r="V52" s="1061"/>
      <c r="W52" s="1061"/>
      <c r="X52" s="1061"/>
      <c r="Y52" s="1061"/>
      <c r="Z52" s="1061"/>
      <c r="AA52" s="1061"/>
      <c r="AB52" s="1061"/>
      <c r="AC52" s="1061"/>
      <c r="AD52" s="1061"/>
      <c r="AE52" s="1070"/>
      <c r="AF52" s="1071"/>
      <c r="AG52" s="1072"/>
      <c r="AH52" s="1072"/>
      <c r="AI52" s="1072"/>
      <c r="AJ52" s="1073"/>
      <c r="AK52" s="1060"/>
      <c r="AL52" s="1061"/>
      <c r="AM52" s="1061"/>
      <c r="AN52" s="1061"/>
      <c r="AO52" s="1061"/>
      <c r="AP52" s="1061"/>
      <c r="AQ52" s="1061"/>
      <c r="AR52" s="1061"/>
      <c r="AS52" s="1061"/>
      <c r="AT52" s="1061"/>
      <c r="AU52" s="1061"/>
      <c r="AV52" s="1061"/>
      <c r="AW52" s="1061"/>
      <c r="AX52" s="1061"/>
      <c r="AY52" s="1061"/>
      <c r="AZ52" s="1062"/>
      <c r="BA52" s="1062"/>
      <c r="BB52" s="1062"/>
      <c r="BC52" s="1062"/>
      <c r="BD52" s="1062"/>
      <c r="BE52" s="1008"/>
      <c r="BF52" s="1008"/>
      <c r="BG52" s="1008"/>
      <c r="BH52" s="1008"/>
      <c r="BI52" s="1009"/>
      <c r="BJ52" s="232"/>
      <c r="BK52" s="232"/>
      <c r="BL52" s="232"/>
      <c r="BM52" s="232"/>
      <c r="BN52" s="232"/>
      <c r="BO52" s="241"/>
      <c r="BP52" s="241"/>
      <c r="BQ52" s="238">
        <v>46</v>
      </c>
      <c r="BR52" s="239"/>
      <c r="BS52" s="1028"/>
      <c r="BT52" s="1029"/>
      <c r="BU52" s="1029"/>
      <c r="BV52" s="1029"/>
      <c r="BW52" s="1029"/>
      <c r="BX52" s="1029"/>
      <c r="BY52" s="1029"/>
      <c r="BZ52" s="1029"/>
      <c r="CA52" s="1029"/>
      <c r="CB52" s="1029"/>
      <c r="CC52" s="1029"/>
      <c r="CD52" s="1029"/>
      <c r="CE52" s="1029"/>
      <c r="CF52" s="1029"/>
      <c r="CG52" s="1050"/>
      <c r="CH52" s="1025"/>
      <c r="CI52" s="1026"/>
      <c r="CJ52" s="1026"/>
      <c r="CK52" s="1026"/>
      <c r="CL52" s="1027"/>
      <c r="CM52" s="1025"/>
      <c r="CN52" s="1026"/>
      <c r="CO52" s="1026"/>
      <c r="CP52" s="1026"/>
      <c r="CQ52" s="1027"/>
      <c r="CR52" s="1025"/>
      <c r="CS52" s="1026"/>
      <c r="CT52" s="1026"/>
      <c r="CU52" s="1026"/>
      <c r="CV52" s="1027"/>
      <c r="CW52" s="1025"/>
      <c r="CX52" s="1026"/>
      <c r="CY52" s="1026"/>
      <c r="CZ52" s="1026"/>
      <c r="DA52" s="1027"/>
      <c r="DB52" s="1025"/>
      <c r="DC52" s="1026"/>
      <c r="DD52" s="1026"/>
      <c r="DE52" s="1026"/>
      <c r="DF52" s="1027"/>
      <c r="DG52" s="1025"/>
      <c r="DH52" s="1026"/>
      <c r="DI52" s="1026"/>
      <c r="DJ52" s="1026"/>
      <c r="DK52" s="1027"/>
      <c r="DL52" s="1025"/>
      <c r="DM52" s="1026"/>
      <c r="DN52" s="1026"/>
      <c r="DO52" s="1026"/>
      <c r="DP52" s="1027"/>
      <c r="DQ52" s="1025"/>
      <c r="DR52" s="1026"/>
      <c r="DS52" s="1026"/>
      <c r="DT52" s="1026"/>
      <c r="DU52" s="1027"/>
      <c r="DV52" s="1028"/>
      <c r="DW52" s="1029"/>
      <c r="DX52" s="1029"/>
      <c r="DY52" s="1029"/>
      <c r="DZ52" s="1030"/>
      <c r="EA52" s="230"/>
    </row>
    <row r="53" spans="1:131" ht="26.25" customHeight="1" x14ac:dyDescent="0.2">
      <c r="A53" s="238">
        <v>26</v>
      </c>
      <c r="B53" s="1066"/>
      <c r="C53" s="1067"/>
      <c r="D53" s="1067"/>
      <c r="E53" s="1067"/>
      <c r="F53" s="1067"/>
      <c r="G53" s="1067"/>
      <c r="H53" s="1067"/>
      <c r="I53" s="1067"/>
      <c r="J53" s="1067"/>
      <c r="K53" s="1067"/>
      <c r="L53" s="1067"/>
      <c r="M53" s="1067"/>
      <c r="N53" s="1067"/>
      <c r="O53" s="1067"/>
      <c r="P53" s="1068"/>
      <c r="Q53" s="1069"/>
      <c r="R53" s="1061"/>
      <c r="S53" s="1061"/>
      <c r="T53" s="1061"/>
      <c r="U53" s="1061"/>
      <c r="V53" s="1061"/>
      <c r="W53" s="1061"/>
      <c r="X53" s="1061"/>
      <c r="Y53" s="1061"/>
      <c r="Z53" s="1061"/>
      <c r="AA53" s="1061"/>
      <c r="AB53" s="1061"/>
      <c r="AC53" s="1061"/>
      <c r="AD53" s="1061"/>
      <c r="AE53" s="1070"/>
      <c r="AF53" s="1071"/>
      <c r="AG53" s="1072"/>
      <c r="AH53" s="1072"/>
      <c r="AI53" s="1072"/>
      <c r="AJ53" s="1073"/>
      <c r="AK53" s="1060"/>
      <c r="AL53" s="1061"/>
      <c r="AM53" s="1061"/>
      <c r="AN53" s="1061"/>
      <c r="AO53" s="1061"/>
      <c r="AP53" s="1061"/>
      <c r="AQ53" s="1061"/>
      <c r="AR53" s="1061"/>
      <c r="AS53" s="1061"/>
      <c r="AT53" s="1061"/>
      <c r="AU53" s="1061"/>
      <c r="AV53" s="1061"/>
      <c r="AW53" s="1061"/>
      <c r="AX53" s="1061"/>
      <c r="AY53" s="1061"/>
      <c r="AZ53" s="1062"/>
      <c r="BA53" s="1062"/>
      <c r="BB53" s="1062"/>
      <c r="BC53" s="1062"/>
      <c r="BD53" s="1062"/>
      <c r="BE53" s="1008"/>
      <c r="BF53" s="1008"/>
      <c r="BG53" s="1008"/>
      <c r="BH53" s="1008"/>
      <c r="BI53" s="1009"/>
      <c r="BJ53" s="232"/>
      <c r="BK53" s="232"/>
      <c r="BL53" s="232"/>
      <c r="BM53" s="232"/>
      <c r="BN53" s="232"/>
      <c r="BO53" s="241"/>
      <c r="BP53" s="241"/>
      <c r="BQ53" s="238">
        <v>47</v>
      </c>
      <c r="BR53" s="239"/>
      <c r="BS53" s="1028"/>
      <c r="BT53" s="1029"/>
      <c r="BU53" s="1029"/>
      <c r="BV53" s="1029"/>
      <c r="BW53" s="1029"/>
      <c r="BX53" s="1029"/>
      <c r="BY53" s="1029"/>
      <c r="BZ53" s="1029"/>
      <c r="CA53" s="1029"/>
      <c r="CB53" s="1029"/>
      <c r="CC53" s="1029"/>
      <c r="CD53" s="1029"/>
      <c r="CE53" s="1029"/>
      <c r="CF53" s="1029"/>
      <c r="CG53" s="1050"/>
      <c r="CH53" s="1025"/>
      <c r="CI53" s="1026"/>
      <c r="CJ53" s="1026"/>
      <c r="CK53" s="1026"/>
      <c r="CL53" s="1027"/>
      <c r="CM53" s="1025"/>
      <c r="CN53" s="1026"/>
      <c r="CO53" s="1026"/>
      <c r="CP53" s="1026"/>
      <c r="CQ53" s="1027"/>
      <c r="CR53" s="1025"/>
      <c r="CS53" s="1026"/>
      <c r="CT53" s="1026"/>
      <c r="CU53" s="1026"/>
      <c r="CV53" s="1027"/>
      <c r="CW53" s="1025"/>
      <c r="CX53" s="1026"/>
      <c r="CY53" s="1026"/>
      <c r="CZ53" s="1026"/>
      <c r="DA53" s="1027"/>
      <c r="DB53" s="1025"/>
      <c r="DC53" s="1026"/>
      <c r="DD53" s="1026"/>
      <c r="DE53" s="1026"/>
      <c r="DF53" s="1027"/>
      <c r="DG53" s="1025"/>
      <c r="DH53" s="1026"/>
      <c r="DI53" s="1026"/>
      <c r="DJ53" s="1026"/>
      <c r="DK53" s="1027"/>
      <c r="DL53" s="1025"/>
      <c r="DM53" s="1026"/>
      <c r="DN53" s="1026"/>
      <c r="DO53" s="1026"/>
      <c r="DP53" s="1027"/>
      <c r="DQ53" s="1025"/>
      <c r="DR53" s="1026"/>
      <c r="DS53" s="1026"/>
      <c r="DT53" s="1026"/>
      <c r="DU53" s="1027"/>
      <c r="DV53" s="1028"/>
      <c r="DW53" s="1029"/>
      <c r="DX53" s="1029"/>
      <c r="DY53" s="1029"/>
      <c r="DZ53" s="1030"/>
      <c r="EA53" s="230"/>
    </row>
    <row r="54" spans="1:131" ht="26.25" customHeight="1" x14ac:dyDescent="0.2">
      <c r="A54" s="238">
        <v>27</v>
      </c>
      <c r="B54" s="1066"/>
      <c r="C54" s="1067"/>
      <c r="D54" s="1067"/>
      <c r="E54" s="1067"/>
      <c r="F54" s="1067"/>
      <c r="G54" s="1067"/>
      <c r="H54" s="1067"/>
      <c r="I54" s="1067"/>
      <c r="J54" s="1067"/>
      <c r="K54" s="1067"/>
      <c r="L54" s="1067"/>
      <c r="M54" s="1067"/>
      <c r="N54" s="1067"/>
      <c r="O54" s="1067"/>
      <c r="P54" s="1068"/>
      <c r="Q54" s="1069"/>
      <c r="R54" s="1061"/>
      <c r="S54" s="1061"/>
      <c r="T54" s="1061"/>
      <c r="U54" s="1061"/>
      <c r="V54" s="1061"/>
      <c r="W54" s="1061"/>
      <c r="X54" s="1061"/>
      <c r="Y54" s="1061"/>
      <c r="Z54" s="1061"/>
      <c r="AA54" s="1061"/>
      <c r="AB54" s="1061"/>
      <c r="AC54" s="1061"/>
      <c r="AD54" s="1061"/>
      <c r="AE54" s="1070"/>
      <c r="AF54" s="1071"/>
      <c r="AG54" s="1072"/>
      <c r="AH54" s="1072"/>
      <c r="AI54" s="1072"/>
      <c r="AJ54" s="1073"/>
      <c r="AK54" s="1060"/>
      <c r="AL54" s="1061"/>
      <c r="AM54" s="1061"/>
      <c r="AN54" s="1061"/>
      <c r="AO54" s="1061"/>
      <c r="AP54" s="1061"/>
      <c r="AQ54" s="1061"/>
      <c r="AR54" s="1061"/>
      <c r="AS54" s="1061"/>
      <c r="AT54" s="1061"/>
      <c r="AU54" s="1061"/>
      <c r="AV54" s="1061"/>
      <c r="AW54" s="1061"/>
      <c r="AX54" s="1061"/>
      <c r="AY54" s="1061"/>
      <c r="AZ54" s="1062"/>
      <c r="BA54" s="1062"/>
      <c r="BB54" s="1062"/>
      <c r="BC54" s="1062"/>
      <c r="BD54" s="1062"/>
      <c r="BE54" s="1008"/>
      <c r="BF54" s="1008"/>
      <c r="BG54" s="1008"/>
      <c r="BH54" s="1008"/>
      <c r="BI54" s="1009"/>
      <c r="BJ54" s="232"/>
      <c r="BK54" s="232"/>
      <c r="BL54" s="232"/>
      <c r="BM54" s="232"/>
      <c r="BN54" s="232"/>
      <c r="BO54" s="241"/>
      <c r="BP54" s="241"/>
      <c r="BQ54" s="238">
        <v>48</v>
      </c>
      <c r="BR54" s="239"/>
      <c r="BS54" s="1028"/>
      <c r="BT54" s="1029"/>
      <c r="BU54" s="1029"/>
      <c r="BV54" s="1029"/>
      <c r="BW54" s="1029"/>
      <c r="BX54" s="1029"/>
      <c r="BY54" s="1029"/>
      <c r="BZ54" s="1029"/>
      <c r="CA54" s="1029"/>
      <c r="CB54" s="1029"/>
      <c r="CC54" s="1029"/>
      <c r="CD54" s="1029"/>
      <c r="CE54" s="1029"/>
      <c r="CF54" s="1029"/>
      <c r="CG54" s="1050"/>
      <c r="CH54" s="1025"/>
      <c r="CI54" s="1026"/>
      <c r="CJ54" s="1026"/>
      <c r="CK54" s="1026"/>
      <c r="CL54" s="1027"/>
      <c r="CM54" s="1025"/>
      <c r="CN54" s="1026"/>
      <c r="CO54" s="1026"/>
      <c r="CP54" s="1026"/>
      <c r="CQ54" s="1027"/>
      <c r="CR54" s="1025"/>
      <c r="CS54" s="1026"/>
      <c r="CT54" s="1026"/>
      <c r="CU54" s="1026"/>
      <c r="CV54" s="1027"/>
      <c r="CW54" s="1025"/>
      <c r="CX54" s="1026"/>
      <c r="CY54" s="1026"/>
      <c r="CZ54" s="1026"/>
      <c r="DA54" s="1027"/>
      <c r="DB54" s="1025"/>
      <c r="DC54" s="1026"/>
      <c r="DD54" s="1026"/>
      <c r="DE54" s="1026"/>
      <c r="DF54" s="1027"/>
      <c r="DG54" s="1025"/>
      <c r="DH54" s="1026"/>
      <c r="DI54" s="1026"/>
      <c r="DJ54" s="1026"/>
      <c r="DK54" s="1027"/>
      <c r="DL54" s="1025"/>
      <c r="DM54" s="1026"/>
      <c r="DN54" s="1026"/>
      <c r="DO54" s="1026"/>
      <c r="DP54" s="1027"/>
      <c r="DQ54" s="1025"/>
      <c r="DR54" s="1026"/>
      <c r="DS54" s="1026"/>
      <c r="DT54" s="1026"/>
      <c r="DU54" s="1027"/>
      <c r="DV54" s="1028"/>
      <c r="DW54" s="1029"/>
      <c r="DX54" s="1029"/>
      <c r="DY54" s="1029"/>
      <c r="DZ54" s="1030"/>
      <c r="EA54" s="230"/>
    </row>
    <row r="55" spans="1:131" ht="26.25" customHeight="1" x14ac:dyDescent="0.2">
      <c r="A55" s="238">
        <v>28</v>
      </c>
      <c r="B55" s="1066"/>
      <c r="C55" s="1067"/>
      <c r="D55" s="1067"/>
      <c r="E55" s="1067"/>
      <c r="F55" s="1067"/>
      <c r="G55" s="1067"/>
      <c r="H55" s="1067"/>
      <c r="I55" s="1067"/>
      <c r="J55" s="1067"/>
      <c r="K55" s="1067"/>
      <c r="L55" s="1067"/>
      <c r="M55" s="1067"/>
      <c r="N55" s="1067"/>
      <c r="O55" s="1067"/>
      <c r="P55" s="1068"/>
      <c r="Q55" s="1069"/>
      <c r="R55" s="1061"/>
      <c r="S55" s="1061"/>
      <c r="T55" s="1061"/>
      <c r="U55" s="1061"/>
      <c r="V55" s="1061"/>
      <c r="W55" s="1061"/>
      <c r="X55" s="1061"/>
      <c r="Y55" s="1061"/>
      <c r="Z55" s="1061"/>
      <c r="AA55" s="1061"/>
      <c r="AB55" s="1061"/>
      <c r="AC55" s="1061"/>
      <c r="AD55" s="1061"/>
      <c r="AE55" s="1070"/>
      <c r="AF55" s="1071"/>
      <c r="AG55" s="1072"/>
      <c r="AH55" s="1072"/>
      <c r="AI55" s="1072"/>
      <c r="AJ55" s="1073"/>
      <c r="AK55" s="1060"/>
      <c r="AL55" s="1061"/>
      <c r="AM55" s="1061"/>
      <c r="AN55" s="1061"/>
      <c r="AO55" s="1061"/>
      <c r="AP55" s="1061"/>
      <c r="AQ55" s="1061"/>
      <c r="AR55" s="1061"/>
      <c r="AS55" s="1061"/>
      <c r="AT55" s="1061"/>
      <c r="AU55" s="1061"/>
      <c r="AV55" s="1061"/>
      <c r="AW55" s="1061"/>
      <c r="AX55" s="1061"/>
      <c r="AY55" s="1061"/>
      <c r="AZ55" s="1062"/>
      <c r="BA55" s="1062"/>
      <c r="BB55" s="1062"/>
      <c r="BC55" s="1062"/>
      <c r="BD55" s="1062"/>
      <c r="BE55" s="1008"/>
      <c r="BF55" s="1008"/>
      <c r="BG55" s="1008"/>
      <c r="BH55" s="1008"/>
      <c r="BI55" s="1009"/>
      <c r="BJ55" s="232"/>
      <c r="BK55" s="232"/>
      <c r="BL55" s="232"/>
      <c r="BM55" s="232"/>
      <c r="BN55" s="232"/>
      <c r="BO55" s="241"/>
      <c r="BP55" s="241"/>
      <c r="BQ55" s="238">
        <v>49</v>
      </c>
      <c r="BR55" s="239"/>
      <c r="BS55" s="1028"/>
      <c r="BT55" s="1029"/>
      <c r="BU55" s="1029"/>
      <c r="BV55" s="1029"/>
      <c r="BW55" s="1029"/>
      <c r="BX55" s="1029"/>
      <c r="BY55" s="1029"/>
      <c r="BZ55" s="1029"/>
      <c r="CA55" s="1029"/>
      <c r="CB55" s="1029"/>
      <c r="CC55" s="1029"/>
      <c r="CD55" s="1029"/>
      <c r="CE55" s="1029"/>
      <c r="CF55" s="1029"/>
      <c r="CG55" s="1050"/>
      <c r="CH55" s="1025"/>
      <c r="CI55" s="1026"/>
      <c r="CJ55" s="1026"/>
      <c r="CK55" s="1026"/>
      <c r="CL55" s="1027"/>
      <c r="CM55" s="1025"/>
      <c r="CN55" s="1026"/>
      <c r="CO55" s="1026"/>
      <c r="CP55" s="1026"/>
      <c r="CQ55" s="1027"/>
      <c r="CR55" s="1025"/>
      <c r="CS55" s="1026"/>
      <c r="CT55" s="1026"/>
      <c r="CU55" s="1026"/>
      <c r="CV55" s="1027"/>
      <c r="CW55" s="1025"/>
      <c r="CX55" s="1026"/>
      <c r="CY55" s="1026"/>
      <c r="CZ55" s="1026"/>
      <c r="DA55" s="1027"/>
      <c r="DB55" s="1025"/>
      <c r="DC55" s="1026"/>
      <c r="DD55" s="1026"/>
      <c r="DE55" s="1026"/>
      <c r="DF55" s="1027"/>
      <c r="DG55" s="1025"/>
      <c r="DH55" s="1026"/>
      <c r="DI55" s="1026"/>
      <c r="DJ55" s="1026"/>
      <c r="DK55" s="1027"/>
      <c r="DL55" s="1025"/>
      <c r="DM55" s="1026"/>
      <c r="DN55" s="1026"/>
      <c r="DO55" s="1026"/>
      <c r="DP55" s="1027"/>
      <c r="DQ55" s="1025"/>
      <c r="DR55" s="1026"/>
      <c r="DS55" s="1026"/>
      <c r="DT55" s="1026"/>
      <c r="DU55" s="1027"/>
      <c r="DV55" s="1028"/>
      <c r="DW55" s="1029"/>
      <c r="DX55" s="1029"/>
      <c r="DY55" s="1029"/>
      <c r="DZ55" s="1030"/>
      <c r="EA55" s="230"/>
    </row>
    <row r="56" spans="1:131" ht="26.25" customHeight="1" x14ac:dyDescent="0.2">
      <c r="A56" s="238">
        <v>29</v>
      </c>
      <c r="B56" s="1066"/>
      <c r="C56" s="1067"/>
      <c r="D56" s="1067"/>
      <c r="E56" s="1067"/>
      <c r="F56" s="1067"/>
      <c r="G56" s="1067"/>
      <c r="H56" s="1067"/>
      <c r="I56" s="1067"/>
      <c r="J56" s="1067"/>
      <c r="K56" s="1067"/>
      <c r="L56" s="1067"/>
      <c r="M56" s="1067"/>
      <c r="N56" s="1067"/>
      <c r="O56" s="1067"/>
      <c r="P56" s="1068"/>
      <c r="Q56" s="1069"/>
      <c r="R56" s="1061"/>
      <c r="S56" s="1061"/>
      <c r="T56" s="1061"/>
      <c r="U56" s="1061"/>
      <c r="V56" s="1061"/>
      <c r="W56" s="1061"/>
      <c r="X56" s="1061"/>
      <c r="Y56" s="1061"/>
      <c r="Z56" s="1061"/>
      <c r="AA56" s="1061"/>
      <c r="AB56" s="1061"/>
      <c r="AC56" s="1061"/>
      <c r="AD56" s="1061"/>
      <c r="AE56" s="1070"/>
      <c r="AF56" s="1071"/>
      <c r="AG56" s="1072"/>
      <c r="AH56" s="1072"/>
      <c r="AI56" s="1072"/>
      <c r="AJ56" s="1073"/>
      <c r="AK56" s="1060"/>
      <c r="AL56" s="1061"/>
      <c r="AM56" s="1061"/>
      <c r="AN56" s="1061"/>
      <c r="AO56" s="1061"/>
      <c r="AP56" s="1061"/>
      <c r="AQ56" s="1061"/>
      <c r="AR56" s="1061"/>
      <c r="AS56" s="1061"/>
      <c r="AT56" s="1061"/>
      <c r="AU56" s="1061"/>
      <c r="AV56" s="1061"/>
      <c r="AW56" s="1061"/>
      <c r="AX56" s="1061"/>
      <c r="AY56" s="1061"/>
      <c r="AZ56" s="1062"/>
      <c r="BA56" s="1062"/>
      <c r="BB56" s="1062"/>
      <c r="BC56" s="1062"/>
      <c r="BD56" s="1062"/>
      <c r="BE56" s="1008"/>
      <c r="BF56" s="1008"/>
      <c r="BG56" s="1008"/>
      <c r="BH56" s="1008"/>
      <c r="BI56" s="1009"/>
      <c r="BJ56" s="232"/>
      <c r="BK56" s="232"/>
      <c r="BL56" s="232"/>
      <c r="BM56" s="232"/>
      <c r="BN56" s="232"/>
      <c r="BO56" s="241"/>
      <c r="BP56" s="241"/>
      <c r="BQ56" s="238">
        <v>50</v>
      </c>
      <c r="BR56" s="239"/>
      <c r="BS56" s="1028"/>
      <c r="BT56" s="1029"/>
      <c r="BU56" s="1029"/>
      <c r="BV56" s="1029"/>
      <c r="BW56" s="1029"/>
      <c r="BX56" s="1029"/>
      <c r="BY56" s="1029"/>
      <c r="BZ56" s="1029"/>
      <c r="CA56" s="1029"/>
      <c r="CB56" s="1029"/>
      <c r="CC56" s="1029"/>
      <c r="CD56" s="1029"/>
      <c r="CE56" s="1029"/>
      <c r="CF56" s="1029"/>
      <c r="CG56" s="1050"/>
      <c r="CH56" s="1025"/>
      <c r="CI56" s="1026"/>
      <c r="CJ56" s="1026"/>
      <c r="CK56" s="1026"/>
      <c r="CL56" s="1027"/>
      <c r="CM56" s="1025"/>
      <c r="CN56" s="1026"/>
      <c r="CO56" s="1026"/>
      <c r="CP56" s="1026"/>
      <c r="CQ56" s="1027"/>
      <c r="CR56" s="1025"/>
      <c r="CS56" s="1026"/>
      <c r="CT56" s="1026"/>
      <c r="CU56" s="1026"/>
      <c r="CV56" s="1027"/>
      <c r="CW56" s="1025"/>
      <c r="CX56" s="1026"/>
      <c r="CY56" s="1026"/>
      <c r="CZ56" s="1026"/>
      <c r="DA56" s="1027"/>
      <c r="DB56" s="1025"/>
      <c r="DC56" s="1026"/>
      <c r="DD56" s="1026"/>
      <c r="DE56" s="1026"/>
      <c r="DF56" s="1027"/>
      <c r="DG56" s="1025"/>
      <c r="DH56" s="1026"/>
      <c r="DI56" s="1026"/>
      <c r="DJ56" s="1026"/>
      <c r="DK56" s="1027"/>
      <c r="DL56" s="1025"/>
      <c r="DM56" s="1026"/>
      <c r="DN56" s="1026"/>
      <c r="DO56" s="1026"/>
      <c r="DP56" s="1027"/>
      <c r="DQ56" s="1025"/>
      <c r="DR56" s="1026"/>
      <c r="DS56" s="1026"/>
      <c r="DT56" s="1026"/>
      <c r="DU56" s="1027"/>
      <c r="DV56" s="1028"/>
      <c r="DW56" s="1029"/>
      <c r="DX56" s="1029"/>
      <c r="DY56" s="1029"/>
      <c r="DZ56" s="1030"/>
      <c r="EA56" s="230"/>
    </row>
    <row r="57" spans="1:131" ht="26.25" customHeight="1" x14ac:dyDescent="0.2">
      <c r="A57" s="238">
        <v>30</v>
      </c>
      <c r="B57" s="1066"/>
      <c r="C57" s="1067"/>
      <c r="D57" s="1067"/>
      <c r="E57" s="1067"/>
      <c r="F57" s="1067"/>
      <c r="G57" s="1067"/>
      <c r="H57" s="1067"/>
      <c r="I57" s="1067"/>
      <c r="J57" s="1067"/>
      <c r="K57" s="1067"/>
      <c r="L57" s="1067"/>
      <c r="M57" s="1067"/>
      <c r="N57" s="1067"/>
      <c r="O57" s="1067"/>
      <c r="P57" s="1068"/>
      <c r="Q57" s="1069"/>
      <c r="R57" s="1061"/>
      <c r="S57" s="1061"/>
      <c r="T57" s="1061"/>
      <c r="U57" s="1061"/>
      <c r="V57" s="1061"/>
      <c r="W57" s="1061"/>
      <c r="X57" s="1061"/>
      <c r="Y57" s="1061"/>
      <c r="Z57" s="1061"/>
      <c r="AA57" s="1061"/>
      <c r="AB57" s="1061"/>
      <c r="AC57" s="1061"/>
      <c r="AD57" s="1061"/>
      <c r="AE57" s="1070"/>
      <c r="AF57" s="1071"/>
      <c r="AG57" s="1072"/>
      <c r="AH57" s="1072"/>
      <c r="AI57" s="1072"/>
      <c r="AJ57" s="1073"/>
      <c r="AK57" s="1060"/>
      <c r="AL57" s="1061"/>
      <c r="AM57" s="1061"/>
      <c r="AN57" s="1061"/>
      <c r="AO57" s="1061"/>
      <c r="AP57" s="1061"/>
      <c r="AQ57" s="1061"/>
      <c r="AR57" s="1061"/>
      <c r="AS57" s="1061"/>
      <c r="AT57" s="1061"/>
      <c r="AU57" s="1061"/>
      <c r="AV57" s="1061"/>
      <c r="AW57" s="1061"/>
      <c r="AX57" s="1061"/>
      <c r="AY57" s="1061"/>
      <c r="AZ57" s="1062"/>
      <c r="BA57" s="1062"/>
      <c r="BB57" s="1062"/>
      <c r="BC57" s="1062"/>
      <c r="BD57" s="1062"/>
      <c r="BE57" s="1008"/>
      <c r="BF57" s="1008"/>
      <c r="BG57" s="1008"/>
      <c r="BH57" s="1008"/>
      <c r="BI57" s="1009"/>
      <c r="BJ57" s="232"/>
      <c r="BK57" s="232"/>
      <c r="BL57" s="232"/>
      <c r="BM57" s="232"/>
      <c r="BN57" s="232"/>
      <c r="BO57" s="241"/>
      <c r="BP57" s="241"/>
      <c r="BQ57" s="238">
        <v>51</v>
      </c>
      <c r="BR57" s="239"/>
      <c r="BS57" s="1028"/>
      <c r="BT57" s="1029"/>
      <c r="BU57" s="1029"/>
      <c r="BV57" s="1029"/>
      <c r="BW57" s="1029"/>
      <c r="BX57" s="1029"/>
      <c r="BY57" s="1029"/>
      <c r="BZ57" s="1029"/>
      <c r="CA57" s="1029"/>
      <c r="CB57" s="1029"/>
      <c r="CC57" s="1029"/>
      <c r="CD57" s="1029"/>
      <c r="CE57" s="1029"/>
      <c r="CF57" s="1029"/>
      <c r="CG57" s="1050"/>
      <c r="CH57" s="1025"/>
      <c r="CI57" s="1026"/>
      <c r="CJ57" s="1026"/>
      <c r="CK57" s="1026"/>
      <c r="CL57" s="1027"/>
      <c r="CM57" s="1025"/>
      <c r="CN57" s="1026"/>
      <c r="CO57" s="1026"/>
      <c r="CP57" s="1026"/>
      <c r="CQ57" s="1027"/>
      <c r="CR57" s="1025"/>
      <c r="CS57" s="1026"/>
      <c r="CT57" s="1026"/>
      <c r="CU57" s="1026"/>
      <c r="CV57" s="1027"/>
      <c r="CW57" s="1025"/>
      <c r="CX57" s="1026"/>
      <c r="CY57" s="1026"/>
      <c r="CZ57" s="1026"/>
      <c r="DA57" s="1027"/>
      <c r="DB57" s="1025"/>
      <c r="DC57" s="1026"/>
      <c r="DD57" s="1026"/>
      <c r="DE57" s="1026"/>
      <c r="DF57" s="1027"/>
      <c r="DG57" s="1025"/>
      <c r="DH57" s="1026"/>
      <c r="DI57" s="1026"/>
      <c r="DJ57" s="1026"/>
      <c r="DK57" s="1027"/>
      <c r="DL57" s="1025"/>
      <c r="DM57" s="1026"/>
      <c r="DN57" s="1026"/>
      <c r="DO57" s="1026"/>
      <c r="DP57" s="1027"/>
      <c r="DQ57" s="1025"/>
      <c r="DR57" s="1026"/>
      <c r="DS57" s="1026"/>
      <c r="DT57" s="1026"/>
      <c r="DU57" s="1027"/>
      <c r="DV57" s="1028"/>
      <c r="DW57" s="1029"/>
      <c r="DX57" s="1029"/>
      <c r="DY57" s="1029"/>
      <c r="DZ57" s="1030"/>
      <c r="EA57" s="230"/>
    </row>
    <row r="58" spans="1:131" ht="26.25" customHeight="1" x14ac:dyDescent="0.2">
      <c r="A58" s="238">
        <v>31</v>
      </c>
      <c r="B58" s="1066"/>
      <c r="C58" s="1067"/>
      <c r="D58" s="1067"/>
      <c r="E58" s="1067"/>
      <c r="F58" s="1067"/>
      <c r="G58" s="1067"/>
      <c r="H58" s="1067"/>
      <c r="I58" s="1067"/>
      <c r="J58" s="1067"/>
      <c r="K58" s="1067"/>
      <c r="L58" s="1067"/>
      <c r="M58" s="1067"/>
      <c r="N58" s="1067"/>
      <c r="O58" s="1067"/>
      <c r="P58" s="1068"/>
      <c r="Q58" s="1069"/>
      <c r="R58" s="1061"/>
      <c r="S58" s="1061"/>
      <c r="T58" s="1061"/>
      <c r="U58" s="1061"/>
      <c r="V58" s="1061"/>
      <c r="W58" s="1061"/>
      <c r="X58" s="1061"/>
      <c r="Y58" s="1061"/>
      <c r="Z58" s="1061"/>
      <c r="AA58" s="1061"/>
      <c r="AB58" s="1061"/>
      <c r="AC58" s="1061"/>
      <c r="AD58" s="1061"/>
      <c r="AE58" s="1070"/>
      <c r="AF58" s="1071"/>
      <c r="AG58" s="1072"/>
      <c r="AH58" s="1072"/>
      <c r="AI58" s="1072"/>
      <c r="AJ58" s="1073"/>
      <c r="AK58" s="1060"/>
      <c r="AL58" s="1061"/>
      <c r="AM58" s="1061"/>
      <c r="AN58" s="1061"/>
      <c r="AO58" s="1061"/>
      <c r="AP58" s="1061"/>
      <c r="AQ58" s="1061"/>
      <c r="AR58" s="1061"/>
      <c r="AS58" s="1061"/>
      <c r="AT58" s="1061"/>
      <c r="AU58" s="1061"/>
      <c r="AV58" s="1061"/>
      <c r="AW58" s="1061"/>
      <c r="AX58" s="1061"/>
      <c r="AY58" s="1061"/>
      <c r="AZ58" s="1062"/>
      <c r="BA58" s="1062"/>
      <c r="BB58" s="1062"/>
      <c r="BC58" s="1062"/>
      <c r="BD58" s="1062"/>
      <c r="BE58" s="1008"/>
      <c r="BF58" s="1008"/>
      <c r="BG58" s="1008"/>
      <c r="BH58" s="1008"/>
      <c r="BI58" s="1009"/>
      <c r="BJ58" s="232"/>
      <c r="BK58" s="232"/>
      <c r="BL58" s="232"/>
      <c r="BM58" s="232"/>
      <c r="BN58" s="232"/>
      <c r="BO58" s="241"/>
      <c r="BP58" s="241"/>
      <c r="BQ58" s="238">
        <v>52</v>
      </c>
      <c r="BR58" s="239"/>
      <c r="BS58" s="1028"/>
      <c r="BT58" s="1029"/>
      <c r="BU58" s="1029"/>
      <c r="BV58" s="1029"/>
      <c r="BW58" s="1029"/>
      <c r="BX58" s="1029"/>
      <c r="BY58" s="1029"/>
      <c r="BZ58" s="1029"/>
      <c r="CA58" s="1029"/>
      <c r="CB58" s="1029"/>
      <c r="CC58" s="1029"/>
      <c r="CD58" s="1029"/>
      <c r="CE58" s="1029"/>
      <c r="CF58" s="1029"/>
      <c r="CG58" s="1050"/>
      <c r="CH58" s="1025"/>
      <c r="CI58" s="1026"/>
      <c r="CJ58" s="1026"/>
      <c r="CK58" s="1026"/>
      <c r="CL58" s="1027"/>
      <c r="CM58" s="1025"/>
      <c r="CN58" s="1026"/>
      <c r="CO58" s="1026"/>
      <c r="CP58" s="1026"/>
      <c r="CQ58" s="1027"/>
      <c r="CR58" s="1025"/>
      <c r="CS58" s="1026"/>
      <c r="CT58" s="1026"/>
      <c r="CU58" s="1026"/>
      <c r="CV58" s="1027"/>
      <c r="CW58" s="1025"/>
      <c r="CX58" s="1026"/>
      <c r="CY58" s="1026"/>
      <c r="CZ58" s="1026"/>
      <c r="DA58" s="1027"/>
      <c r="DB58" s="1025"/>
      <c r="DC58" s="1026"/>
      <c r="DD58" s="1026"/>
      <c r="DE58" s="1026"/>
      <c r="DF58" s="1027"/>
      <c r="DG58" s="1025"/>
      <c r="DH58" s="1026"/>
      <c r="DI58" s="1026"/>
      <c r="DJ58" s="1026"/>
      <c r="DK58" s="1027"/>
      <c r="DL58" s="1025"/>
      <c r="DM58" s="1026"/>
      <c r="DN58" s="1026"/>
      <c r="DO58" s="1026"/>
      <c r="DP58" s="1027"/>
      <c r="DQ58" s="1025"/>
      <c r="DR58" s="1026"/>
      <c r="DS58" s="1026"/>
      <c r="DT58" s="1026"/>
      <c r="DU58" s="1027"/>
      <c r="DV58" s="1028"/>
      <c r="DW58" s="1029"/>
      <c r="DX58" s="1029"/>
      <c r="DY58" s="1029"/>
      <c r="DZ58" s="1030"/>
      <c r="EA58" s="230"/>
    </row>
    <row r="59" spans="1:131" ht="26.25" customHeight="1" x14ac:dyDescent="0.2">
      <c r="A59" s="238">
        <v>32</v>
      </c>
      <c r="B59" s="1066"/>
      <c r="C59" s="1067"/>
      <c r="D59" s="1067"/>
      <c r="E59" s="1067"/>
      <c r="F59" s="1067"/>
      <c r="G59" s="1067"/>
      <c r="H59" s="1067"/>
      <c r="I59" s="1067"/>
      <c r="J59" s="1067"/>
      <c r="K59" s="1067"/>
      <c r="L59" s="1067"/>
      <c r="M59" s="1067"/>
      <c r="N59" s="1067"/>
      <c r="O59" s="1067"/>
      <c r="P59" s="1068"/>
      <c r="Q59" s="1069"/>
      <c r="R59" s="1061"/>
      <c r="S59" s="1061"/>
      <c r="T59" s="1061"/>
      <c r="U59" s="1061"/>
      <c r="V59" s="1061"/>
      <c r="W59" s="1061"/>
      <c r="X59" s="1061"/>
      <c r="Y59" s="1061"/>
      <c r="Z59" s="1061"/>
      <c r="AA59" s="1061"/>
      <c r="AB59" s="1061"/>
      <c r="AC59" s="1061"/>
      <c r="AD59" s="1061"/>
      <c r="AE59" s="1070"/>
      <c r="AF59" s="1071"/>
      <c r="AG59" s="1072"/>
      <c r="AH59" s="1072"/>
      <c r="AI59" s="1072"/>
      <c r="AJ59" s="1073"/>
      <c r="AK59" s="1060"/>
      <c r="AL59" s="1061"/>
      <c r="AM59" s="1061"/>
      <c r="AN59" s="1061"/>
      <c r="AO59" s="1061"/>
      <c r="AP59" s="1061"/>
      <c r="AQ59" s="1061"/>
      <c r="AR59" s="1061"/>
      <c r="AS59" s="1061"/>
      <c r="AT59" s="1061"/>
      <c r="AU59" s="1061"/>
      <c r="AV59" s="1061"/>
      <c r="AW59" s="1061"/>
      <c r="AX59" s="1061"/>
      <c r="AY59" s="1061"/>
      <c r="AZ59" s="1062"/>
      <c r="BA59" s="1062"/>
      <c r="BB59" s="1062"/>
      <c r="BC59" s="1062"/>
      <c r="BD59" s="1062"/>
      <c r="BE59" s="1008"/>
      <c r="BF59" s="1008"/>
      <c r="BG59" s="1008"/>
      <c r="BH59" s="1008"/>
      <c r="BI59" s="1009"/>
      <c r="BJ59" s="232"/>
      <c r="BK59" s="232"/>
      <c r="BL59" s="232"/>
      <c r="BM59" s="232"/>
      <c r="BN59" s="232"/>
      <c r="BO59" s="241"/>
      <c r="BP59" s="241"/>
      <c r="BQ59" s="238">
        <v>53</v>
      </c>
      <c r="BR59" s="239"/>
      <c r="BS59" s="1028"/>
      <c r="BT59" s="1029"/>
      <c r="BU59" s="1029"/>
      <c r="BV59" s="1029"/>
      <c r="BW59" s="1029"/>
      <c r="BX59" s="1029"/>
      <c r="BY59" s="1029"/>
      <c r="BZ59" s="1029"/>
      <c r="CA59" s="1029"/>
      <c r="CB59" s="1029"/>
      <c r="CC59" s="1029"/>
      <c r="CD59" s="1029"/>
      <c r="CE59" s="1029"/>
      <c r="CF59" s="1029"/>
      <c r="CG59" s="1050"/>
      <c r="CH59" s="1025"/>
      <c r="CI59" s="1026"/>
      <c r="CJ59" s="1026"/>
      <c r="CK59" s="1026"/>
      <c r="CL59" s="1027"/>
      <c r="CM59" s="1025"/>
      <c r="CN59" s="1026"/>
      <c r="CO59" s="1026"/>
      <c r="CP59" s="1026"/>
      <c r="CQ59" s="1027"/>
      <c r="CR59" s="1025"/>
      <c r="CS59" s="1026"/>
      <c r="CT59" s="1026"/>
      <c r="CU59" s="1026"/>
      <c r="CV59" s="1027"/>
      <c r="CW59" s="1025"/>
      <c r="CX59" s="1026"/>
      <c r="CY59" s="1026"/>
      <c r="CZ59" s="1026"/>
      <c r="DA59" s="1027"/>
      <c r="DB59" s="1025"/>
      <c r="DC59" s="1026"/>
      <c r="DD59" s="1026"/>
      <c r="DE59" s="1026"/>
      <c r="DF59" s="1027"/>
      <c r="DG59" s="1025"/>
      <c r="DH59" s="1026"/>
      <c r="DI59" s="1026"/>
      <c r="DJ59" s="1026"/>
      <c r="DK59" s="1027"/>
      <c r="DL59" s="1025"/>
      <c r="DM59" s="1026"/>
      <c r="DN59" s="1026"/>
      <c r="DO59" s="1026"/>
      <c r="DP59" s="1027"/>
      <c r="DQ59" s="1025"/>
      <c r="DR59" s="1026"/>
      <c r="DS59" s="1026"/>
      <c r="DT59" s="1026"/>
      <c r="DU59" s="1027"/>
      <c r="DV59" s="1028"/>
      <c r="DW59" s="1029"/>
      <c r="DX59" s="1029"/>
      <c r="DY59" s="1029"/>
      <c r="DZ59" s="1030"/>
      <c r="EA59" s="230"/>
    </row>
    <row r="60" spans="1:131" ht="26.25" customHeight="1" x14ac:dyDescent="0.2">
      <c r="A60" s="238">
        <v>33</v>
      </c>
      <c r="B60" s="1066"/>
      <c r="C60" s="1067"/>
      <c r="D60" s="1067"/>
      <c r="E60" s="1067"/>
      <c r="F60" s="1067"/>
      <c r="G60" s="1067"/>
      <c r="H60" s="1067"/>
      <c r="I60" s="1067"/>
      <c r="J60" s="1067"/>
      <c r="K60" s="1067"/>
      <c r="L60" s="1067"/>
      <c r="M60" s="1067"/>
      <c r="N60" s="1067"/>
      <c r="O60" s="1067"/>
      <c r="P60" s="1068"/>
      <c r="Q60" s="1069"/>
      <c r="R60" s="1061"/>
      <c r="S60" s="1061"/>
      <c r="T60" s="1061"/>
      <c r="U60" s="1061"/>
      <c r="V60" s="1061"/>
      <c r="W60" s="1061"/>
      <c r="X60" s="1061"/>
      <c r="Y60" s="1061"/>
      <c r="Z60" s="1061"/>
      <c r="AA60" s="1061"/>
      <c r="AB60" s="1061"/>
      <c r="AC60" s="1061"/>
      <c r="AD60" s="1061"/>
      <c r="AE60" s="1070"/>
      <c r="AF60" s="1071"/>
      <c r="AG60" s="1072"/>
      <c r="AH60" s="1072"/>
      <c r="AI60" s="1072"/>
      <c r="AJ60" s="1073"/>
      <c r="AK60" s="1060"/>
      <c r="AL60" s="1061"/>
      <c r="AM60" s="1061"/>
      <c r="AN60" s="1061"/>
      <c r="AO60" s="1061"/>
      <c r="AP60" s="1061"/>
      <c r="AQ60" s="1061"/>
      <c r="AR60" s="1061"/>
      <c r="AS60" s="1061"/>
      <c r="AT60" s="1061"/>
      <c r="AU60" s="1061"/>
      <c r="AV60" s="1061"/>
      <c r="AW60" s="1061"/>
      <c r="AX60" s="1061"/>
      <c r="AY60" s="1061"/>
      <c r="AZ60" s="1062"/>
      <c r="BA60" s="1062"/>
      <c r="BB60" s="1062"/>
      <c r="BC60" s="1062"/>
      <c r="BD60" s="1062"/>
      <c r="BE60" s="1008"/>
      <c r="BF60" s="1008"/>
      <c r="BG60" s="1008"/>
      <c r="BH60" s="1008"/>
      <c r="BI60" s="1009"/>
      <c r="BJ60" s="232"/>
      <c r="BK60" s="232"/>
      <c r="BL60" s="232"/>
      <c r="BM60" s="232"/>
      <c r="BN60" s="232"/>
      <c r="BO60" s="241"/>
      <c r="BP60" s="241"/>
      <c r="BQ60" s="238">
        <v>54</v>
      </c>
      <c r="BR60" s="239"/>
      <c r="BS60" s="1028"/>
      <c r="BT60" s="1029"/>
      <c r="BU60" s="1029"/>
      <c r="BV60" s="1029"/>
      <c r="BW60" s="1029"/>
      <c r="BX60" s="1029"/>
      <c r="BY60" s="1029"/>
      <c r="BZ60" s="1029"/>
      <c r="CA60" s="1029"/>
      <c r="CB60" s="1029"/>
      <c r="CC60" s="1029"/>
      <c r="CD60" s="1029"/>
      <c r="CE60" s="1029"/>
      <c r="CF60" s="1029"/>
      <c r="CG60" s="1050"/>
      <c r="CH60" s="1025"/>
      <c r="CI60" s="1026"/>
      <c r="CJ60" s="1026"/>
      <c r="CK60" s="1026"/>
      <c r="CL60" s="1027"/>
      <c r="CM60" s="1025"/>
      <c r="CN60" s="1026"/>
      <c r="CO60" s="1026"/>
      <c r="CP60" s="1026"/>
      <c r="CQ60" s="1027"/>
      <c r="CR60" s="1025"/>
      <c r="CS60" s="1026"/>
      <c r="CT60" s="1026"/>
      <c r="CU60" s="1026"/>
      <c r="CV60" s="1027"/>
      <c r="CW60" s="1025"/>
      <c r="CX60" s="1026"/>
      <c r="CY60" s="1026"/>
      <c r="CZ60" s="1026"/>
      <c r="DA60" s="1027"/>
      <c r="DB60" s="1025"/>
      <c r="DC60" s="1026"/>
      <c r="DD60" s="1026"/>
      <c r="DE60" s="1026"/>
      <c r="DF60" s="1027"/>
      <c r="DG60" s="1025"/>
      <c r="DH60" s="1026"/>
      <c r="DI60" s="1026"/>
      <c r="DJ60" s="1026"/>
      <c r="DK60" s="1027"/>
      <c r="DL60" s="1025"/>
      <c r="DM60" s="1026"/>
      <c r="DN60" s="1026"/>
      <c r="DO60" s="1026"/>
      <c r="DP60" s="1027"/>
      <c r="DQ60" s="1025"/>
      <c r="DR60" s="1026"/>
      <c r="DS60" s="1026"/>
      <c r="DT60" s="1026"/>
      <c r="DU60" s="1027"/>
      <c r="DV60" s="1028"/>
      <c r="DW60" s="1029"/>
      <c r="DX60" s="1029"/>
      <c r="DY60" s="1029"/>
      <c r="DZ60" s="1030"/>
      <c r="EA60" s="230"/>
    </row>
    <row r="61" spans="1:131" ht="26.25" customHeight="1" thickBot="1" x14ac:dyDescent="0.25">
      <c r="A61" s="238">
        <v>34</v>
      </c>
      <c r="B61" s="1066"/>
      <c r="C61" s="1067"/>
      <c r="D61" s="1067"/>
      <c r="E61" s="1067"/>
      <c r="F61" s="1067"/>
      <c r="G61" s="1067"/>
      <c r="H61" s="1067"/>
      <c r="I61" s="1067"/>
      <c r="J61" s="1067"/>
      <c r="K61" s="1067"/>
      <c r="L61" s="1067"/>
      <c r="M61" s="1067"/>
      <c r="N61" s="1067"/>
      <c r="O61" s="1067"/>
      <c r="P61" s="1068"/>
      <c r="Q61" s="1069"/>
      <c r="R61" s="1061"/>
      <c r="S61" s="1061"/>
      <c r="T61" s="1061"/>
      <c r="U61" s="1061"/>
      <c r="V61" s="1061"/>
      <c r="W61" s="1061"/>
      <c r="X61" s="1061"/>
      <c r="Y61" s="1061"/>
      <c r="Z61" s="1061"/>
      <c r="AA61" s="1061"/>
      <c r="AB61" s="1061"/>
      <c r="AC61" s="1061"/>
      <c r="AD61" s="1061"/>
      <c r="AE61" s="1070"/>
      <c r="AF61" s="1071"/>
      <c r="AG61" s="1072"/>
      <c r="AH61" s="1072"/>
      <c r="AI61" s="1072"/>
      <c r="AJ61" s="1073"/>
      <c r="AK61" s="1060"/>
      <c r="AL61" s="1061"/>
      <c r="AM61" s="1061"/>
      <c r="AN61" s="1061"/>
      <c r="AO61" s="1061"/>
      <c r="AP61" s="1061"/>
      <c r="AQ61" s="1061"/>
      <c r="AR61" s="1061"/>
      <c r="AS61" s="1061"/>
      <c r="AT61" s="1061"/>
      <c r="AU61" s="1061"/>
      <c r="AV61" s="1061"/>
      <c r="AW61" s="1061"/>
      <c r="AX61" s="1061"/>
      <c r="AY61" s="1061"/>
      <c r="AZ61" s="1062"/>
      <c r="BA61" s="1062"/>
      <c r="BB61" s="1062"/>
      <c r="BC61" s="1062"/>
      <c r="BD61" s="1062"/>
      <c r="BE61" s="1008"/>
      <c r="BF61" s="1008"/>
      <c r="BG61" s="1008"/>
      <c r="BH61" s="1008"/>
      <c r="BI61" s="1009"/>
      <c r="BJ61" s="232"/>
      <c r="BK61" s="232"/>
      <c r="BL61" s="232"/>
      <c r="BM61" s="232"/>
      <c r="BN61" s="232"/>
      <c r="BO61" s="241"/>
      <c r="BP61" s="241"/>
      <c r="BQ61" s="238">
        <v>55</v>
      </c>
      <c r="BR61" s="239"/>
      <c r="BS61" s="1028"/>
      <c r="BT61" s="1029"/>
      <c r="BU61" s="1029"/>
      <c r="BV61" s="1029"/>
      <c r="BW61" s="1029"/>
      <c r="BX61" s="1029"/>
      <c r="BY61" s="1029"/>
      <c r="BZ61" s="1029"/>
      <c r="CA61" s="1029"/>
      <c r="CB61" s="1029"/>
      <c r="CC61" s="1029"/>
      <c r="CD61" s="1029"/>
      <c r="CE61" s="1029"/>
      <c r="CF61" s="1029"/>
      <c r="CG61" s="1050"/>
      <c r="CH61" s="1025"/>
      <c r="CI61" s="1026"/>
      <c r="CJ61" s="1026"/>
      <c r="CK61" s="1026"/>
      <c r="CL61" s="1027"/>
      <c r="CM61" s="1025"/>
      <c r="CN61" s="1026"/>
      <c r="CO61" s="1026"/>
      <c r="CP61" s="1026"/>
      <c r="CQ61" s="1027"/>
      <c r="CR61" s="1025"/>
      <c r="CS61" s="1026"/>
      <c r="CT61" s="1026"/>
      <c r="CU61" s="1026"/>
      <c r="CV61" s="1027"/>
      <c r="CW61" s="1025"/>
      <c r="CX61" s="1026"/>
      <c r="CY61" s="1026"/>
      <c r="CZ61" s="1026"/>
      <c r="DA61" s="1027"/>
      <c r="DB61" s="1025"/>
      <c r="DC61" s="1026"/>
      <c r="DD61" s="1026"/>
      <c r="DE61" s="1026"/>
      <c r="DF61" s="1027"/>
      <c r="DG61" s="1025"/>
      <c r="DH61" s="1026"/>
      <c r="DI61" s="1026"/>
      <c r="DJ61" s="1026"/>
      <c r="DK61" s="1027"/>
      <c r="DL61" s="1025"/>
      <c r="DM61" s="1026"/>
      <c r="DN61" s="1026"/>
      <c r="DO61" s="1026"/>
      <c r="DP61" s="1027"/>
      <c r="DQ61" s="1025"/>
      <c r="DR61" s="1026"/>
      <c r="DS61" s="1026"/>
      <c r="DT61" s="1026"/>
      <c r="DU61" s="1027"/>
      <c r="DV61" s="1028"/>
      <c r="DW61" s="1029"/>
      <c r="DX61" s="1029"/>
      <c r="DY61" s="1029"/>
      <c r="DZ61" s="1030"/>
      <c r="EA61" s="230"/>
    </row>
    <row r="62" spans="1:131" ht="26.25" customHeight="1" x14ac:dyDescent="0.2">
      <c r="A62" s="238">
        <v>35</v>
      </c>
      <c r="B62" s="1066"/>
      <c r="C62" s="1067"/>
      <c r="D62" s="1067"/>
      <c r="E62" s="1067"/>
      <c r="F62" s="1067"/>
      <c r="G62" s="1067"/>
      <c r="H62" s="1067"/>
      <c r="I62" s="1067"/>
      <c r="J62" s="1067"/>
      <c r="K62" s="1067"/>
      <c r="L62" s="1067"/>
      <c r="M62" s="1067"/>
      <c r="N62" s="1067"/>
      <c r="O62" s="1067"/>
      <c r="P62" s="1068"/>
      <c r="Q62" s="1069"/>
      <c r="R62" s="1061"/>
      <c r="S62" s="1061"/>
      <c r="T62" s="1061"/>
      <c r="U62" s="1061"/>
      <c r="V62" s="1061"/>
      <c r="W62" s="1061"/>
      <c r="X62" s="1061"/>
      <c r="Y62" s="1061"/>
      <c r="Z62" s="1061"/>
      <c r="AA62" s="1061"/>
      <c r="AB62" s="1061"/>
      <c r="AC62" s="1061"/>
      <c r="AD62" s="1061"/>
      <c r="AE62" s="1070"/>
      <c r="AF62" s="1071"/>
      <c r="AG62" s="1072"/>
      <c r="AH62" s="1072"/>
      <c r="AI62" s="1072"/>
      <c r="AJ62" s="1073"/>
      <c r="AK62" s="1060"/>
      <c r="AL62" s="1061"/>
      <c r="AM62" s="1061"/>
      <c r="AN62" s="1061"/>
      <c r="AO62" s="1061"/>
      <c r="AP62" s="1061"/>
      <c r="AQ62" s="1061"/>
      <c r="AR62" s="1061"/>
      <c r="AS62" s="1061"/>
      <c r="AT62" s="1061"/>
      <c r="AU62" s="1061"/>
      <c r="AV62" s="1061"/>
      <c r="AW62" s="1061"/>
      <c r="AX62" s="1061"/>
      <c r="AY62" s="1061"/>
      <c r="AZ62" s="1062"/>
      <c r="BA62" s="1062"/>
      <c r="BB62" s="1062"/>
      <c r="BC62" s="1062"/>
      <c r="BD62" s="1062"/>
      <c r="BE62" s="1008"/>
      <c r="BF62" s="1008"/>
      <c r="BG62" s="1008"/>
      <c r="BH62" s="1008"/>
      <c r="BI62" s="1009"/>
      <c r="BJ62" s="1063" t="s">
        <v>397</v>
      </c>
      <c r="BK62" s="1064"/>
      <c r="BL62" s="1064"/>
      <c r="BM62" s="1064"/>
      <c r="BN62" s="1065"/>
      <c r="BO62" s="241"/>
      <c r="BP62" s="241"/>
      <c r="BQ62" s="238">
        <v>56</v>
      </c>
      <c r="BR62" s="239"/>
      <c r="BS62" s="1028"/>
      <c r="BT62" s="1029"/>
      <c r="BU62" s="1029"/>
      <c r="BV62" s="1029"/>
      <c r="BW62" s="1029"/>
      <c r="BX62" s="1029"/>
      <c r="BY62" s="1029"/>
      <c r="BZ62" s="1029"/>
      <c r="CA62" s="1029"/>
      <c r="CB62" s="1029"/>
      <c r="CC62" s="1029"/>
      <c r="CD62" s="1029"/>
      <c r="CE62" s="1029"/>
      <c r="CF62" s="1029"/>
      <c r="CG62" s="1050"/>
      <c r="CH62" s="1025"/>
      <c r="CI62" s="1026"/>
      <c r="CJ62" s="1026"/>
      <c r="CK62" s="1026"/>
      <c r="CL62" s="1027"/>
      <c r="CM62" s="1025"/>
      <c r="CN62" s="1026"/>
      <c r="CO62" s="1026"/>
      <c r="CP62" s="1026"/>
      <c r="CQ62" s="1027"/>
      <c r="CR62" s="1025"/>
      <c r="CS62" s="1026"/>
      <c r="CT62" s="1026"/>
      <c r="CU62" s="1026"/>
      <c r="CV62" s="1027"/>
      <c r="CW62" s="1025"/>
      <c r="CX62" s="1026"/>
      <c r="CY62" s="1026"/>
      <c r="CZ62" s="1026"/>
      <c r="DA62" s="1027"/>
      <c r="DB62" s="1025"/>
      <c r="DC62" s="1026"/>
      <c r="DD62" s="1026"/>
      <c r="DE62" s="1026"/>
      <c r="DF62" s="1027"/>
      <c r="DG62" s="1025"/>
      <c r="DH62" s="1026"/>
      <c r="DI62" s="1026"/>
      <c r="DJ62" s="1026"/>
      <c r="DK62" s="1027"/>
      <c r="DL62" s="1025"/>
      <c r="DM62" s="1026"/>
      <c r="DN62" s="1026"/>
      <c r="DO62" s="1026"/>
      <c r="DP62" s="1027"/>
      <c r="DQ62" s="1025"/>
      <c r="DR62" s="1026"/>
      <c r="DS62" s="1026"/>
      <c r="DT62" s="1026"/>
      <c r="DU62" s="1027"/>
      <c r="DV62" s="1028"/>
      <c r="DW62" s="1029"/>
      <c r="DX62" s="1029"/>
      <c r="DY62" s="1029"/>
      <c r="DZ62" s="1030"/>
      <c r="EA62" s="230"/>
    </row>
    <row r="63" spans="1:131" ht="26.25" customHeight="1" thickBot="1" x14ac:dyDescent="0.25">
      <c r="A63" s="240" t="s">
        <v>377</v>
      </c>
      <c r="B63" s="973" t="s">
        <v>398</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6"/>
      <c r="AF63" s="1057">
        <v>679</v>
      </c>
      <c r="AG63" s="995"/>
      <c r="AH63" s="995"/>
      <c r="AI63" s="995"/>
      <c r="AJ63" s="1058"/>
      <c r="AK63" s="1059"/>
      <c r="AL63" s="999"/>
      <c r="AM63" s="999"/>
      <c r="AN63" s="999"/>
      <c r="AO63" s="999"/>
      <c r="AP63" s="995">
        <v>6864</v>
      </c>
      <c r="AQ63" s="995"/>
      <c r="AR63" s="995"/>
      <c r="AS63" s="995"/>
      <c r="AT63" s="995"/>
      <c r="AU63" s="995">
        <v>2203</v>
      </c>
      <c r="AV63" s="995"/>
      <c r="AW63" s="995"/>
      <c r="AX63" s="995"/>
      <c r="AY63" s="995"/>
      <c r="AZ63" s="1053"/>
      <c r="BA63" s="1053"/>
      <c r="BB63" s="1053"/>
      <c r="BC63" s="1053"/>
      <c r="BD63" s="1053"/>
      <c r="BE63" s="996"/>
      <c r="BF63" s="996"/>
      <c r="BG63" s="996"/>
      <c r="BH63" s="996"/>
      <c r="BI63" s="997"/>
      <c r="BJ63" s="1054" t="s">
        <v>121</v>
      </c>
      <c r="BK63" s="989"/>
      <c r="BL63" s="989"/>
      <c r="BM63" s="989"/>
      <c r="BN63" s="1055"/>
      <c r="BO63" s="241"/>
      <c r="BP63" s="241"/>
      <c r="BQ63" s="238">
        <v>57</v>
      </c>
      <c r="BR63" s="239"/>
      <c r="BS63" s="1028"/>
      <c r="BT63" s="1029"/>
      <c r="BU63" s="1029"/>
      <c r="BV63" s="1029"/>
      <c r="BW63" s="1029"/>
      <c r="BX63" s="1029"/>
      <c r="BY63" s="1029"/>
      <c r="BZ63" s="1029"/>
      <c r="CA63" s="1029"/>
      <c r="CB63" s="1029"/>
      <c r="CC63" s="1029"/>
      <c r="CD63" s="1029"/>
      <c r="CE63" s="1029"/>
      <c r="CF63" s="1029"/>
      <c r="CG63" s="1050"/>
      <c r="CH63" s="1025"/>
      <c r="CI63" s="1026"/>
      <c r="CJ63" s="1026"/>
      <c r="CK63" s="1026"/>
      <c r="CL63" s="1027"/>
      <c r="CM63" s="1025"/>
      <c r="CN63" s="1026"/>
      <c r="CO63" s="1026"/>
      <c r="CP63" s="1026"/>
      <c r="CQ63" s="1027"/>
      <c r="CR63" s="1025"/>
      <c r="CS63" s="1026"/>
      <c r="CT63" s="1026"/>
      <c r="CU63" s="1026"/>
      <c r="CV63" s="1027"/>
      <c r="CW63" s="1025"/>
      <c r="CX63" s="1026"/>
      <c r="CY63" s="1026"/>
      <c r="CZ63" s="1026"/>
      <c r="DA63" s="1027"/>
      <c r="DB63" s="1025"/>
      <c r="DC63" s="1026"/>
      <c r="DD63" s="1026"/>
      <c r="DE63" s="1026"/>
      <c r="DF63" s="1027"/>
      <c r="DG63" s="1025"/>
      <c r="DH63" s="1026"/>
      <c r="DI63" s="1026"/>
      <c r="DJ63" s="1026"/>
      <c r="DK63" s="1027"/>
      <c r="DL63" s="1025"/>
      <c r="DM63" s="1026"/>
      <c r="DN63" s="1026"/>
      <c r="DO63" s="1026"/>
      <c r="DP63" s="1027"/>
      <c r="DQ63" s="1025"/>
      <c r="DR63" s="1026"/>
      <c r="DS63" s="1026"/>
      <c r="DT63" s="1026"/>
      <c r="DU63" s="1027"/>
      <c r="DV63" s="1028"/>
      <c r="DW63" s="1029"/>
      <c r="DX63" s="1029"/>
      <c r="DY63" s="1029"/>
      <c r="DZ63" s="1030"/>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8"/>
      <c r="BT64" s="1029"/>
      <c r="BU64" s="1029"/>
      <c r="BV64" s="1029"/>
      <c r="BW64" s="1029"/>
      <c r="BX64" s="1029"/>
      <c r="BY64" s="1029"/>
      <c r="BZ64" s="1029"/>
      <c r="CA64" s="1029"/>
      <c r="CB64" s="1029"/>
      <c r="CC64" s="1029"/>
      <c r="CD64" s="1029"/>
      <c r="CE64" s="1029"/>
      <c r="CF64" s="1029"/>
      <c r="CG64" s="1050"/>
      <c r="CH64" s="1025"/>
      <c r="CI64" s="1026"/>
      <c r="CJ64" s="1026"/>
      <c r="CK64" s="1026"/>
      <c r="CL64" s="1027"/>
      <c r="CM64" s="1025"/>
      <c r="CN64" s="1026"/>
      <c r="CO64" s="1026"/>
      <c r="CP64" s="1026"/>
      <c r="CQ64" s="1027"/>
      <c r="CR64" s="1025"/>
      <c r="CS64" s="1026"/>
      <c r="CT64" s="1026"/>
      <c r="CU64" s="1026"/>
      <c r="CV64" s="1027"/>
      <c r="CW64" s="1025"/>
      <c r="CX64" s="1026"/>
      <c r="CY64" s="1026"/>
      <c r="CZ64" s="1026"/>
      <c r="DA64" s="1027"/>
      <c r="DB64" s="1025"/>
      <c r="DC64" s="1026"/>
      <c r="DD64" s="1026"/>
      <c r="DE64" s="1026"/>
      <c r="DF64" s="1027"/>
      <c r="DG64" s="1025"/>
      <c r="DH64" s="1026"/>
      <c r="DI64" s="1026"/>
      <c r="DJ64" s="1026"/>
      <c r="DK64" s="1027"/>
      <c r="DL64" s="1025"/>
      <c r="DM64" s="1026"/>
      <c r="DN64" s="1026"/>
      <c r="DO64" s="1026"/>
      <c r="DP64" s="1027"/>
      <c r="DQ64" s="1025"/>
      <c r="DR64" s="1026"/>
      <c r="DS64" s="1026"/>
      <c r="DT64" s="1026"/>
      <c r="DU64" s="1027"/>
      <c r="DV64" s="1028"/>
      <c r="DW64" s="1029"/>
      <c r="DX64" s="1029"/>
      <c r="DY64" s="1029"/>
      <c r="DZ64" s="1030"/>
      <c r="EA64" s="230"/>
    </row>
    <row r="65" spans="1:131" ht="26.25" customHeight="1" thickBot="1" x14ac:dyDescent="0.25">
      <c r="A65" s="232" t="s">
        <v>399</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8"/>
      <c r="BT65" s="1029"/>
      <c r="BU65" s="1029"/>
      <c r="BV65" s="1029"/>
      <c r="BW65" s="1029"/>
      <c r="BX65" s="1029"/>
      <c r="BY65" s="1029"/>
      <c r="BZ65" s="1029"/>
      <c r="CA65" s="1029"/>
      <c r="CB65" s="1029"/>
      <c r="CC65" s="1029"/>
      <c r="CD65" s="1029"/>
      <c r="CE65" s="1029"/>
      <c r="CF65" s="1029"/>
      <c r="CG65" s="1050"/>
      <c r="CH65" s="1025"/>
      <c r="CI65" s="1026"/>
      <c r="CJ65" s="1026"/>
      <c r="CK65" s="1026"/>
      <c r="CL65" s="1027"/>
      <c r="CM65" s="1025"/>
      <c r="CN65" s="1026"/>
      <c r="CO65" s="1026"/>
      <c r="CP65" s="1026"/>
      <c r="CQ65" s="1027"/>
      <c r="CR65" s="1025"/>
      <c r="CS65" s="1026"/>
      <c r="CT65" s="1026"/>
      <c r="CU65" s="1026"/>
      <c r="CV65" s="1027"/>
      <c r="CW65" s="1025"/>
      <c r="CX65" s="1026"/>
      <c r="CY65" s="1026"/>
      <c r="CZ65" s="1026"/>
      <c r="DA65" s="1027"/>
      <c r="DB65" s="1025"/>
      <c r="DC65" s="1026"/>
      <c r="DD65" s="1026"/>
      <c r="DE65" s="1026"/>
      <c r="DF65" s="1027"/>
      <c r="DG65" s="1025"/>
      <c r="DH65" s="1026"/>
      <c r="DI65" s="1026"/>
      <c r="DJ65" s="1026"/>
      <c r="DK65" s="1027"/>
      <c r="DL65" s="1025"/>
      <c r="DM65" s="1026"/>
      <c r="DN65" s="1026"/>
      <c r="DO65" s="1026"/>
      <c r="DP65" s="1027"/>
      <c r="DQ65" s="1025"/>
      <c r="DR65" s="1026"/>
      <c r="DS65" s="1026"/>
      <c r="DT65" s="1026"/>
      <c r="DU65" s="1027"/>
      <c r="DV65" s="1028"/>
      <c r="DW65" s="1029"/>
      <c r="DX65" s="1029"/>
      <c r="DY65" s="1029"/>
      <c r="DZ65" s="1030"/>
      <c r="EA65" s="230"/>
    </row>
    <row r="66" spans="1:131" ht="26.25" customHeight="1" x14ac:dyDescent="0.2">
      <c r="A66" s="1031" t="s">
        <v>400</v>
      </c>
      <c r="B66" s="1032"/>
      <c r="C66" s="1032"/>
      <c r="D66" s="1032"/>
      <c r="E66" s="1032"/>
      <c r="F66" s="1032"/>
      <c r="G66" s="1032"/>
      <c r="H66" s="1032"/>
      <c r="I66" s="1032"/>
      <c r="J66" s="1032"/>
      <c r="K66" s="1032"/>
      <c r="L66" s="1032"/>
      <c r="M66" s="1032"/>
      <c r="N66" s="1032"/>
      <c r="O66" s="1032"/>
      <c r="P66" s="1033"/>
      <c r="Q66" s="1037" t="s">
        <v>381</v>
      </c>
      <c r="R66" s="1038"/>
      <c r="S66" s="1038"/>
      <c r="T66" s="1038"/>
      <c r="U66" s="1039"/>
      <c r="V66" s="1037" t="s">
        <v>382</v>
      </c>
      <c r="W66" s="1038"/>
      <c r="X66" s="1038"/>
      <c r="Y66" s="1038"/>
      <c r="Z66" s="1039"/>
      <c r="AA66" s="1037" t="s">
        <v>383</v>
      </c>
      <c r="AB66" s="1038"/>
      <c r="AC66" s="1038"/>
      <c r="AD66" s="1038"/>
      <c r="AE66" s="1039"/>
      <c r="AF66" s="1043" t="s">
        <v>384</v>
      </c>
      <c r="AG66" s="1044"/>
      <c r="AH66" s="1044"/>
      <c r="AI66" s="1044"/>
      <c r="AJ66" s="1045"/>
      <c r="AK66" s="1037" t="s">
        <v>385</v>
      </c>
      <c r="AL66" s="1032"/>
      <c r="AM66" s="1032"/>
      <c r="AN66" s="1032"/>
      <c r="AO66" s="1033"/>
      <c r="AP66" s="1037" t="s">
        <v>386</v>
      </c>
      <c r="AQ66" s="1038"/>
      <c r="AR66" s="1038"/>
      <c r="AS66" s="1038"/>
      <c r="AT66" s="1039"/>
      <c r="AU66" s="1037" t="s">
        <v>401</v>
      </c>
      <c r="AV66" s="1038"/>
      <c r="AW66" s="1038"/>
      <c r="AX66" s="1038"/>
      <c r="AY66" s="1039"/>
      <c r="AZ66" s="1037" t="s">
        <v>364</v>
      </c>
      <c r="BA66" s="1038"/>
      <c r="BB66" s="1038"/>
      <c r="BC66" s="1038"/>
      <c r="BD66" s="1051"/>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x14ac:dyDescent="0.25">
      <c r="A67" s="1034"/>
      <c r="B67" s="1035"/>
      <c r="C67" s="1035"/>
      <c r="D67" s="1035"/>
      <c r="E67" s="1035"/>
      <c r="F67" s="1035"/>
      <c r="G67" s="1035"/>
      <c r="H67" s="1035"/>
      <c r="I67" s="1035"/>
      <c r="J67" s="1035"/>
      <c r="K67" s="1035"/>
      <c r="L67" s="1035"/>
      <c r="M67" s="1035"/>
      <c r="N67" s="1035"/>
      <c r="O67" s="1035"/>
      <c r="P67" s="1036"/>
      <c r="Q67" s="1040"/>
      <c r="R67" s="1041"/>
      <c r="S67" s="1041"/>
      <c r="T67" s="1041"/>
      <c r="U67" s="1042"/>
      <c r="V67" s="1040"/>
      <c r="W67" s="1041"/>
      <c r="X67" s="1041"/>
      <c r="Y67" s="1041"/>
      <c r="Z67" s="1042"/>
      <c r="AA67" s="1040"/>
      <c r="AB67" s="1041"/>
      <c r="AC67" s="1041"/>
      <c r="AD67" s="1041"/>
      <c r="AE67" s="1042"/>
      <c r="AF67" s="1046"/>
      <c r="AG67" s="1047"/>
      <c r="AH67" s="1047"/>
      <c r="AI67" s="1047"/>
      <c r="AJ67" s="1048"/>
      <c r="AK67" s="1049"/>
      <c r="AL67" s="1035"/>
      <c r="AM67" s="1035"/>
      <c r="AN67" s="1035"/>
      <c r="AO67" s="1036"/>
      <c r="AP67" s="1040"/>
      <c r="AQ67" s="1041"/>
      <c r="AR67" s="1041"/>
      <c r="AS67" s="1041"/>
      <c r="AT67" s="1042"/>
      <c r="AU67" s="1040"/>
      <c r="AV67" s="1041"/>
      <c r="AW67" s="1041"/>
      <c r="AX67" s="1041"/>
      <c r="AY67" s="1042"/>
      <c r="AZ67" s="1040"/>
      <c r="BA67" s="1041"/>
      <c r="BB67" s="1041"/>
      <c r="BC67" s="1041"/>
      <c r="BD67" s="1052"/>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x14ac:dyDescent="0.2">
      <c r="A68" s="236">
        <v>1</v>
      </c>
      <c r="B68" s="1021" t="s">
        <v>550</v>
      </c>
      <c r="C68" s="1022"/>
      <c r="D68" s="1022"/>
      <c r="E68" s="1022"/>
      <c r="F68" s="1022"/>
      <c r="G68" s="1022"/>
      <c r="H68" s="1022"/>
      <c r="I68" s="1022"/>
      <c r="J68" s="1022"/>
      <c r="K68" s="1022"/>
      <c r="L68" s="1022"/>
      <c r="M68" s="1022"/>
      <c r="N68" s="1022"/>
      <c r="O68" s="1022"/>
      <c r="P68" s="1023"/>
      <c r="Q68" s="1024">
        <v>9</v>
      </c>
      <c r="R68" s="1018"/>
      <c r="S68" s="1018"/>
      <c r="T68" s="1018"/>
      <c r="U68" s="1018"/>
      <c r="V68" s="1018">
        <v>6</v>
      </c>
      <c r="W68" s="1018"/>
      <c r="X68" s="1018"/>
      <c r="Y68" s="1018"/>
      <c r="Z68" s="1018"/>
      <c r="AA68" s="1018">
        <v>3</v>
      </c>
      <c r="AB68" s="1018"/>
      <c r="AC68" s="1018"/>
      <c r="AD68" s="1018"/>
      <c r="AE68" s="1018"/>
      <c r="AF68" s="1018">
        <v>3</v>
      </c>
      <c r="AG68" s="1018"/>
      <c r="AH68" s="1018"/>
      <c r="AI68" s="1018"/>
      <c r="AJ68" s="1018"/>
      <c r="AK68" s="1018" t="s">
        <v>549</v>
      </c>
      <c r="AL68" s="1018"/>
      <c r="AM68" s="1018"/>
      <c r="AN68" s="1018"/>
      <c r="AO68" s="1018"/>
      <c r="AP68" s="1018" t="s">
        <v>549</v>
      </c>
      <c r="AQ68" s="1018"/>
      <c r="AR68" s="1018"/>
      <c r="AS68" s="1018"/>
      <c r="AT68" s="1018"/>
      <c r="AU68" s="1018" t="s">
        <v>549</v>
      </c>
      <c r="AV68" s="1018"/>
      <c r="AW68" s="1018"/>
      <c r="AX68" s="1018"/>
      <c r="AY68" s="1018"/>
      <c r="AZ68" s="1019"/>
      <c r="BA68" s="1019"/>
      <c r="BB68" s="1019"/>
      <c r="BC68" s="1019"/>
      <c r="BD68" s="1020"/>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x14ac:dyDescent="0.2">
      <c r="A69" s="238">
        <v>2</v>
      </c>
      <c r="B69" s="1010" t="s">
        <v>551</v>
      </c>
      <c r="C69" s="1011"/>
      <c r="D69" s="1011"/>
      <c r="E69" s="1011"/>
      <c r="F69" s="1011"/>
      <c r="G69" s="1011"/>
      <c r="H69" s="1011"/>
      <c r="I69" s="1011"/>
      <c r="J69" s="1011"/>
      <c r="K69" s="1011"/>
      <c r="L69" s="1011"/>
      <c r="M69" s="1011"/>
      <c r="N69" s="1011"/>
      <c r="O69" s="1011"/>
      <c r="P69" s="1012"/>
      <c r="Q69" s="1013">
        <v>16</v>
      </c>
      <c r="R69" s="1007"/>
      <c r="S69" s="1007"/>
      <c r="T69" s="1007"/>
      <c r="U69" s="1007"/>
      <c r="V69" s="1007">
        <v>1</v>
      </c>
      <c r="W69" s="1007"/>
      <c r="X69" s="1007"/>
      <c r="Y69" s="1007"/>
      <c r="Z69" s="1007"/>
      <c r="AA69" s="1007">
        <v>15</v>
      </c>
      <c r="AB69" s="1007"/>
      <c r="AC69" s="1007"/>
      <c r="AD69" s="1007"/>
      <c r="AE69" s="1007"/>
      <c r="AF69" s="1007">
        <v>15</v>
      </c>
      <c r="AG69" s="1007"/>
      <c r="AH69" s="1007"/>
      <c r="AI69" s="1007"/>
      <c r="AJ69" s="1007"/>
      <c r="AK69" s="1007" t="s">
        <v>549</v>
      </c>
      <c r="AL69" s="1007"/>
      <c r="AM69" s="1007"/>
      <c r="AN69" s="1007"/>
      <c r="AO69" s="1007"/>
      <c r="AP69" s="1007" t="s">
        <v>549</v>
      </c>
      <c r="AQ69" s="1007"/>
      <c r="AR69" s="1007"/>
      <c r="AS69" s="1007"/>
      <c r="AT69" s="1007"/>
      <c r="AU69" s="1007" t="s">
        <v>549</v>
      </c>
      <c r="AV69" s="1007"/>
      <c r="AW69" s="1007"/>
      <c r="AX69" s="1007"/>
      <c r="AY69" s="1007"/>
      <c r="AZ69" s="1008"/>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x14ac:dyDescent="0.2">
      <c r="A70" s="238">
        <v>3</v>
      </c>
      <c r="B70" s="1010" t="s">
        <v>552</v>
      </c>
      <c r="C70" s="1011"/>
      <c r="D70" s="1011"/>
      <c r="E70" s="1011"/>
      <c r="F70" s="1011"/>
      <c r="G70" s="1011"/>
      <c r="H70" s="1011"/>
      <c r="I70" s="1011"/>
      <c r="J70" s="1011"/>
      <c r="K70" s="1011"/>
      <c r="L70" s="1011"/>
      <c r="M70" s="1011"/>
      <c r="N70" s="1011"/>
      <c r="O70" s="1011"/>
      <c r="P70" s="1012"/>
      <c r="Q70" s="1013">
        <v>3135</v>
      </c>
      <c r="R70" s="1007"/>
      <c r="S70" s="1007"/>
      <c r="T70" s="1007"/>
      <c r="U70" s="1007"/>
      <c r="V70" s="1007">
        <v>2974</v>
      </c>
      <c r="W70" s="1007"/>
      <c r="X70" s="1007"/>
      <c r="Y70" s="1007"/>
      <c r="Z70" s="1007"/>
      <c r="AA70" s="1007">
        <v>161</v>
      </c>
      <c r="AB70" s="1007"/>
      <c r="AC70" s="1007"/>
      <c r="AD70" s="1007"/>
      <c r="AE70" s="1007"/>
      <c r="AF70" s="1007">
        <v>161</v>
      </c>
      <c r="AG70" s="1007"/>
      <c r="AH70" s="1007"/>
      <c r="AI70" s="1007"/>
      <c r="AJ70" s="1007"/>
      <c r="AK70" s="1007">
        <v>3</v>
      </c>
      <c r="AL70" s="1007"/>
      <c r="AM70" s="1007"/>
      <c r="AN70" s="1007"/>
      <c r="AO70" s="1007"/>
      <c r="AP70" s="1007" t="s">
        <v>549</v>
      </c>
      <c r="AQ70" s="1007"/>
      <c r="AR70" s="1007"/>
      <c r="AS70" s="1007"/>
      <c r="AT70" s="1007"/>
      <c r="AU70" s="1007" t="s">
        <v>549</v>
      </c>
      <c r="AV70" s="1007"/>
      <c r="AW70" s="1007"/>
      <c r="AX70" s="1007"/>
      <c r="AY70" s="1007"/>
      <c r="AZ70" s="1008"/>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x14ac:dyDescent="0.2">
      <c r="A71" s="238">
        <v>4</v>
      </c>
      <c r="B71" s="1010" t="s">
        <v>553</v>
      </c>
      <c r="C71" s="1011"/>
      <c r="D71" s="1011"/>
      <c r="E71" s="1011"/>
      <c r="F71" s="1011"/>
      <c r="G71" s="1011"/>
      <c r="H71" s="1011"/>
      <c r="I71" s="1011"/>
      <c r="J71" s="1011"/>
      <c r="K71" s="1011"/>
      <c r="L71" s="1011"/>
      <c r="M71" s="1011"/>
      <c r="N71" s="1011"/>
      <c r="O71" s="1011"/>
      <c r="P71" s="1012"/>
      <c r="Q71" s="1013">
        <v>4407</v>
      </c>
      <c r="R71" s="1007"/>
      <c r="S71" s="1007"/>
      <c r="T71" s="1007"/>
      <c r="U71" s="1007"/>
      <c r="V71" s="1007">
        <v>4087</v>
      </c>
      <c r="W71" s="1007"/>
      <c r="X71" s="1007"/>
      <c r="Y71" s="1007"/>
      <c r="Z71" s="1007"/>
      <c r="AA71" s="1007">
        <v>320</v>
      </c>
      <c r="AB71" s="1007"/>
      <c r="AC71" s="1007"/>
      <c r="AD71" s="1007"/>
      <c r="AE71" s="1007"/>
      <c r="AF71" s="1007">
        <v>320</v>
      </c>
      <c r="AG71" s="1007"/>
      <c r="AH71" s="1007"/>
      <c r="AI71" s="1007"/>
      <c r="AJ71" s="1007"/>
      <c r="AK71" s="1007">
        <v>507</v>
      </c>
      <c r="AL71" s="1007"/>
      <c r="AM71" s="1007"/>
      <c r="AN71" s="1007"/>
      <c r="AO71" s="1007"/>
      <c r="AP71" s="1007" t="s">
        <v>549</v>
      </c>
      <c r="AQ71" s="1007"/>
      <c r="AR71" s="1007"/>
      <c r="AS71" s="1007"/>
      <c r="AT71" s="1007"/>
      <c r="AU71" s="1007" t="s">
        <v>549</v>
      </c>
      <c r="AV71" s="1007"/>
      <c r="AW71" s="1007"/>
      <c r="AX71" s="1007"/>
      <c r="AY71" s="1007"/>
      <c r="AZ71" s="1008"/>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x14ac:dyDescent="0.2">
      <c r="A72" s="238">
        <v>5</v>
      </c>
      <c r="B72" s="1010" t="s">
        <v>554</v>
      </c>
      <c r="C72" s="1011"/>
      <c r="D72" s="1011"/>
      <c r="E72" s="1011"/>
      <c r="F72" s="1011"/>
      <c r="G72" s="1011"/>
      <c r="H72" s="1011"/>
      <c r="I72" s="1011"/>
      <c r="J72" s="1011"/>
      <c r="K72" s="1011"/>
      <c r="L72" s="1011"/>
      <c r="M72" s="1011"/>
      <c r="N72" s="1011"/>
      <c r="O72" s="1011"/>
      <c r="P72" s="1012"/>
      <c r="Q72" s="1013">
        <v>1092963</v>
      </c>
      <c r="R72" s="1007"/>
      <c r="S72" s="1007"/>
      <c r="T72" s="1007"/>
      <c r="U72" s="1007"/>
      <c r="V72" s="1007">
        <v>1080088</v>
      </c>
      <c r="W72" s="1007"/>
      <c r="X72" s="1007"/>
      <c r="Y72" s="1007"/>
      <c r="Z72" s="1007"/>
      <c r="AA72" s="1007">
        <v>12875</v>
      </c>
      <c r="AB72" s="1007"/>
      <c r="AC72" s="1007"/>
      <c r="AD72" s="1007"/>
      <c r="AE72" s="1007"/>
      <c r="AF72" s="1007">
        <v>12875</v>
      </c>
      <c r="AG72" s="1007"/>
      <c r="AH72" s="1007"/>
      <c r="AI72" s="1007"/>
      <c r="AJ72" s="1007"/>
      <c r="AK72" s="1007">
        <v>8791</v>
      </c>
      <c r="AL72" s="1007"/>
      <c r="AM72" s="1007"/>
      <c r="AN72" s="1007"/>
      <c r="AO72" s="1007"/>
      <c r="AP72" s="1007" t="s">
        <v>549</v>
      </c>
      <c r="AQ72" s="1007"/>
      <c r="AR72" s="1007"/>
      <c r="AS72" s="1007"/>
      <c r="AT72" s="1007"/>
      <c r="AU72" s="1007" t="s">
        <v>549</v>
      </c>
      <c r="AV72" s="1007"/>
      <c r="AW72" s="1007"/>
      <c r="AX72" s="1007"/>
      <c r="AY72" s="1007"/>
      <c r="AZ72" s="1008"/>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x14ac:dyDescent="0.2">
      <c r="A73" s="238">
        <v>6</v>
      </c>
      <c r="B73" s="1010" t="s">
        <v>555</v>
      </c>
      <c r="C73" s="1011"/>
      <c r="D73" s="1011"/>
      <c r="E73" s="1011"/>
      <c r="F73" s="1011"/>
      <c r="G73" s="1011"/>
      <c r="H73" s="1011"/>
      <c r="I73" s="1011"/>
      <c r="J73" s="1011"/>
      <c r="K73" s="1011"/>
      <c r="L73" s="1011"/>
      <c r="M73" s="1011"/>
      <c r="N73" s="1011"/>
      <c r="O73" s="1011"/>
      <c r="P73" s="1012"/>
      <c r="Q73" s="1013">
        <v>1205</v>
      </c>
      <c r="R73" s="1007"/>
      <c r="S73" s="1007"/>
      <c r="T73" s="1007"/>
      <c r="U73" s="1007"/>
      <c r="V73" s="1007">
        <v>1167</v>
      </c>
      <c r="W73" s="1007"/>
      <c r="X73" s="1007"/>
      <c r="Y73" s="1007"/>
      <c r="Z73" s="1007"/>
      <c r="AA73" s="1007">
        <v>38</v>
      </c>
      <c r="AB73" s="1007"/>
      <c r="AC73" s="1007"/>
      <c r="AD73" s="1007"/>
      <c r="AE73" s="1007"/>
      <c r="AF73" s="1007">
        <v>38</v>
      </c>
      <c r="AG73" s="1007"/>
      <c r="AH73" s="1007"/>
      <c r="AI73" s="1007"/>
      <c r="AJ73" s="1007"/>
      <c r="AK73" s="1007" t="s">
        <v>549</v>
      </c>
      <c r="AL73" s="1007"/>
      <c r="AM73" s="1007"/>
      <c r="AN73" s="1007"/>
      <c r="AO73" s="1007"/>
      <c r="AP73" s="1007" t="s">
        <v>549</v>
      </c>
      <c r="AQ73" s="1007"/>
      <c r="AR73" s="1007"/>
      <c r="AS73" s="1007"/>
      <c r="AT73" s="1007"/>
      <c r="AU73" s="1007" t="s">
        <v>549</v>
      </c>
      <c r="AV73" s="1007"/>
      <c r="AW73" s="1007"/>
      <c r="AX73" s="1007"/>
      <c r="AY73" s="1007"/>
      <c r="AZ73" s="1008"/>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x14ac:dyDescent="0.2">
      <c r="A74" s="238">
        <v>7</v>
      </c>
      <c r="B74" s="1010"/>
      <c r="C74" s="1011"/>
      <c r="D74" s="1011"/>
      <c r="E74" s="1011"/>
      <c r="F74" s="1011"/>
      <c r="G74" s="1011"/>
      <c r="H74" s="1011"/>
      <c r="I74" s="1011"/>
      <c r="J74" s="1011"/>
      <c r="K74" s="1011"/>
      <c r="L74" s="1011"/>
      <c r="M74" s="1011"/>
      <c r="N74" s="1011"/>
      <c r="O74" s="1011"/>
      <c r="P74" s="1012"/>
      <c r="Q74" s="1013"/>
      <c r="R74" s="1007"/>
      <c r="S74" s="1007"/>
      <c r="T74" s="1007"/>
      <c r="U74" s="1007"/>
      <c r="V74" s="1007"/>
      <c r="W74" s="1007"/>
      <c r="X74" s="1007"/>
      <c r="Y74" s="1007"/>
      <c r="Z74" s="1007"/>
      <c r="AA74" s="1007"/>
      <c r="AB74" s="1007"/>
      <c r="AC74" s="1007"/>
      <c r="AD74" s="1007"/>
      <c r="AE74" s="1007"/>
      <c r="AF74" s="1007"/>
      <c r="AG74" s="1007"/>
      <c r="AH74" s="1007"/>
      <c r="AI74" s="1007"/>
      <c r="AJ74" s="1007"/>
      <c r="AK74" s="1007"/>
      <c r="AL74" s="1007"/>
      <c r="AM74" s="1007"/>
      <c r="AN74" s="1007"/>
      <c r="AO74" s="1007"/>
      <c r="AP74" s="1007"/>
      <c r="AQ74" s="1007"/>
      <c r="AR74" s="1007"/>
      <c r="AS74" s="1007"/>
      <c r="AT74" s="1007"/>
      <c r="AU74" s="1007"/>
      <c r="AV74" s="1007"/>
      <c r="AW74" s="1007"/>
      <c r="AX74" s="1007"/>
      <c r="AY74" s="1007"/>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x14ac:dyDescent="0.2">
      <c r="A75" s="238">
        <v>8</v>
      </c>
      <c r="B75" s="1010"/>
      <c r="C75" s="1011"/>
      <c r="D75" s="1011"/>
      <c r="E75" s="1011"/>
      <c r="F75" s="1011"/>
      <c r="G75" s="1011"/>
      <c r="H75" s="1011"/>
      <c r="I75" s="1011"/>
      <c r="J75" s="1011"/>
      <c r="K75" s="1011"/>
      <c r="L75" s="1011"/>
      <c r="M75" s="1011"/>
      <c r="N75" s="1011"/>
      <c r="O75" s="1011"/>
      <c r="P75" s="1012"/>
      <c r="Q75" s="1014"/>
      <c r="R75" s="1015"/>
      <c r="S75" s="1015"/>
      <c r="T75" s="1015"/>
      <c r="U75" s="1016"/>
      <c r="V75" s="1017"/>
      <c r="W75" s="1015"/>
      <c r="X75" s="1015"/>
      <c r="Y75" s="1015"/>
      <c r="Z75" s="1016"/>
      <c r="AA75" s="1017"/>
      <c r="AB75" s="1015"/>
      <c r="AC75" s="1015"/>
      <c r="AD75" s="1015"/>
      <c r="AE75" s="1016"/>
      <c r="AF75" s="1017"/>
      <c r="AG75" s="1015"/>
      <c r="AH75" s="1015"/>
      <c r="AI75" s="1015"/>
      <c r="AJ75" s="1016"/>
      <c r="AK75" s="1017"/>
      <c r="AL75" s="1015"/>
      <c r="AM75" s="1015"/>
      <c r="AN75" s="1015"/>
      <c r="AO75" s="1016"/>
      <c r="AP75" s="1017"/>
      <c r="AQ75" s="1015"/>
      <c r="AR75" s="1015"/>
      <c r="AS75" s="1015"/>
      <c r="AT75" s="1016"/>
      <c r="AU75" s="1017"/>
      <c r="AV75" s="1015"/>
      <c r="AW75" s="1015"/>
      <c r="AX75" s="1015"/>
      <c r="AY75" s="1016"/>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x14ac:dyDescent="0.2">
      <c r="A76" s="238">
        <v>9</v>
      </c>
      <c r="B76" s="1010"/>
      <c r="C76" s="1011"/>
      <c r="D76" s="1011"/>
      <c r="E76" s="1011"/>
      <c r="F76" s="1011"/>
      <c r="G76" s="1011"/>
      <c r="H76" s="1011"/>
      <c r="I76" s="1011"/>
      <c r="J76" s="1011"/>
      <c r="K76" s="1011"/>
      <c r="L76" s="1011"/>
      <c r="M76" s="1011"/>
      <c r="N76" s="1011"/>
      <c r="O76" s="1011"/>
      <c r="P76" s="1012"/>
      <c r="Q76" s="1014"/>
      <c r="R76" s="1015"/>
      <c r="S76" s="1015"/>
      <c r="T76" s="1015"/>
      <c r="U76" s="1016"/>
      <c r="V76" s="1017"/>
      <c r="W76" s="1015"/>
      <c r="X76" s="1015"/>
      <c r="Y76" s="1015"/>
      <c r="Z76" s="1016"/>
      <c r="AA76" s="1017"/>
      <c r="AB76" s="1015"/>
      <c r="AC76" s="1015"/>
      <c r="AD76" s="1015"/>
      <c r="AE76" s="1016"/>
      <c r="AF76" s="1017"/>
      <c r="AG76" s="1015"/>
      <c r="AH76" s="1015"/>
      <c r="AI76" s="1015"/>
      <c r="AJ76" s="1016"/>
      <c r="AK76" s="1017"/>
      <c r="AL76" s="1015"/>
      <c r="AM76" s="1015"/>
      <c r="AN76" s="1015"/>
      <c r="AO76" s="1016"/>
      <c r="AP76" s="1017"/>
      <c r="AQ76" s="1015"/>
      <c r="AR76" s="1015"/>
      <c r="AS76" s="1015"/>
      <c r="AT76" s="1016"/>
      <c r="AU76" s="1017"/>
      <c r="AV76" s="1015"/>
      <c r="AW76" s="1015"/>
      <c r="AX76" s="1015"/>
      <c r="AY76" s="1016"/>
      <c r="AZ76" s="1008"/>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x14ac:dyDescent="0.2">
      <c r="A77" s="238">
        <v>10</v>
      </c>
      <c r="B77" s="1010"/>
      <c r="C77" s="1011"/>
      <c r="D77" s="1011"/>
      <c r="E77" s="1011"/>
      <c r="F77" s="1011"/>
      <c r="G77" s="1011"/>
      <c r="H77" s="1011"/>
      <c r="I77" s="1011"/>
      <c r="J77" s="1011"/>
      <c r="K77" s="1011"/>
      <c r="L77" s="1011"/>
      <c r="M77" s="1011"/>
      <c r="N77" s="1011"/>
      <c r="O77" s="1011"/>
      <c r="P77" s="1012"/>
      <c r="Q77" s="1014"/>
      <c r="R77" s="1015"/>
      <c r="S77" s="1015"/>
      <c r="T77" s="1015"/>
      <c r="U77" s="1016"/>
      <c r="V77" s="1017"/>
      <c r="W77" s="1015"/>
      <c r="X77" s="1015"/>
      <c r="Y77" s="1015"/>
      <c r="Z77" s="1016"/>
      <c r="AA77" s="1017"/>
      <c r="AB77" s="1015"/>
      <c r="AC77" s="1015"/>
      <c r="AD77" s="1015"/>
      <c r="AE77" s="1016"/>
      <c r="AF77" s="1017"/>
      <c r="AG77" s="1015"/>
      <c r="AH77" s="1015"/>
      <c r="AI77" s="1015"/>
      <c r="AJ77" s="1016"/>
      <c r="AK77" s="1017"/>
      <c r="AL77" s="1015"/>
      <c r="AM77" s="1015"/>
      <c r="AN77" s="1015"/>
      <c r="AO77" s="1016"/>
      <c r="AP77" s="1017"/>
      <c r="AQ77" s="1015"/>
      <c r="AR77" s="1015"/>
      <c r="AS77" s="1015"/>
      <c r="AT77" s="1016"/>
      <c r="AU77" s="1017"/>
      <c r="AV77" s="1015"/>
      <c r="AW77" s="1015"/>
      <c r="AX77" s="1015"/>
      <c r="AY77" s="1016"/>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x14ac:dyDescent="0.2">
      <c r="A78" s="238">
        <v>11</v>
      </c>
      <c r="B78" s="1010"/>
      <c r="C78" s="1011"/>
      <c r="D78" s="1011"/>
      <c r="E78" s="1011"/>
      <c r="F78" s="1011"/>
      <c r="G78" s="1011"/>
      <c r="H78" s="1011"/>
      <c r="I78" s="1011"/>
      <c r="J78" s="1011"/>
      <c r="K78" s="1011"/>
      <c r="L78" s="1011"/>
      <c r="M78" s="1011"/>
      <c r="N78" s="1011"/>
      <c r="O78" s="1011"/>
      <c r="P78" s="1012"/>
      <c r="Q78" s="1013"/>
      <c r="R78" s="1007"/>
      <c r="S78" s="1007"/>
      <c r="T78" s="1007"/>
      <c r="U78" s="1007"/>
      <c r="V78" s="1007"/>
      <c r="W78" s="1007"/>
      <c r="X78" s="1007"/>
      <c r="Y78" s="1007"/>
      <c r="Z78" s="1007"/>
      <c r="AA78" s="1007"/>
      <c r="AB78" s="1007"/>
      <c r="AC78" s="1007"/>
      <c r="AD78" s="1007"/>
      <c r="AE78" s="1007"/>
      <c r="AF78" s="1007"/>
      <c r="AG78" s="1007"/>
      <c r="AH78" s="1007"/>
      <c r="AI78" s="1007"/>
      <c r="AJ78" s="1007"/>
      <c r="AK78" s="1007"/>
      <c r="AL78" s="1007"/>
      <c r="AM78" s="1007"/>
      <c r="AN78" s="1007"/>
      <c r="AO78" s="1007"/>
      <c r="AP78" s="1007"/>
      <c r="AQ78" s="1007"/>
      <c r="AR78" s="1007"/>
      <c r="AS78" s="1007"/>
      <c r="AT78" s="1007"/>
      <c r="AU78" s="1007"/>
      <c r="AV78" s="1007"/>
      <c r="AW78" s="1007"/>
      <c r="AX78" s="1007"/>
      <c r="AY78" s="1007"/>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x14ac:dyDescent="0.2">
      <c r="A79" s="238">
        <v>12</v>
      </c>
      <c r="B79" s="1010"/>
      <c r="C79" s="1011"/>
      <c r="D79" s="1011"/>
      <c r="E79" s="1011"/>
      <c r="F79" s="1011"/>
      <c r="G79" s="1011"/>
      <c r="H79" s="1011"/>
      <c r="I79" s="1011"/>
      <c r="J79" s="1011"/>
      <c r="K79" s="1011"/>
      <c r="L79" s="1011"/>
      <c r="M79" s="1011"/>
      <c r="N79" s="1011"/>
      <c r="O79" s="1011"/>
      <c r="P79" s="1012"/>
      <c r="Q79" s="1013"/>
      <c r="R79" s="1007"/>
      <c r="S79" s="1007"/>
      <c r="T79" s="1007"/>
      <c r="U79" s="1007"/>
      <c r="V79" s="1007"/>
      <c r="W79" s="1007"/>
      <c r="X79" s="1007"/>
      <c r="Y79" s="1007"/>
      <c r="Z79" s="1007"/>
      <c r="AA79" s="1007"/>
      <c r="AB79" s="1007"/>
      <c r="AC79" s="1007"/>
      <c r="AD79" s="1007"/>
      <c r="AE79" s="1007"/>
      <c r="AF79" s="1007"/>
      <c r="AG79" s="1007"/>
      <c r="AH79" s="1007"/>
      <c r="AI79" s="1007"/>
      <c r="AJ79" s="1007"/>
      <c r="AK79" s="1007"/>
      <c r="AL79" s="1007"/>
      <c r="AM79" s="1007"/>
      <c r="AN79" s="1007"/>
      <c r="AO79" s="1007"/>
      <c r="AP79" s="1007"/>
      <c r="AQ79" s="1007"/>
      <c r="AR79" s="1007"/>
      <c r="AS79" s="1007"/>
      <c r="AT79" s="1007"/>
      <c r="AU79" s="1007"/>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x14ac:dyDescent="0.2">
      <c r="A80" s="238">
        <v>13</v>
      </c>
      <c r="B80" s="1010"/>
      <c r="C80" s="1011"/>
      <c r="D80" s="1011"/>
      <c r="E80" s="1011"/>
      <c r="F80" s="1011"/>
      <c r="G80" s="1011"/>
      <c r="H80" s="1011"/>
      <c r="I80" s="1011"/>
      <c r="J80" s="1011"/>
      <c r="K80" s="1011"/>
      <c r="L80" s="1011"/>
      <c r="M80" s="1011"/>
      <c r="N80" s="1011"/>
      <c r="O80" s="1011"/>
      <c r="P80" s="1012"/>
      <c r="Q80" s="1013"/>
      <c r="R80" s="1007"/>
      <c r="S80" s="1007"/>
      <c r="T80" s="1007"/>
      <c r="U80" s="1007"/>
      <c r="V80" s="1007"/>
      <c r="W80" s="1007"/>
      <c r="X80" s="1007"/>
      <c r="Y80" s="1007"/>
      <c r="Z80" s="1007"/>
      <c r="AA80" s="1007"/>
      <c r="AB80" s="1007"/>
      <c r="AC80" s="1007"/>
      <c r="AD80" s="1007"/>
      <c r="AE80" s="1007"/>
      <c r="AF80" s="1007"/>
      <c r="AG80" s="1007"/>
      <c r="AH80" s="1007"/>
      <c r="AI80" s="1007"/>
      <c r="AJ80" s="1007"/>
      <c r="AK80" s="1007"/>
      <c r="AL80" s="1007"/>
      <c r="AM80" s="1007"/>
      <c r="AN80" s="1007"/>
      <c r="AO80" s="1007"/>
      <c r="AP80" s="1007"/>
      <c r="AQ80" s="1007"/>
      <c r="AR80" s="1007"/>
      <c r="AS80" s="1007"/>
      <c r="AT80" s="1007"/>
      <c r="AU80" s="1007"/>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x14ac:dyDescent="0.2">
      <c r="A81" s="238">
        <v>14</v>
      </c>
      <c r="B81" s="1010"/>
      <c r="C81" s="1011"/>
      <c r="D81" s="1011"/>
      <c r="E81" s="1011"/>
      <c r="F81" s="1011"/>
      <c r="G81" s="1011"/>
      <c r="H81" s="1011"/>
      <c r="I81" s="1011"/>
      <c r="J81" s="1011"/>
      <c r="K81" s="1011"/>
      <c r="L81" s="1011"/>
      <c r="M81" s="1011"/>
      <c r="N81" s="1011"/>
      <c r="O81" s="1011"/>
      <c r="P81" s="1012"/>
      <c r="Q81" s="1013"/>
      <c r="R81" s="1007"/>
      <c r="S81" s="1007"/>
      <c r="T81" s="1007"/>
      <c r="U81" s="1007"/>
      <c r="V81" s="1007"/>
      <c r="W81" s="1007"/>
      <c r="X81" s="1007"/>
      <c r="Y81" s="1007"/>
      <c r="Z81" s="1007"/>
      <c r="AA81" s="1007"/>
      <c r="AB81" s="1007"/>
      <c r="AC81" s="1007"/>
      <c r="AD81" s="1007"/>
      <c r="AE81" s="1007"/>
      <c r="AF81" s="1007"/>
      <c r="AG81" s="1007"/>
      <c r="AH81" s="1007"/>
      <c r="AI81" s="1007"/>
      <c r="AJ81" s="1007"/>
      <c r="AK81" s="1007"/>
      <c r="AL81" s="1007"/>
      <c r="AM81" s="1007"/>
      <c r="AN81" s="1007"/>
      <c r="AO81" s="1007"/>
      <c r="AP81" s="1007"/>
      <c r="AQ81" s="1007"/>
      <c r="AR81" s="1007"/>
      <c r="AS81" s="1007"/>
      <c r="AT81" s="1007"/>
      <c r="AU81" s="1007"/>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x14ac:dyDescent="0.2">
      <c r="A82" s="238">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x14ac:dyDescent="0.2">
      <c r="A83" s="238">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x14ac:dyDescent="0.2">
      <c r="A84" s="238">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x14ac:dyDescent="0.2">
      <c r="A85" s="238">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x14ac:dyDescent="0.2">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x14ac:dyDescent="0.2">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x14ac:dyDescent="0.25">
      <c r="A88" s="240" t="s">
        <v>377</v>
      </c>
      <c r="B88" s="973" t="s">
        <v>402</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v>13412</v>
      </c>
      <c r="AG88" s="995"/>
      <c r="AH88" s="995"/>
      <c r="AI88" s="995"/>
      <c r="AJ88" s="995"/>
      <c r="AK88" s="999"/>
      <c r="AL88" s="999"/>
      <c r="AM88" s="999"/>
      <c r="AN88" s="999"/>
      <c r="AO88" s="999"/>
      <c r="AP88" s="995" t="s">
        <v>549</v>
      </c>
      <c r="AQ88" s="995"/>
      <c r="AR88" s="995"/>
      <c r="AS88" s="995"/>
      <c r="AT88" s="995"/>
      <c r="AU88" s="995" t="s">
        <v>549</v>
      </c>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377</v>
      </c>
      <c r="BR102" s="973" t="s">
        <v>403</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v>180</v>
      </c>
      <c r="CS102" s="989"/>
      <c r="CT102" s="989"/>
      <c r="CU102" s="989"/>
      <c r="CV102" s="990"/>
      <c r="CW102" s="988">
        <v>25</v>
      </c>
      <c r="CX102" s="989"/>
      <c r="CY102" s="989"/>
      <c r="CZ102" s="989"/>
      <c r="DA102" s="990"/>
      <c r="DB102" s="988" t="s">
        <v>549</v>
      </c>
      <c r="DC102" s="989"/>
      <c r="DD102" s="989"/>
      <c r="DE102" s="989"/>
      <c r="DF102" s="990"/>
      <c r="DG102" s="988" t="s">
        <v>549</v>
      </c>
      <c r="DH102" s="989"/>
      <c r="DI102" s="989"/>
      <c r="DJ102" s="989"/>
      <c r="DK102" s="990"/>
      <c r="DL102" s="988" t="s">
        <v>549</v>
      </c>
      <c r="DM102" s="989"/>
      <c r="DN102" s="989"/>
      <c r="DO102" s="989"/>
      <c r="DP102" s="990"/>
      <c r="DQ102" s="988" t="s">
        <v>549</v>
      </c>
      <c r="DR102" s="989"/>
      <c r="DS102" s="989"/>
      <c r="DT102" s="989"/>
      <c r="DU102" s="990"/>
      <c r="DV102" s="973"/>
      <c r="DW102" s="974"/>
      <c r="DX102" s="974"/>
      <c r="DY102" s="974"/>
      <c r="DZ102" s="975"/>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404</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405</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406</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407</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78" t="s">
        <v>408</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409</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x14ac:dyDescent="0.2">
      <c r="A109" s="931" t="s">
        <v>410</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411</v>
      </c>
      <c r="AB109" s="932"/>
      <c r="AC109" s="932"/>
      <c r="AD109" s="932"/>
      <c r="AE109" s="933"/>
      <c r="AF109" s="934" t="s">
        <v>412</v>
      </c>
      <c r="AG109" s="932"/>
      <c r="AH109" s="932"/>
      <c r="AI109" s="932"/>
      <c r="AJ109" s="933"/>
      <c r="AK109" s="934" t="s">
        <v>294</v>
      </c>
      <c r="AL109" s="932"/>
      <c r="AM109" s="932"/>
      <c r="AN109" s="932"/>
      <c r="AO109" s="933"/>
      <c r="AP109" s="934" t="s">
        <v>413</v>
      </c>
      <c r="AQ109" s="932"/>
      <c r="AR109" s="932"/>
      <c r="AS109" s="932"/>
      <c r="AT109" s="965"/>
      <c r="AU109" s="931" t="s">
        <v>410</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411</v>
      </c>
      <c r="BR109" s="932"/>
      <c r="BS109" s="932"/>
      <c r="BT109" s="932"/>
      <c r="BU109" s="933"/>
      <c r="BV109" s="934" t="s">
        <v>412</v>
      </c>
      <c r="BW109" s="932"/>
      <c r="BX109" s="932"/>
      <c r="BY109" s="932"/>
      <c r="BZ109" s="933"/>
      <c r="CA109" s="934" t="s">
        <v>294</v>
      </c>
      <c r="CB109" s="932"/>
      <c r="CC109" s="932"/>
      <c r="CD109" s="932"/>
      <c r="CE109" s="933"/>
      <c r="CF109" s="972" t="s">
        <v>413</v>
      </c>
      <c r="CG109" s="972"/>
      <c r="CH109" s="972"/>
      <c r="CI109" s="972"/>
      <c r="CJ109" s="972"/>
      <c r="CK109" s="934" t="s">
        <v>414</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411</v>
      </c>
      <c r="DH109" s="932"/>
      <c r="DI109" s="932"/>
      <c r="DJ109" s="932"/>
      <c r="DK109" s="933"/>
      <c r="DL109" s="934" t="s">
        <v>412</v>
      </c>
      <c r="DM109" s="932"/>
      <c r="DN109" s="932"/>
      <c r="DO109" s="932"/>
      <c r="DP109" s="933"/>
      <c r="DQ109" s="934" t="s">
        <v>294</v>
      </c>
      <c r="DR109" s="932"/>
      <c r="DS109" s="932"/>
      <c r="DT109" s="932"/>
      <c r="DU109" s="933"/>
      <c r="DV109" s="934" t="s">
        <v>413</v>
      </c>
      <c r="DW109" s="932"/>
      <c r="DX109" s="932"/>
      <c r="DY109" s="932"/>
      <c r="DZ109" s="965"/>
    </row>
    <row r="110" spans="1:131" s="230" customFormat="1" ht="26.25" customHeight="1" x14ac:dyDescent="0.2">
      <c r="A110" s="843" t="s">
        <v>415</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1080889</v>
      </c>
      <c r="AB110" s="925"/>
      <c r="AC110" s="925"/>
      <c r="AD110" s="925"/>
      <c r="AE110" s="926"/>
      <c r="AF110" s="927">
        <v>884513</v>
      </c>
      <c r="AG110" s="925"/>
      <c r="AH110" s="925"/>
      <c r="AI110" s="925"/>
      <c r="AJ110" s="926"/>
      <c r="AK110" s="927">
        <v>939768</v>
      </c>
      <c r="AL110" s="925"/>
      <c r="AM110" s="925"/>
      <c r="AN110" s="925"/>
      <c r="AO110" s="926"/>
      <c r="AP110" s="928">
        <v>17.600000000000001</v>
      </c>
      <c r="AQ110" s="929"/>
      <c r="AR110" s="929"/>
      <c r="AS110" s="929"/>
      <c r="AT110" s="930"/>
      <c r="AU110" s="966" t="s">
        <v>69</v>
      </c>
      <c r="AV110" s="967"/>
      <c r="AW110" s="967"/>
      <c r="AX110" s="967"/>
      <c r="AY110" s="967"/>
      <c r="AZ110" s="896" t="s">
        <v>416</v>
      </c>
      <c r="BA110" s="844"/>
      <c r="BB110" s="844"/>
      <c r="BC110" s="844"/>
      <c r="BD110" s="844"/>
      <c r="BE110" s="844"/>
      <c r="BF110" s="844"/>
      <c r="BG110" s="844"/>
      <c r="BH110" s="844"/>
      <c r="BI110" s="844"/>
      <c r="BJ110" s="844"/>
      <c r="BK110" s="844"/>
      <c r="BL110" s="844"/>
      <c r="BM110" s="844"/>
      <c r="BN110" s="844"/>
      <c r="BO110" s="844"/>
      <c r="BP110" s="845"/>
      <c r="BQ110" s="897">
        <v>7725508</v>
      </c>
      <c r="BR110" s="878"/>
      <c r="BS110" s="878"/>
      <c r="BT110" s="878"/>
      <c r="BU110" s="878"/>
      <c r="BV110" s="878">
        <v>7036964</v>
      </c>
      <c r="BW110" s="878"/>
      <c r="BX110" s="878"/>
      <c r="BY110" s="878"/>
      <c r="BZ110" s="878"/>
      <c r="CA110" s="878">
        <v>6794099</v>
      </c>
      <c r="CB110" s="878"/>
      <c r="CC110" s="878"/>
      <c r="CD110" s="878"/>
      <c r="CE110" s="878"/>
      <c r="CF110" s="902">
        <v>127</v>
      </c>
      <c r="CG110" s="903"/>
      <c r="CH110" s="903"/>
      <c r="CI110" s="903"/>
      <c r="CJ110" s="903"/>
      <c r="CK110" s="962" t="s">
        <v>417</v>
      </c>
      <c r="CL110" s="855"/>
      <c r="CM110" s="896" t="s">
        <v>418</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t="s">
        <v>121</v>
      </c>
      <c r="DH110" s="878"/>
      <c r="DI110" s="878"/>
      <c r="DJ110" s="878"/>
      <c r="DK110" s="878"/>
      <c r="DL110" s="878" t="s">
        <v>121</v>
      </c>
      <c r="DM110" s="878"/>
      <c r="DN110" s="878"/>
      <c r="DO110" s="878"/>
      <c r="DP110" s="878"/>
      <c r="DQ110" s="878" t="s">
        <v>121</v>
      </c>
      <c r="DR110" s="878"/>
      <c r="DS110" s="878"/>
      <c r="DT110" s="878"/>
      <c r="DU110" s="878"/>
      <c r="DV110" s="879" t="s">
        <v>121</v>
      </c>
      <c r="DW110" s="879"/>
      <c r="DX110" s="879"/>
      <c r="DY110" s="879"/>
      <c r="DZ110" s="880"/>
    </row>
    <row r="111" spans="1:131" s="230" customFormat="1" ht="26.25" customHeight="1" x14ac:dyDescent="0.2">
      <c r="A111" s="810" t="s">
        <v>419</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121</v>
      </c>
      <c r="AB111" s="955"/>
      <c r="AC111" s="955"/>
      <c r="AD111" s="955"/>
      <c r="AE111" s="956"/>
      <c r="AF111" s="957" t="s">
        <v>121</v>
      </c>
      <c r="AG111" s="955"/>
      <c r="AH111" s="955"/>
      <c r="AI111" s="955"/>
      <c r="AJ111" s="956"/>
      <c r="AK111" s="957" t="s">
        <v>121</v>
      </c>
      <c r="AL111" s="955"/>
      <c r="AM111" s="955"/>
      <c r="AN111" s="955"/>
      <c r="AO111" s="956"/>
      <c r="AP111" s="958" t="s">
        <v>121</v>
      </c>
      <c r="AQ111" s="959"/>
      <c r="AR111" s="959"/>
      <c r="AS111" s="959"/>
      <c r="AT111" s="960"/>
      <c r="AU111" s="968"/>
      <c r="AV111" s="969"/>
      <c r="AW111" s="969"/>
      <c r="AX111" s="969"/>
      <c r="AY111" s="969"/>
      <c r="AZ111" s="851" t="s">
        <v>420</v>
      </c>
      <c r="BA111" s="788"/>
      <c r="BB111" s="788"/>
      <c r="BC111" s="788"/>
      <c r="BD111" s="788"/>
      <c r="BE111" s="788"/>
      <c r="BF111" s="788"/>
      <c r="BG111" s="788"/>
      <c r="BH111" s="788"/>
      <c r="BI111" s="788"/>
      <c r="BJ111" s="788"/>
      <c r="BK111" s="788"/>
      <c r="BL111" s="788"/>
      <c r="BM111" s="788"/>
      <c r="BN111" s="788"/>
      <c r="BO111" s="788"/>
      <c r="BP111" s="789"/>
      <c r="BQ111" s="852" t="s">
        <v>121</v>
      </c>
      <c r="BR111" s="853"/>
      <c r="BS111" s="853"/>
      <c r="BT111" s="853"/>
      <c r="BU111" s="853"/>
      <c r="BV111" s="853" t="s">
        <v>121</v>
      </c>
      <c r="BW111" s="853"/>
      <c r="BX111" s="853"/>
      <c r="BY111" s="853"/>
      <c r="BZ111" s="853"/>
      <c r="CA111" s="853" t="s">
        <v>121</v>
      </c>
      <c r="CB111" s="853"/>
      <c r="CC111" s="853"/>
      <c r="CD111" s="853"/>
      <c r="CE111" s="853"/>
      <c r="CF111" s="911" t="s">
        <v>121</v>
      </c>
      <c r="CG111" s="912"/>
      <c r="CH111" s="912"/>
      <c r="CI111" s="912"/>
      <c r="CJ111" s="912"/>
      <c r="CK111" s="963"/>
      <c r="CL111" s="857"/>
      <c r="CM111" s="851" t="s">
        <v>421</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121</v>
      </c>
      <c r="DH111" s="853"/>
      <c r="DI111" s="853"/>
      <c r="DJ111" s="853"/>
      <c r="DK111" s="853"/>
      <c r="DL111" s="853" t="s">
        <v>121</v>
      </c>
      <c r="DM111" s="853"/>
      <c r="DN111" s="853"/>
      <c r="DO111" s="853"/>
      <c r="DP111" s="853"/>
      <c r="DQ111" s="853" t="s">
        <v>121</v>
      </c>
      <c r="DR111" s="853"/>
      <c r="DS111" s="853"/>
      <c r="DT111" s="853"/>
      <c r="DU111" s="853"/>
      <c r="DV111" s="830" t="s">
        <v>121</v>
      </c>
      <c r="DW111" s="830"/>
      <c r="DX111" s="830"/>
      <c r="DY111" s="830"/>
      <c r="DZ111" s="831"/>
    </row>
    <row r="112" spans="1:131" s="230" customFormat="1" ht="26.25" customHeight="1" x14ac:dyDescent="0.2">
      <c r="A112" s="948" t="s">
        <v>422</v>
      </c>
      <c r="B112" s="949"/>
      <c r="C112" s="788" t="s">
        <v>423</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121</v>
      </c>
      <c r="AB112" s="816"/>
      <c r="AC112" s="816"/>
      <c r="AD112" s="816"/>
      <c r="AE112" s="817"/>
      <c r="AF112" s="818" t="s">
        <v>121</v>
      </c>
      <c r="AG112" s="816"/>
      <c r="AH112" s="816"/>
      <c r="AI112" s="816"/>
      <c r="AJ112" s="817"/>
      <c r="AK112" s="818" t="s">
        <v>121</v>
      </c>
      <c r="AL112" s="816"/>
      <c r="AM112" s="816"/>
      <c r="AN112" s="816"/>
      <c r="AO112" s="817"/>
      <c r="AP112" s="860" t="s">
        <v>121</v>
      </c>
      <c r="AQ112" s="861"/>
      <c r="AR112" s="861"/>
      <c r="AS112" s="861"/>
      <c r="AT112" s="862"/>
      <c r="AU112" s="968"/>
      <c r="AV112" s="969"/>
      <c r="AW112" s="969"/>
      <c r="AX112" s="969"/>
      <c r="AY112" s="969"/>
      <c r="AZ112" s="851" t="s">
        <v>424</v>
      </c>
      <c r="BA112" s="788"/>
      <c r="BB112" s="788"/>
      <c r="BC112" s="788"/>
      <c r="BD112" s="788"/>
      <c r="BE112" s="788"/>
      <c r="BF112" s="788"/>
      <c r="BG112" s="788"/>
      <c r="BH112" s="788"/>
      <c r="BI112" s="788"/>
      <c r="BJ112" s="788"/>
      <c r="BK112" s="788"/>
      <c r="BL112" s="788"/>
      <c r="BM112" s="788"/>
      <c r="BN112" s="788"/>
      <c r="BO112" s="788"/>
      <c r="BP112" s="789"/>
      <c r="BQ112" s="852">
        <v>1977233</v>
      </c>
      <c r="BR112" s="853"/>
      <c r="BS112" s="853"/>
      <c r="BT112" s="853"/>
      <c r="BU112" s="853"/>
      <c r="BV112" s="853">
        <v>1962635</v>
      </c>
      <c r="BW112" s="853"/>
      <c r="BX112" s="853"/>
      <c r="BY112" s="853"/>
      <c r="BZ112" s="853"/>
      <c r="CA112" s="853">
        <v>2203557</v>
      </c>
      <c r="CB112" s="853"/>
      <c r="CC112" s="853"/>
      <c r="CD112" s="853"/>
      <c r="CE112" s="853"/>
      <c r="CF112" s="911">
        <v>41.2</v>
      </c>
      <c r="CG112" s="912"/>
      <c r="CH112" s="912"/>
      <c r="CI112" s="912"/>
      <c r="CJ112" s="912"/>
      <c r="CK112" s="963"/>
      <c r="CL112" s="857"/>
      <c r="CM112" s="851" t="s">
        <v>425</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121</v>
      </c>
      <c r="DH112" s="853"/>
      <c r="DI112" s="853"/>
      <c r="DJ112" s="853"/>
      <c r="DK112" s="853"/>
      <c r="DL112" s="853" t="s">
        <v>121</v>
      </c>
      <c r="DM112" s="853"/>
      <c r="DN112" s="853"/>
      <c r="DO112" s="853"/>
      <c r="DP112" s="853"/>
      <c r="DQ112" s="853" t="s">
        <v>121</v>
      </c>
      <c r="DR112" s="853"/>
      <c r="DS112" s="853"/>
      <c r="DT112" s="853"/>
      <c r="DU112" s="853"/>
      <c r="DV112" s="830" t="s">
        <v>121</v>
      </c>
      <c r="DW112" s="830"/>
      <c r="DX112" s="830"/>
      <c r="DY112" s="830"/>
      <c r="DZ112" s="831"/>
    </row>
    <row r="113" spans="1:130" s="230" customFormat="1" ht="26.25" customHeight="1" x14ac:dyDescent="0.2">
      <c r="A113" s="950"/>
      <c r="B113" s="951"/>
      <c r="C113" s="788" t="s">
        <v>426</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184330</v>
      </c>
      <c r="AB113" s="955"/>
      <c r="AC113" s="955"/>
      <c r="AD113" s="955"/>
      <c r="AE113" s="956"/>
      <c r="AF113" s="957">
        <v>162767</v>
      </c>
      <c r="AG113" s="955"/>
      <c r="AH113" s="955"/>
      <c r="AI113" s="955"/>
      <c r="AJ113" s="956"/>
      <c r="AK113" s="957">
        <v>157040</v>
      </c>
      <c r="AL113" s="955"/>
      <c r="AM113" s="955"/>
      <c r="AN113" s="955"/>
      <c r="AO113" s="956"/>
      <c r="AP113" s="958">
        <v>2.9</v>
      </c>
      <c r="AQ113" s="959"/>
      <c r="AR113" s="959"/>
      <c r="AS113" s="959"/>
      <c r="AT113" s="960"/>
      <c r="AU113" s="968"/>
      <c r="AV113" s="969"/>
      <c r="AW113" s="969"/>
      <c r="AX113" s="969"/>
      <c r="AY113" s="969"/>
      <c r="AZ113" s="851" t="s">
        <v>427</v>
      </c>
      <c r="BA113" s="788"/>
      <c r="BB113" s="788"/>
      <c r="BC113" s="788"/>
      <c r="BD113" s="788"/>
      <c r="BE113" s="788"/>
      <c r="BF113" s="788"/>
      <c r="BG113" s="788"/>
      <c r="BH113" s="788"/>
      <c r="BI113" s="788"/>
      <c r="BJ113" s="788"/>
      <c r="BK113" s="788"/>
      <c r="BL113" s="788"/>
      <c r="BM113" s="788"/>
      <c r="BN113" s="788"/>
      <c r="BO113" s="788"/>
      <c r="BP113" s="789"/>
      <c r="BQ113" s="852" t="s">
        <v>121</v>
      </c>
      <c r="BR113" s="853"/>
      <c r="BS113" s="853"/>
      <c r="BT113" s="853"/>
      <c r="BU113" s="853"/>
      <c r="BV113" s="853" t="s">
        <v>121</v>
      </c>
      <c r="BW113" s="853"/>
      <c r="BX113" s="853"/>
      <c r="BY113" s="853"/>
      <c r="BZ113" s="853"/>
      <c r="CA113" s="853" t="s">
        <v>121</v>
      </c>
      <c r="CB113" s="853"/>
      <c r="CC113" s="853"/>
      <c r="CD113" s="853"/>
      <c r="CE113" s="853"/>
      <c r="CF113" s="911" t="s">
        <v>121</v>
      </c>
      <c r="CG113" s="912"/>
      <c r="CH113" s="912"/>
      <c r="CI113" s="912"/>
      <c r="CJ113" s="912"/>
      <c r="CK113" s="963"/>
      <c r="CL113" s="857"/>
      <c r="CM113" s="851" t="s">
        <v>428</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121</v>
      </c>
      <c r="DH113" s="816"/>
      <c r="DI113" s="816"/>
      <c r="DJ113" s="816"/>
      <c r="DK113" s="817"/>
      <c r="DL113" s="818" t="s">
        <v>121</v>
      </c>
      <c r="DM113" s="816"/>
      <c r="DN113" s="816"/>
      <c r="DO113" s="816"/>
      <c r="DP113" s="817"/>
      <c r="DQ113" s="818" t="s">
        <v>121</v>
      </c>
      <c r="DR113" s="816"/>
      <c r="DS113" s="816"/>
      <c r="DT113" s="816"/>
      <c r="DU113" s="817"/>
      <c r="DV113" s="860" t="s">
        <v>121</v>
      </c>
      <c r="DW113" s="861"/>
      <c r="DX113" s="861"/>
      <c r="DY113" s="861"/>
      <c r="DZ113" s="862"/>
    </row>
    <row r="114" spans="1:130" s="230" customFormat="1" ht="26.25" customHeight="1" x14ac:dyDescent="0.2">
      <c r="A114" s="950"/>
      <c r="B114" s="951"/>
      <c r="C114" s="788" t="s">
        <v>429</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t="s">
        <v>121</v>
      </c>
      <c r="AB114" s="816"/>
      <c r="AC114" s="816"/>
      <c r="AD114" s="816"/>
      <c r="AE114" s="817"/>
      <c r="AF114" s="818" t="s">
        <v>121</v>
      </c>
      <c r="AG114" s="816"/>
      <c r="AH114" s="816"/>
      <c r="AI114" s="816"/>
      <c r="AJ114" s="817"/>
      <c r="AK114" s="818" t="s">
        <v>121</v>
      </c>
      <c r="AL114" s="816"/>
      <c r="AM114" s="816"/>
      <c r="AN114" s="816"/>
      <c r="AO114" s="817"/>
      <c r="AP114" s="860" t="s">
        <v>121</v>
      </c>
      <c r="AQ114" s="861"/>
      <c r="AR114" s="861"/>
      <c r="AS114" s="861"/>
      <c r="AT114" s="862"/>
      <c r="AU114" s="968"/>
      <c r="AV114" s="969"/>
      <c r="AW114" s="969"/>
      <c r="AX114" s="969"/>
      <c r="AY114" s="969"/>
      <c r="AZ114" s="851" t="s">
        <v>430</v>
      </c>
      <c r="BA114" s="788"/>
      <c r="BB114" s="788"/>
      <c r="BC114" s="788"/>
      <c r="BD114" s="788"/>
      <c r="BE114" s="788"/>
      <c r="BF114" s="788"/>
      <c r="BG114" s="788"/>
      <c r="BH114" s="788"/>
      <c r="BI114" s="788"/>
      <c r="BJ114" s="788"/>
      <c r="BK114" s="788"/>
      <c r="BL114" s="788"/>
      <c r="BM114" s="788"/>
      <c r="BN114" s="788"/>
      <c r="BO114" s="788"/>
      <c r="BP114" s="789"/>
      <c r="BQ114" s="852">
        <v>2677659</v>
      </c>
      <c r="BR114" s="853"/>
      <c r="BS114" s="853"/>
      <c r="BT114" s="853"/>
      <c r="BU114" s="853"/>
      <c r="BV114" s="853">
        <v>2651464</v>
      </c>
      <c r="BW114" s="853"/>
      <c r="BX114" s="853"/>
      <c r="BY114" s="853"/>
      <c r="BZ114" s="853"/>
      <c r="CA114" s="853">
        <v>2620684</v>
      </c>
      <c r="CB114" s="853"/>
      <c r="CC114" s="853"/>
      <c r="CD114" s="853"/>
      <c r="CE114" s="853"/>
      <c r="CF114" s="911">
        <v>49</v>
      </c>
      <c r="CG114" s="912"/>
      <c r="CH114" s="912"/>
      <c r="CI114" s="912"/>
      <c r="CJ114" s="912"/>
      <c r="CK114" s="963"/>
      <c r="CL114" s="857"/>
      <c r="CM114" s="851" t="s">
        <v>431</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121</v>
      </c>
      <c r="DH114" s="816"/>
      <c r="DI114" s="816"/>
      <c r="DJ114" s="816"/>
      <c r="DK114" s="817"/>
      <c r="DL114" s="818" t="s">
        <v>121</v>
      </c>
      <c r="DM114" s="816"/>
      <c r="DN114" s="816"/>
      <c r="DO114" s="816"/>
      <c r="DP114" s="817"/>
      <c r="DQ114" s="818" t="s">
        <v>121</v>
      </c>
      <c r="DR114" s="816"/>
      <c r="DS114" s="816"/>
      <c r="DT114" s="816"/>
      <c r="DU114" s="817"/>
      <c r="DV114" s="860" t="s">
        <v>121</v>
      </c>
      <c r="DW114" s="861"/>
      <c r="DX114" s="861"/>
      <c r="DY114" s="861"/>
      <c r="DZ114" s="862"/>
    </row>
    <row r="115" spans="1:130" s="230" customFormat="1" ht="26.25" customHeight="1" x14ac:dyDescent="0.2">
      <c r="A115" s="950"/>
      <c r="B115" s="951"/>
      <c r="C115" s="788" t="s">
        <v>432</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t="s">
        <v>121</v>
      </c>
      <c r="AB115" s="955"/>
      <c r="AC115" s="955"/>
      <c r="AD115" s="955"/>
      <c r="AE115" s="956"/>
      <c r="AF115" s="957" t="s">
        <v>121</v>
      </c>
      <c r="AG115" s="955"/>
      <c r="AH115" s="955"/>
      <c r="AI115" s="955"/>
      <c r="AJ115" s="956"/>
      <c r="AK115" s="957" t="s">
        <v>121</v>
      </c>
      <c r="AL115" s="955"/>
      <c r="AM115" s="955"/>
      <c r="AN115" s="955"/>
      <c r="AO115" s="956"/>
      <c r="AP115" s="958" t="s">
        <v>121</v>
      </c>
      <c r="AQ115" s="959"/>
      <c r="AR115" s="959"/>
      <c r="AS115" s="959"/>
      <c r="AT115" s="960"/>
      <c r="AU115" s="968"/>
      <c r="AV115" s="969"/>
      <c r="AW115" s="969"/>
      <c r="AX115" s="969"/>
      <c r="AY115" s="969"/>
      <c r="AZ115" s="851" t="s">
        <v>433</v>
      </c>
      <c r="BA115" s="788"/>
      <c r="BB115" s="788"/>
      <c r="BC115" s="788"/>
      <c r="BD115" s="788"/>
      <c r="BE115" s="788"/>
      <c r="BF115" s="788"/>
      <c r="BG115" s="788"/>
      <c r="BH115" s="788"/>
      <c r="BI115" s="788"/>
      <c r="BJ115" s="788"/>
      <c r="BK115" s="788"/>
      <c r="BL115" s="788"/>
      <c r="BM115" s="788"/>
      <c r="BN115" s="788"/>
      <c r="BO115" s="788"/>
      <c r="BP115" s="789"/>
      <c r="BQ115" s="852" t="s">
        <v>121</v>
      </c>
      <c r="BR115" s="853"/>
      <c r="BS115" s="853"/>
      <c r="BT115" s="853"/>
      <c r="BU115" s="853"/>
      <c r="BV115" s="853" t="s">
        <v>121</v>
      </c>
      <c r="BW115" s="853"/>
      <c r="BX115" s="853"/>
      <c r="BY115" s="853"/>
      <c r="BZ115" s="853"/>
      <c r="CA115" s="853" t="s">
        <v>121</v>
      </c>
      <c r="CB115" s="853"/>
      <c r="CC115" s="853"/>
      <c r="CD115" s="853"/>
      <c r="CE115" s="853"/>
      <c r="CF115" s="911" t="s">
        <v>121</v>
      </c>
      <c r="CG115" s="912"/>
      <c r="CH115" s="912"/>
      <c r="CI115" s="912"/>
      <c r="CJ115" s="912"/>
      <c r="CK115" s="963"/>
      <c r="CL115" s="857"/>
      <c r="CM115" s="851" t="s">
        <v>434</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t="s">
        <v>121</v>
      </c>
      <c r="DH115" s="816"/>
      <c r="DI115" s="816"/>
      <c r="DJ115" s="816"/>
      <c r="DK115" s="817"/>
      <c r="DL115" s="818" t="s">
        <v>121</v>
      </c>
      <c r="DM115" s="816"/>
      <c r="DN115" s="816"/>
      <c r="DO115" s="816"/>
      <c r="DP115" s="817"/>
      <c r="DQ115" s="818" t="s">
        <v>121</v>
      </c>
      <c r="DR115" s="816"/>
      <c r="DS115" s="816"/>
      <c r="DT115" s="816"/>
      <c r="DU115" s="817"/>
      <c r="DV115" s="860" t="s">
        <v>121</v>
      </c>
      <c r="DW115" s="861"/>
      <c r="DX115" s="861"/>
      <c r="DY115" s="861"/>
      <c r="DZ115" s="862"/>
    </row>
    <row r="116" spans="1:130" s="230" customFormat="1" ht="26.25" customHeight="1" x14ac:dyDescent="0.2">
      <c r="A116" s="952"/>
      <c r="B116" s="953"/>
      <c r="C116" s="875" t="s">
        <v>435</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t="s">
        <v>121</v>
      </c>
      <c r="AB116" s="816"/>
      <c r="AC116" s="816"/>
      <c r="AD116" s="816"/>
      <c r="AE116" s="817"/>
      <c r="AF116" s="818" t="s">
        <v>121</v>
      </c>
      <c r="AG116" s="816"/>
      <c r="AH116" s="816"/>
      <c r="AI116" s="816"/>
      <c r="AJ116" s="817"/>
      <c r="AK116" s="818" t="s">
        <v>121</v>
      </c>
      <c r="AL116" s="816"/>
      <c r="AM116" s="816"/>
      <c r="AN116" s="816"/>
      <c r="AO116" s="817"/>
      <c r="AP116" s="860" t="s">
        <v>121</v>
      </c>
      <c r="AQ116" s="861"/>
      <c r="AR116" s="861"/>
      <c r="AS116" s="861"/>
      <c r="AT116" s="862"/>
      <c r="AU116" s="968"/>
      <c r="AV116" s="969"/>
      <c r="AW116" s="969"/>
      <c r="AX116" s="969"/>
      <c r="AY116" s="969"/>
      <c r="AZ116" s="945" t="s">
        <v>436</v>
      </c>
      <c r="BA116" s="946"/>
      <c r="BB116" s="946"/>
      <c r="BC116" s="946"/>
      <c r="BD116" s="946"/>
      <c r="BE116" s="946"/>
      <c r="BF116" s="946"/>
      <c r="BG116" s="946"/>
      <c r="BH116" s="946"/>
      <c r="BI116" s="946"/>
      <c r="BJ116" s="946"/>
      <c r="BK116" s="946"/>
      <c r="BL116" s="946"/>
      <c r="BM116" s="946"/>
      <c r="BN116" s="946"/>
      <c r="BO116" s="946"/>
      <c r="BP116" s="947"/>
      <c r="BQ116" s="852" t="s">
        <v>121</v>
      </c>
      <c r="BR116" s="853"/>
      <c r="BS116" s="853"/>
      <c r="BT116" s="853"/>
      <c r="BU116" s="853"/>
      <c r="BV116" s="853" t="s">
        <v>121</v>
      </c>
      <c r="BW116" s="853"/>
      <c r="BX116" s="853"/>
      <c r="BY116" s="853"/>
      <c r="BZ116" s="853"/>
      <c r="CA116" s="853" t="s">
        <v>121</v>
      </c>
      <c r="CB116" s="853"/>
      <c r="CC116" s="853"/>
      <c r="CD116" s="853"/>
      <c r="CE116" s="853"/>
      <c r="CF116" s="911" t="s">
        <v>121</v>
      </c>
      <c r="CG116" s="912"/>
      <c r="CH116" s="912"/>
      <c r="CI116" s="912"/>
      <c r="CJ116" s="912"/>
      <c r="CK116" s="963"/>
      <c r="CL116" s="857"/>
      <c r="CM116" s="851" t="s">
        <v>437</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t="s">
        <v>121</v>
      </c>
      <c r="DH116" s="816"/>
      <c r="DI116" s="816"/>
      <c r="DJ116" s="816"/>
      <c r="DK116" s="817"/>
      <c r="DL116" s="818" t="s">
        <v>121</v>
      </c>
      <c r="DM116" s="816"/>
      <c r="DN116" s="816"/>
      <c r="DO116" s="816"/>
      <c r="DP116" s="817"/>
      <c r="DQ116" s="818" t="s">
        <v>121</v>
      </c>
      <c r="DR116" s="816"/>
      <c r="DS116" s="816"/>
      <c r="DT116" s="816"/>
      <c r="DU116" s="817"/>
      <c r="DV116" s="860" t="s">
        <v>121</v>
      </c>
      <c r="DW116" s="861"/>
      <c r="DX116" s="861"/>
      <c r="DY116" s="861"/>
      <c r="DZ116" s="862"/>
    </row>
    <row r="117" spans="1:130" s="230" customFormat="1" ht="26.25" customHeight="1" x14ac:dyDescent="0.2">
      <c r="A117" s="931" t="s">
        <v>177</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438</v>
      </c>
      <c r="Z117" s="933"/>
      <c r="AA117" s="938">
        <v>1265219</v>
      </c>
      <c r="AB117" s="939"/>
      <c r="AC117" s="939"/>
      <c r="AD117" s="939"/>
      <c r="AE117" s="940"/>
      <c r="AF117" s="941">
        <v>1047280</v>
      </c>
      <c r="AG117" s="939"/>
      <c r="AH117" s="939"/>
      <c r="AI117" s="939"/>
      <c r="AJ117" s="940"/>
      <c r="AK117" s="941">
        <v>1096808</v>
      </c>
      <c r="AL117" s="939"/>
      <c r="AM117" s="939"/>
      <c r="AN117" s="939"/>
      <c r="AO117" s="940"/>
      <c r="AP117" s="942"/>
      <c r="AQ117" s="943"/>
      <c r="AR117" s="943"/>
      <c r="AS117" s="943"/>
      <c r="AT117" s="944"/>
      <c r="AU117" s="968"/>
      <c r="AV117" s="969"/>
      <c r="AW117" s="969"/>
      <c r="AX117" s="969"/>
      <c r="AY117" s="969"/>
      <c r="AZ117" s="899" t="s">
        <v>439</v>
      </c>
      <c r="BA117" s="900"/>
      <c r="BB117" s="900"/>
      <c r="BC117" s="900"/>
      <c r="BD117" s="900"/>
      <c r="BE117" s="900"/>
      <c r="BF117" s="900"/>
      <c r="BG117" s="900"/>
      <c r="BH117" s="900"/>
      <c r="BI117" s="900"/>
      <c r="BJ117" s="900"/>
      <c r="BK117" s="900"/>
      <c r="BL117" s="900"/>
      <c r="BM117" s="900"/>
      <c r="BN117" s="900"/>
      <c r="BO117" s="900"/>
      <c r="BP117" s="901"/>
      <c r="BQ117" s="852" t="s">
        <v>121</v>
      </c>
      <c r="BR117" s="853"/>
      <c r="BS117" s="853"/>
      <c r="BT117" s="853"/>
      <c r="BU117" s="853"/>
      <c r="BV117" s="853" t="s">
        <v>121</v>
      </c>
      <c r="BW117" s="853"/>
      <c r="BX117" s="853"/>
      <c r="BY117" s="853"/>
      <c r="BZ117" s="853"/>
      <c r="CA117" s="853" t="s">
        <v>121</v>
      </c>
      <c r="CB117" s="853"/>
      <c r="CC117" s="853"/>
      <c r="CD117" s="853"/>
      <c r="CE117" s="853"/>
      <c r="CF117" s="911" t="s">
        <v>121</v>
      </c>
      <c r="CG117" s="912"/>
      <c r="CH117" s="912"/>
      <c r="CI117" s="912"/>
      <c r="CJ117" s="912"/>
      <c r="CK117" s="963"/>
      <c r="CL117" s="857"/>
      <c r="CM117" s="851" t="s">
        <v>440</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121</v>
      </c>
      <c r="DH117" s="816"/>
      <c r="DI117" s="816"/>
      <c r="DJ117" s="816"/>
      <c r="DK117" s="817"/>
      <c r="DL117" s="818" t="s">
        <v>121</v>
      </c>
      <c r="DM117" s="816"/>
      <c r="DN117" s="816"/>
      <c r="DO117" s="816"/>
      <c r="DP117" s="817"/>
      <c r="DQ117" s="818" t="s">
        <v>121</v>
      </c>
      <c r="DR117" s="816"/>
      <c r="DS117" s="816"/>
      <c r="DT117" s="816"/>
      <c r="DU117" s="817"/>
      <c r="DV117" s="860" t="s">
        <v>121</v>
      </c>
      <c r="DW117" s="861"/>
      <c r="DX117" s="861"/>
      <c r="DY117" s="861"/>
      <c r="DZ117" s="862"/>
    </row>
    <row r="118" spans="1:130" s="230" customFormat="1" ht="26.25" customHeight="1" x14ac:dyDescent="0.2">
      <c r="A118" s="931" t="s">
        <v>414</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411</v>
      </c>
      <c r="AB118" s="932"/>
      <c r="AC118" s="932"/>
      <c r="AD118" s="932"/>
      <c r="AE118" s="933"/>
      <c r="AF118" s="934" t="s">
        <v>412</v>
      </c>
      <c r="AG118" s="932"/>
      <c r="AH118" s="932"/>
      <c r="AI118" s="932"/>
      <c r="AJ118" s="933"/>
      <c r="AK118" s="934" t="s">
        <v>294</v>
      </c>
      <c r="AL118" s="932"/>
      <c r="AM118" s="932"/>
      <c r="AN118" s="932"/>
      <c r="AO118" s="933"/>
      <c r="AP118" s="935" t="s">
        <v>413</v>
      </c>
      <c r="AQ118" s="936"/>
      <c r="AR118" s="936"/>
      <c r="AS118" s="936"/>
      <c r="AT118" s="937"/>
      <c r="AU118" s="968"/>
      <c r="AV118" s="969"/>
      <c r="AW118" s="969"/>
      <c r="AX118" s="969"/>
      <c r="AY118" s="969"/>
      <c r="AZ118" s="874" t="s">
        <v>441</v>
      </c>
      <c r="BA118" s="875"/>
      <c r="BB118" s="875"/>
      <c r="BC118" s="875"/>
      <c r="BD118" s="875"/>
      <c r="BE118" s="875"/>
      <c r="BF118" s="875"/>
      <c r="BG118" s="875"/>
      <c r="BH118" s="875"/>
      <c r="BI118" s="875"/>
      <c r="BJ118" s="875"/>
      <c r="BK118" s="875"/>
      <c r="BL118" s="875"/>
      <c r="BM118" s="875"/>
      <c r="BN118" s="875"/>
      <c r="BO118" s="875"/>
      <c r="BP118" s="876"/>
      <c r="BQ118" s="915" t="s">
        <v>121</v>
      </c>
      <c r="BR118" s="881"/>
      <c r="BS118" s="881"/>
      <c r="BT118" s="881"/>
      <c r="BU118" s="881"/>
      <c r="BV118" s="881" t="s">
        <v>121</v>
      </c>
      <c r="BW118" s="881"/>
      <c r="BX118" s="881"/>
      <c r="BY118" s="881"/>
      <c r="BZ118" s="881"/>
      <c r="CA118" s="881" t="s">
        <v>121</v>
      </c>
      <c r="CB118" s="881"/>
      <c r="CC118" s="881"/>
      <c r="CD118" s="881"/>
      <c r="CE118" s="881"/>
      <c r="CF118" s="911" t="s">
        <v>121</v>
      </c>
      <c r="CG118" s="912"/>
      <c r="CH118" s="912"/>
      <c r="CI118" s="912"/>
      <c r="CJ118" s="912"/>
      <c r="CK118" s="963"/>
      <c r="CL118" s="857"/>
      <c r="CM118" s="851" t="s">
        <v>442</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121</v>
      </c>
      <c r="DH118" s="816"/>
      <c r="DI118" s="816"/>
      <c r="DJ118" s="816"/>
      <c r="DK118" s="817"/>
      <c r="DL118" s="818" t="s">
        <v>121</v>
      </c>
      <c r="DM118" s="816"/>
      <c r="DN118" s="816"/>
      <c r="DO118" s="816"/>
      <c r="DP118" s="817"/>
      <c r="DQ118" s="818" t="s">
        <v>121</v>
      </c>
      <c r="DR118" s="816"/>
      <c r="DS118" s="816"/>
      <c r="DT118" s="816"/>
      <c r="DU118" s="817"/>
      <c r="DV118" s="860" t="s">
        <v>121</v>
      </c>
      <c r="DW118" s="861"/>
      <c r="DX118" s="861"/>
      <c r="DY118" s="861"/>
      <c r="DZ118" s="862"/>
    </row>
    <row r="119" spans="1:130" s="230" customFormat="1" ht="26.25" customHeight="1" x14ac:dyDescent="0.2">
      <c r="A119" s="854" t="s">
        <v>417</v>
      </c>
      <c r="B119" s="855"/>
      <c r="C119" s="896" t="s">
        <v>418</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t="s">
        <v>121</v>
      </c>
      <c r="AB119" s="925"/>
      <c r="AC119" s="925"/>
      <c r="AD119" s="925"/>
      <c r="AE119" s="926"/>
      <c r="AF119" s="927" t="s">
        <v>121</v>
      </c>
      <c r="AG119" s="925"/>
      <c r="AH119" s="925"/>
      <c r="AI119" s="925"/>
      <c r="AJ119" s="926"/>
      <c r="AK119" s="927" t="s">
        <v>121</v>
      </c>
      <c r="AL119" s="925"/>
      <c r="AM119" s="925"/>
      <c r="AN119" s="925"/>
      <c r="AO119" s="926"/>
      <c r="AP119" s="928" t="s">
        <v>121</v>
      </c>
      <c r="AQ119" s="929"/>
      <c r="AR119" s="929"/>
      <c r="AS119" s="929"/>
      <c r="AT119" s="930"/>
      <c r="AU119" s="970"/>
      <c r="AV119" s="971"/>
      <c r="AW119" s="971"/>
      <c r="AX119" s="971"/>
      <c r="AY119" s="971"/>
      <c r="AZ119" s="251" t="s">
        <v>177</v>
      </c>
      <c r="BA119" s="251"/>
      <c r="BB119" s="251"/>
      <c r="BC119" s="251"/>
      <c r="BD119" s="251"/>
      <c r="BE119" s="251"/>
      <c r="BF119" s="251"/>
      <c r="BG119" s="251"/>
      <c r="BH119" s="251"/>
      <c r="BI119" s="251"/>
      <c r="BJ119" s="251"/>
      <c r="BK119" s="251"/>
      <c r="BL119" s="251"/>
      <c r="BM119" s="251"/>
      <c r="BN119" s="251"/>
      <c r="BO119" s="913" t="s">
        <v>443</v>
      </c>
      <c r="BP119" s="914"/>
      <c r="BQ119" s="915">
        <v>12380400</v>
      </c>
      <c r="BR119" s="881"/>
      <c r="BS119" s="881"/>
      <c r="BT119" s="881"/>
      <c r="BU119" s="881"/>
      <c r="BV119" s="881">
        <v>11651063</v>
      </c>
      <c r="BW119" s="881"/>
      <c r="BX119" s="881"/>
      <c r="BY119" s="881"/>
      <c r="BZ119" s="881"/>
      <c r="CA119" s="881">
        <v>11618340</v>
      </c>
      <c r="CB119" s="881"/>
      <c r="CC119" s="881"/>
      <c r="CD119" s="881"/>
      <c r="CE119" s="881"/>
      <c r="CF119" s="784"/>
      <c r="CG119" s="785"/>
      <c r="CH119" s="785"/>
      <c r="CI119" s="785"/>
      <c r="CJ119" s="870"/>
      <c r="CK119" s="964"/>
      <c r="CL119" s="859"/>
      <c r="CM119" s="874" t="s">
        <v>444</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t="s">
        <v>121</v>
      </c>
      <c r="DH119" s="800"/>
      <c r="DI119" s="800"/>
      <c r="DJ119" s="800"/>
      <c r="DK119" s="801"/>
      <c r="DL119" s="802" t="s">
        <v>121</v>
      </c>
      <c r="DM119" s="800"/>
      <c r="DN119" s="800"/>
      <c r="DO119" s="800"/>
      <c r="DP119" s="801"/>
      <c r="DQ119" s="802" t="s">
        <v>121</v>
      </c>
      <c r="DR119" s="800"/>
      <c r="DS119" s="800"/>
      <c r="DT119" s="800"/>
      <c r="DU119" s="801"/>
      <c r="DV119" s="884" t="s">
        <v>121</v>
      </c>
      <c r="DW119" s="885"/>
      <c r="DX119" s="885"/>
      <c r="DY119" s="885"/>
      <c r="DZ119" s="886"/>
    </row>
    <row r="120" spans="1:130" s="230" customFormat="1" ht="26.25" customHeight="1" x14ac:dyDescent="0.2">
      <c r="A120" s="856"/>
      <c r="B120" s="857"/>
      <c r="C120" s="851" t="s">
        <v>421</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121</v>
      </c>
      <c r="AB120" s="816"/>
      <c r="AC120" s="816"/>
      <c r="AD120" s="816"/>
      <c r="AE120" s="817"/>
      <c r="AF120" s="818" t="s">
        <v>121</v>
      </c>
      <c r="AG120" s="816"/>
      <c r="AH120" s="816"/>
      <c r="AI120" s="816"/>
      <c r="AJ120" s="817"/>
      <c r="AK120" s="818" t="s">
        <v>121</v>
      </c>
      <c r="AL120" s="816"/>
      <c r="AM120" s="816"/>
      <c r="AN120" s="816"/>
      <c r="AO120" s="817"/>
      <c r="AP120" s="860" t="s">
        <v>121</v>
      </c>
      <c r="AQ120" s="861"/>
      <c r="AR120" s="861"/>
      <c r="AS120" s="861"/>
      <c r="AT120" s="862"/>
      <c r="AU120" s="916" t="s">
        <v>445</v>
      </c>
      <c r="AV120" s="917"/>
      <c r="AW120" s="917"/>
      <c r="AX120" s="917"/>
      <c r="AY120" s="918"/>
      <c r="AZ120" s="896" t="s">
        <v>446</v>
      </c>
      <c r="BA120" s="844"/>
      <c r="BB120" s="844"/>
      <c r="BC120" s="844"/>
      <c r="BD120" s="844"/>
      <c r="BE120" s="844"/>
      <c r="BF120" s="844"/>
      <c r="BG120" s="844"/>
      <c r="BH120" s="844"/>
      <c r="BI120" s="844"/>
      <c r="BJ120" s="844"/>
      <c r="BK120" s="844"/>
      <c r="BL120" s="844"/>
      <c r="BM120" s="844"/>
      <c r="BN120" s="844"/>
      <c r="BO120" s="844"/>
      <c r="BP120" s="845"/>
      <c r="BQ120" s="897">
        <v>2527184</v>
      </c>
      <c r="BR120" s="878"/>
      <c r="BS120" s="878"/>
      <c r="BT120" s="878"/>
      <c r="BU120" s="878"/>
      <c r="BV120" s="878">
        <v>2922658</v>
      </c>
      <c r="BW120" s="878"/>
      <c r="BX120" s="878"/>
      <c r="BY120" s="878"/>
      <c r="BZ120" s="878"/>
      <c r="CA120" s="878">
        <v>2699439</v>
      </c>
      <c r="CB120" s="878"/>
      <c r="CC120" s="878"/>
      <c r="CD120" s="878"/>
      <c r="CE120" s="878"/>
      <c r="CF120" s="902">
        <v>50.5</v>
      </c>
      <c r="CG120" s="903"/>
      <c r="CH120" s="903"/>
      <c r="CI120" s="903"/>
      <c r="CJ120" s="903"/>
      <c r="CK120" s="904" t="s">
        <v>447</v>
      </c>
      <c r="CL120" s="888"/>
      <c r="CM120" s="888"/>
      <c r="CN120" s="888"/>
      <c r="CO120" s="889"/>
      <c r="CP120" s="908" t="s">
        <v>394</v>
      </c>
      <c r="CQ120" s="909"/>
      <c r="CR120" s="909"/>
      <c r="CS120" s="909"/>
      <c r="CT120" s="909"/>
      <c r="CU120" s="909"/>
      <c r="CV120" s="909"/>
      <c r="CW120" s="909"/>
      <c r="CX120" s="909"/>
      <c r="CY120" s="909"/>
      <c r="CZ120" s="909"/>
      <c r="DA120" s="909"/>
      <c r="DB120" s="909"/>
      <c r="DC120" s="909"/>
      <c r="DD120" s="909"/>
      <c r="DE120" s="909"/>
      <c r="DF120" s="910"/>
      <c r="DG120" s="897">
        <v>1968594</v>
      </c>
      <c r="DH120" s="878"/>
      <c r="DI120" s="878"/>
      <c r="DJ120" s="878"/>
      <c r="DK120" s="878"/>
      <c r="DL120" s="878">
        <v>1954085</v>
      </c>
      <c r="DM120" s="878"/>
      <c r="DN120" s="878"/>
      <c r="DO120" s="878"/>
      <c r="DP120" s="878"/>
      <c r="DQ120" s="878">
        <v>2195302</v>
      </c>
      <c r="DR120" s="878"/>
      <c r="DS120" s="878"/>
      <c r="DT120" s="878"/>
      <c r="DU120" s="878"/>
      <c r="DV120" s="879">
        <v>41.1</v>
      </c>
      <c r="DW120" s="879"/>
      <c r="DX120" s="879"/>
      <c r="DY120" s="879"/>
      <c r="DZ120" s="880"/>
    </row>
    <row r="121" spans="1:130" s="230" customFormat="1" ht="26.25" customHeight="1" x14ac:dyDescent="0.2">
      <c r="A121" s="856"/>
      <c r="B121" s="857"/>
      <c r="C121" s="899" t="s">
        <v>448</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121</v>
      </c>
      <c r="AB121" s="816"/>
      <c r="AC121" s="816"/>
      <c r="AD121" s="816"/>
      <c r="AE121" s="817"/>
      <c r="AF121" s="818" t="s">
        <v>121</v>
      </c>
      <c r="AG121" s="816"/>
      <c r="AH121" s="816"/>
      <c r="AI121" s="816"/>
      <c r="AJ121" s="817"/>
      <c r="AK121" s="818" t="s">
        <v>121</v>
      </c>
      <c r="AL121" s="816"/>
      <c r="AM121" s="816"/>
      <c r="AN121" s="816"/>
      <c r="AO121" s="817"/>
      <c r="AP121" s="860" t="s">
        <v>121</v>
      </c>
      <c r="AQ121" s="861"/>
      <c r="AR121" s="861"/>
      <c r="AS121" s="861"/>
      <c r="AT121" s="862"/>
      <c r="AU121" s="919"/>
      <c r="AV121" s="920"/>
      <c r="AW121" s="920"/>
      <c r="AX121" s="920"/>
      <c r="AY121" s="921"/>
      <c r="AZ121" s="851" t="s">
        <v>449</v>
      </c>
      <c r="BA121" s="788"/>
      <c r="BB121" s="788"/>
      <c r="BC121" s="788"/>
      <c r="BD121" s="788"/>
      <c r="BE121" s="788"/>
      <c r="BF121" s="788"/>
      <c r="BG121" s="788"/>
      <c r="BH121" s="788"/>
      <c r="BI121" s="788"/>
      <c r="BJ121" s="788"/>
      <c r="BK121" s="788"/>
      <c r="BL121" s="788"/>
      <c r="BM121" s="788"/>
      <c r="BN121" s="788"/>
      <c r="BO121" s="788"/>
      <c r="BP121" s="789"/>
      <c r="BQ121" s="852">
        <v>5376</v>
      </c>
      <c r="BR121" s="853"/>
      <c r="BS121" s="853"/>
      <c r="BT121" s="853"/>
      <c r="BU121" s="853"/>
      <c r="BV121" s="853">
        <v>24460</v>
      </c>
      <c r="BW121" s="853"/>
      <c r="BX121" s="853"/>
      <c r="BY121" s="853"/>
      <c r="BZ121" s="853"/>
      <c r="CA121" s="853">
        <v>60903</v>
      </c>
      <c r="CB121" s="853"/>
      <c r="CC121" s="853"/>
      <c r="CD121" s="853"/>
      <c r="CE121" s="853"/>
      <c r="CF121" s="911">
        <v>1.1000000000000001</v>
      </c>
      <c r="CG121" s="912"/>
      <c r="CH121" s="912"/>
      <c r="CI121" s="912"/>
      <c r="CJ121" s="912"/>
      <c r="CK121" s="905"/>
      <c r="CL121" s="891"/>
      <c r="CM121" s="891"/>
      <c r="CN121" s="891"/>
      <c r="CO121" s="892"/>
      <c r="CP121" s="871" t="s">
        <v>392</v>
      </c>
      <c r="CQ121" s="872"/>
      <c r="CR121" s="872"/>
      <c r="CS121" s="872"/>
      <c r="CT121" s="872"/>
      <c r="CU121" s="872"/>
      <c r="CV121" s="872"/>
      <c r="CW121" s="872"/>
      <c r="CX121" s="872"/>
      <c r="CY121" s="872"/>
      <c r="CZ121" s="872"/>
      <c r="DA121" s="872"/>
      <c r="DB121" s="872"/>
      <c r="DC121" s="872"/>
      <c r="DD121" s="872"/>
      <c r="DE121" s="872"/>
      <c r="DF121" s="873"/>
      <c r="DG121" s="852">
        <v>8639</v>
      </c>
      <c r="DH121" s="853"/>
      <c r="DI121" s="853"/>
      <c r="DJ121" s="853"/>
      <c r="DK121" s="853"/>
      <c r="DL121" s="853">
        <v>8550</v>
      </c>
      <c r="DM121" s="853"/>
      <c r="DN121" s="853"/>
      <c r="DO121" s="853"/>
      <c r="DP121" s="853"/>
      <c r="DQ121" s="853">
        <v>8255</v>
      </c>
      <c r="DR121" s="853"/>
      <c r="DS121" s="853"/>
      <c r="DT121" s="853"/>
      <c r="DU121" s="853"/>
      <c r="DV121" s="830">
        <v>0.2</v>
      </c>
      <c r="DW121" s="830"/>
      <c r="DX121" s="830"/>
      <c r="DY121" s="830"/>
      <c r="DZ121" s="831"/>
    </row>
    <row r="122" spans="1:130" s="230" customFormat="1" ht="26.25" customHeight="1" x14ac:dyDescent="0.2">
      <c r="A122" s="856"/>
      <c r="B122" s="857"/>
      <c r="C122" s="851" t="s">
        <v>431</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121</v>
      </c>
      <c r="AB122" s="816"/>
      <c r="AC122" s="816"/>
      <c r="AD122" s="816"/>
      <c r="AE122" s="817"/>
      <c r="AF122" s="818" t="s">
        <v>121</v>
      </c>
      <c r="AG122" s="816"/>
      <c r="AH122" s="816"/>
      <c r="AI122" s="816"/>
      <c r="AJ122" s="817"/>
      <c r="AK122" s="818" t="s">
        <v>121</v>
      </c>
      <c r="AL122" s="816"/>
      <c r="AM122" s="816"/>
      <c r="AN122" s="816"/>
      <c r="AO122" s="817"/>
      <c r="AP122" s="860" t="s">
        <v>121</v>
      </c>
      <c r="AQ122" s="861"/>
      <c r="AR122" s="861"/>
      <c r="AS122" s="861"/>
      <c r="AT122" s="862"/>
      <c r="AU122" s="919"/>
      <c r="AV122" s="920"/>
      <c r="AW122" s="920"/>
      <c r="AX122" s="920"/>
      <c r="AY122" s="921"/>
      <c r="AZ122" s="874" t="s">
        <v>450</v>
      </c>
      <c r="BA122" s="875"/>
      <c r="BB122" s="875"/>
      <c r="BC122" s="875"/>
      <c r="BD122" s="875"/>
      <c r="BE122" s="875"/>
      <c r="BF122" s="875"/>
      <c r="BG122" s="875"/>
      <c r="BH122" s="875"/>
      <c r="BI122" s="875"/>
      <c r="BJ122" s="875"/>
      <c r="BK122" s="875"/>
      <c r="BL122" s="875"/>
      <c r="BM122" s="875"/>
      <c r="BN122" s="875"/>
      <c r="BO122" s="875"/>
      <c r="BP122" s="876"/>
      <c r="BQ122" s="915">
        <v>5512314</v>
      </c>
      <c r="BR122" s="881"/>
      <c r="BS122" s="881"/>
      <c r="BT122" s="881"/>
      <c r="BU122" s="881"/>
      <c r="BV122" s="881">
        <v>5351642</v>
      </c>
      <c r="BW122" s="881"/>
      <c r="BX122" s="881"/>
      <c r="BY122" s="881"/>
      <c r="BZ122" s="881"/>
      <c r="CA122" s="881">
        <v>5412577</v>
      </c>
      <c r="CB122" s="881"/>
      <c r="CC122" s="881"/>
      <c r="CD122" s="881"/>
      <c r="CE122" s="881"/>
      <c r="CF122" s="882">
        <v>101.2</v>
      </c>
      <c r="CG122" s="883"/>
      <c r="CH122" s="883"/>
      <c r="CI122" s="883"/>
      <c r="CJ122" s="883"/>
      <c r="CK122" s="905"/>
      <c r="CL122" s="891"/>
      <c r="CM122" s="891"/>
      <c r="CN122" s="891"/>
      <c r="CO122" s="892"/>
      <c r="CP122" s="871" t="s">
        <v>395</v>
      </c>
      <c r="CQ122" s="872"/>
      <c r="CR122" s="872"/>
      <c r="CS122" s="872"/>
      <c r="CT122" s="872"/>
      <c r="CU122" s="872"/>
      <c r="CV122" s="872"/>
      <c r="CW122" s="872"/>
      <c r="CX122" s="872"/>
      <c r="CY122" s="872"/>
      <c r="CZ122" s="872"/>
      <c r="DA122" s="872"/>
      <c r="DB122" s="872"/>
      <c r="DC122" s="872"/>
      <c r="DD122" s="872"/>
      <c r="DE122" s="872"/>
      <c r="DF122" s="873"/>
      <c r="DG122" s="852" t="s">
        <v>121</v>
      </c>
      <c r="DH122" s="853"/>
      <c r="DI122" s="853"/>
      <c r="DJ122" s="853"/>
      <c r="DK122" s="853"/>
      <c r="DL122" s="853" t="s">
        <v>121</v>
      </c>
      <c r="DM122" s="853"/>
      <c r="DN122" s="853"/>
      <c r="DO122" s="853"/>
      <c r="DP122" s="853"/>
      <c r="DQ122" s="853" t="s">
        <v>121</v>
      </c>
      <c r="DR122" s="853"/>
      <c r="DS122" s="853"/>
      <c r="DT122" s="853"/>
      <c r="DU122" s="853"/>
      <c r="DV122" s="830" t="s">
        <v>121</v>
      </c>
      <c r="DW122" s="830"/>
      <c r="DX122" s="830"/>
      <c r="DY122" s="830"/>
      <c r="DZ122" s="831"/>
    </row>
    <row r="123" spans="1:130" s="230" customFormat="1" ht="26.25" customHeight="1" x14ac:dyDescent="0.2">
      <c r="A123" s="856"/>
      <c r="B123" s="857"/>
      <c r="C123" s="851" t="s">
        <v>437</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t="s">
        <v>121</v>
      </c>
      <c r="AB123" s="816"/>
      <c r="AC123" s="816"/>
      <c r="AD123" s="816"/>
      <c r="AE123" s="817"/>
      <c r="AF123" s="818" t="s">
        <v>121</v>
      </c>
      <c r="AG123" s="816"/>
      <c r="AH123" s="816"/>
      <c r="AI123" s="816"/>
      <c r="AJ123" s="817"/>
      <c r="AK123" s="818" t="s">
        <v>121</v>
      </c>
      <c r="AL123" s="816"/>
      <c r="AM123" s="816"/>
      <c r="AN123" s="816"/>
      <c r="AO123" s="817"/>
      <c r="AP123" s="860" t="s">
        <v>121</v>
      </c>
      <c r="AQ123" s="861"/>
      <c r="AR123" s="861"/>
      <c r="AS123" s="861"/>
      <c r="AT123" s="862"/>
      <c r="AU123" s="922"/>
      <c r="AV123" s="923"/>
      <c r="AW123" s="923"/>
      <c r="AX123" s="923"/>
      <c r="AY123" s="923"/>
      <c r="AZ123" s="251" t="s">
        <v>177</v>
      </c>
      <c r="BA123" s="251"/>
      <c r="BB123" s="251"/>
      <c r="BC123" s="251"/>
      <c r="BD123" s="251"/>
      <c r="BE123" s="251"/>
      <c r="BF123" s="251"/>
      <c r="BG123" s="251"/>
      <c r="BH123" s="251"/>
      <c r="BI123" s="251"/>
      <c r="BJ123" s="251"/>
      <c r="BK123" s="251"/>
      <c r="BL123" s="251"/>
      <c r="BM123" s="251"/>
      <c r="BN123" s="251"/>
      <c r="BO123" s="913" t="s">
        <v>451</v>
      </c>
      <c r="BP123" s="914"/>
      <c r="BQ123" s="868">
        <v>8044874</v>
      </c>
      <c r="BR123" s="869"/>
      <c r="BS123" s="869"/>
      <c r="BT123" s="869"/>
      <c r="BU123" s="869"/>
      <c r="BV123" s="869">
        <v>8298760</v>
      </c>
      <c r="BW123" s="869"/>
      <c r="BX123" s="869"/>
      <c r="BY123" s="869"/>
      <c r="BZ123" s="869"/>
      <c r="CA123" s="869">
        <v>8172919</v>
      </c>
      <c r="CB123" s="869"/>
      <c r="CC123" s="869"/>
      <c r="CD123" s="869"/>
      <c r="CE123" s="869"/>
      <c r="CF123" s="784"/>
      <c r="CG123" s="785"/>
      <c r="CH123" s="785"/>
      <c r="CI123" s="785"/>
      <c r="CJ123" s="870"/>
      <c r="CK123" s="905"/>
      <c r="CL123" s="891"/>
      <c r="CM123" s="891"/>
      <c r="CN123" s="891"/>
      <c r="CO123" s="892"/>
      <c r="CP123" s="871" t="s">
        <v>391</v>
      </c>
      <c r="CQ123" s="872"/>
      <c r="CR123" s="872"/>
      <c r="CS123" s="872"/>
      <c r="CT123" s="872"/>
      <c r="CU123" s="872"/>
      <c r="CV123" s="872"/>
      <c r="CW123" s="872"/>
      <c r="CX123" s="872"/>
      <c r="CY123" s="872"/>
      <c r="CZ123" s="872"/>
      <c r="DA123" s="872"/>
      <c r="DB123" s="872"/>
      <c r="DC123" s="872"/>
      <c r="DD123" s="872"/>
      <c r="DE123" s="872"/>
      <c r="DF123" s="873"/>
      <c r="DG123" s="815" t="s">
        <v>121</v>
      </c>
      <c r="DH123" s="816"/>
      <c r="DI123" s="816"/>
      <c r="DJ123" s="816"/>
      <c r="DK123" s="817"/>
      <c r="DL123" s="818" t="s">
        <v>121</v>
      </c>
      <c r="DM123" s="816"/>
      <c r="DN123" s="816"/>
      <c r="DO123" s="816"/>
      <c r="DP123" s="817"/>
      <c r="DQ123" s="818" t="s">
        <v>121</v>
      </c>
      <c r="DR123" s="816"/>
      <c r="DS123" s="816"/>
      <c r="DT123" s="816"/>
      <c r="DU123" s="817"/>
      <c r="DV123" s="860" t="s">
        <v>121</v>
      </c>
      <c r="DW123" s="861"/>
      <c r="DX123" s="861"/>
      <c r="DY123" s="861"/>
      <c r="DZ123" s="862"/>
    </row>
    <row r="124" spans="1:130" s="230" customFormat="1" ht="26.25" customHeight="1" thickBot="1" x14ac:dyDescent="0.25">
      <c r="A124" s="856"/>
      <c r="B124" s="857"/>
      <c r="C124" s="851" t="s">
        <v>440</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121</v>
      </c>
      <c r="AB124" s="816"/>
      <c r="AC124" s="816"/>
      <c r="AD124" s="816"/>
      <c r="AE124" s="817"/>
      <c r="AF124" s="818" t="s">
        <v>121</v>
      </c>
      <c r="AG124" s="816"/>
      <c r="AH124" s="816"/>
      <c r="AI124" s="816"/>
      <c r="AJ124" s="817"/>
      <c r="AK124" s="818" t="s">
        <v>121</v>
      </c>
      <c r="AL124" s="816"/>
      <c r="AM124" s="816"/>
      <c r="AN124" s="816"/>
      <c r="AO124" s="817"/>
      <c r="AP124" s="860" t="s">
        <v>121</v>
      </c>
      <c r="AQ124" s="861"/>
      <c r="AR124" s="861"/>
      <c r="AS124" s="861"/>
      <c r="AT124" s="862"/>
      <c r="AU124" s="863" t="s">
        <v>452</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v>82.3</v>
      </c>
      <c r="BR124" s="867"/>
      <c r="BS124" s="867"/>
      <c r="BT124" s="867"/>
      <c r="BU124" s="867"/>
      <c r="BV124" s="867">
        <v>63.4</v>
      </c>
      <c r="BW124" s="867"/>
      <c r="BX124" s="867"/>
      <c r="BY124" s="867"/>
      <c r="BZ124" s="867"/>
      <c r="CA124" s="867">
        <v>64.400000000000006</v>
      </c>
      <c r="CB124" s="867"/>
      <c r="CC124" s="867"/>
      <c r="CD124" s="867"/>
      <c r="CE124" s="867"/>
      <c r="CF124" s="762"/>
      <c r="CG124" s="763"/>
      <c r="CH124" s="763"/>
      <c r="CI124" s="763"/>
      <c r="CJ124" s="898"/>
      <c r="CK124" s="906"/>
      <c r="CL124" s="906"/>
      <c r="CM124" s="906"/>
      <c r="CN124" s="906"/>
      <c r="CO124" s="907"/>
      <c r="CP124" s="871" t="s">
        <v>453</v>
      </c>
      <c r="CQ124" s="872"/>
      <c r="CR124" s="872"/>
      <c r="CS124" s="872"/>
      <c r="CT124" s="872"/>
      <c r="CU124" s="872"/>
      <c r="CV124" s="872"/>
      <c r="CW124" s="872"/>
      <c r="CX124" s="872"/>
      <c r="CY124" s="872"/>
      <c r="CZ124" s="872"/>
      <c r="DA124" s="872"/>
      <c r="DB124" s="872"/>
      <c r="DC124" s="872"/>
      <c r="DD124" s="872"/>
      <c r="DE124" s="872"/>
      <c r="DF124" s="873"/>
      <c r="DG124" s="799" t="s">
        <v>121</v>
      </c>
      <c r="DH124" s="800"/>
      <c r="DI124" s="800"/>
      <c r="DJ124" s="800"/>
      <c r="DK124" s="801"/>
      <c r="DL124" s="802" t="s">
        <v>121</v>
      </c>
      <c r="DM124" s="800"/>
      <c r="DN124" s="800"/>
      <c r="DO124" s="800"/>
      <c r="DP124" s="801"/>
      <c r="DQ124" s="802" t="s">
        <v>121</v>
      </c>
      <c r="DR124" s="800"/>
      <c r="DS124" s="800"/>
      <c r="DT124" s="800"/>
      <c r="DU124" s="801"/>
      <c r="DV124" s="884" t="s">
        <v>121</v>
      </c>
      <c r="DW124" s="885"/>
      <c r="DX124" s="885"/>
      <c r="DY124" s="885"/>
      <c r="DZ124" s="886"/>
    </row>
    <row r="125" spans="1:130" s="230" customFormat="1" ht="26.25" customHeight="1" x14ac:dyDescent="0.2">
      <c r="A125" s="856"/>
      <c r="B125" s="857"/>
      <c r="C125" s="851" t="s">
        <v>442</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121</v>
      </c>
      <c r="AB125" s="816"/>
      <c r="AC125" s="816"/>
      <c r="AD125" s="816"/>
      <c r="AE125" s="817"/>
      <c r="AF125" s="818" t="s">
        <v>121</v>
      </c>
      <c r="AG125" s="816"/>
      <c r="AH125" s="816"/>
      <c r="AI125" s="816"/>
      <c r="AJ125" s="817"/>
      <c r="AK125" s="818" t="s">
        <v>121</v>
      </c>
      <c r="AL125" s="816"/>
      <c r="AM125" s="816"/>
      <c r="AN125" s="816"/>
      <c r="AO125" s="817"/>
      <c r="AP125" s="860" t="s">
        <v>121</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454</v>
      </c>
      <c r="CL125" s="888"/>
      <c r="CM125" s="888"/>
      <c r="CN125" s="888"/>
      <c r="CO125" s="889"/>
      <c r="CP125" s="896" t="s">
        <v>455</v>
      </c>
      <c r="CQ125" s="844"/>
      <c r="CR125" s="844"/>
      <c r="CS125" s="844"/>
      <c r="CT125" s="844"/>
      <c r="CU125" s="844"/>
      <c r="CV125" s="844"/>
      <c r="CW125" s="844"/>
      <c r="CX125" s="844"/>
      <c r="CY125" s="844"/>
      <c r="CZ125" s="844"/>
      <c r="DA125" s="844"/>
      <c r="DB125" s="844"/>
      <c r="DC125" s="844"/>
      <c r="DD125" s="844"/>
      <c r="DE125" s="844"/>
      <c r="DF125" s="845"/>
      <c r="DG125" s="897" t="s">
        <v>121</v>
      </c>
      <c r="DH125" s="878"/>
      <c r="DI125" s="878"/>
      <c r="DJ125" s="878"/>
      <c r="DK125" s="878"/>
      <c r="DL125" s="878" t="s">
        <v>121</v>
      </c>
      <c r="DM125" s="878"/>
      <c r="DN125" s="878"/>
      <c r="DO125" s="878"/>
      <c r="DP125" s="878"/>
      <c r="DQ125" s="878" t="s">
        <v>121</v>
      </c>
      <c r="DR125" s="878"/>
      <c r="DS125" s="878"/>
      <c r="DT125" s="878"/>
      <c r="DU125" s="878"/>
      <c r="DV125" s="879" t="s">
        <v>121</v>
      </c>
      <c r="DW125" s="879"/>
      <c r="DX125" s="879"/>
      <c r="DY125" s="879"/>
      <c r="DZ125" s="880"/>
    </row>
    <row r="126" spans="1:130" s="230" customFormat="1" ht="26.25" customHeight="1" thickBot="1" x14ac:dyDescent="0.25">
      <c r="A126" s="856"/>
      <c r="B126" s="857"/>
      <c r="C126" s="851" t="s">
        <v>444</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t="s">
        <v>121</v>
      </c>
      <c r="AB126" s="816"/>
      <c r="AC126" s="816"/>
      <c r="AD126" s="816"/>
      <c r="AE126" s="817"/>
      <c r="AF126" s="818" t="s">
        <v>121</v>
      </c>
      <c r="AG126" s="816"/>
      <c r="AH126" s="816"/>
      <c r="AI126" s="816"/>
      <c r="AJ126" s="817"/>
      <c r="AK126" s="818" t="s">
        <v>121</v>
      </c>
      <c r="AL126" s="816"/>
      <c r="AM126" s="816"/>
      <c r="AN126" s="816"/>
      <c r="AO126" s="817"/>
      <c r="AP126" s="860" t="s">
        <v>121</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456</v>
      </c>
      <c r="CQ126" s="788"/>
      <c r="CR126" s="788"/>
      <c r="CS126" s="788"/>
      <c r="CT126" s="788"/>
      <c r="CU126" s="788"/>
      <c r="CV126" s="788"/>
      <c r="CW126" s="788"/>
      <c r="CX126" s="788"/>
      <c r="CY126" s="788"/>
      <c r="CZ126" s="788"/>
      <c r="DA126" s="788"/>
      <c r="DB126" s="788"/>
      <c r="DC126" s="788"/>
      <c r="DD126" s="788"/>
      <c r="DE126" s="788"/>
      <c r="DF126" s="789"/>
      <c r="DG126" s="852" t="s">
        <v>121</v>
      </c>
      <c r="DH126" s="853"/>
      <c r="DI126" s="853"/>
      <c r="DJ126" s="853"/>
      <c r="DK126" s="853"/>
      <c r="DL126" s="853" t="s">
        <v>121</v>
      </c>
      <c r="DM126" s="853"/>
      <c r="DN126" s="853"/>
      <c r="DO126" s="853"/>
      <c r="DP126" s="853"/>
      <c r="DQ126" s="853" t="s">
        <v>121</v>
      </c>
      <c r="DR126" s="853"/>
      <c r="DS126" s="853"/>
      <c r="DT126" s="853"/>
      <c r="DU126" s="853"/>
      <c r="DV126" s="830" t="s">
        <v>121</v>
      </c>
      <c r="DW126" s="830"/>
      <c r="DX126" s="830"/>
      <c r="DY126" s="830"/>
      <c r="DZ126" s="831"/>
    </row>
    <row r="127" spans="1:130" s="230" customFormat="1" ht="26.25" customHeight="1" x14ac:dyDescent="0.2">
      <c r="A127" s="858"/>
      <c r="B127" s="859"/>
      <c r="C127" s="874" t="s">
        <v>457</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t="s">
        <v>121</v>
      </c>
      <c r="AB127" s="816"/>
      <c r="AC127" s="816"/>
      <c r="AD127" s="816"/>
      <c r="AE127" s="817"/>
      <c r="AF127" s="818" t="s">
        <v>121</v>
      </c>
      <c r="AG127" s="816"/>
      <c r="AH127" s="816"/>
      <c r="AI127" s="816"/>
      <c r="AJ127" s="817"/>
      <c r="AK127" s="818" t="s">
        <v>121</v>
      </c>
      <c r="AL127" s="816"/>
      <c r="AM127" s="816"/>
      <c r="AN127" s="816"/>
      <c r="AO127" s="817"/>
      <c r="AP127" s="860" t="s">
        <v>121</v>
      </c>
      <c r="AQ127" s="861"/>
      <c r="AR127" s="861"/>
      <c r="AS127" s="861"/>
      <c r="AT127" s="862"/>
      <c r="AU127" s="232"/>
      <c r="AV127" s="232"/>
      <c r="AW127" s="232"/>
      <c r="AX127" s="877" t="s">
        <v>458</v>
      </c>
      <c r="AY127" s="848"/>
      <c r="AZ127" s="848"/>
      <c r="BA127" s="848"/>
      <c r="BB127" s="848"/>
      <c r="BC127" s="848"/>
      <c r="BD127" s="848"/>
      <c r="BE127" s="849"/>
      <c r="BF127" s="847" t="s">
        <v>459</v>
      </c>
      <c r="BG127" s="848"/>
      <c r="BH127" s="848"/>
      <c r="BI127" s="848"/>
      <c r="BJ127" s="848"/>
      <c r="BK127" s="848"/>
      <c r="BL127" s="849"/>
      <c r="BM127" s="847" t="s">
        <v>460</v>
      </c>
      <c r="BN127" s="848"/>
      <c r="BO127" s="848"/>
      <c r="BP127" s="848"/>
      <c r="BQ127" s="848"/>
      <c r="BR127" s="848"/>
      <c r="BS127" s="849"/>
      <c r="BT127" s="847" t="s">
        <v>461</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462</v>
      </c>
      <c r="CQ127" s="788"/>
      <c r="CR127" s="788"/>
      <c r="CS127" s="788"/>
      <c r="CT127" s="788"/>
      <c r="CU127" s="788"/>
      <c r="CV127" s="788"/>
      <c r="CW127" s="788"/>
      <c r="CX127" s="788"/>
      <c r="CY127" s="788"/>
      <c r="CZ127" s="788"/>
      <c r="DA127" s="788"/>
      <c r="DB127" s="788"/>
      <c r="DC127" s="788"/>
      <c r="DD127" s="788"/>
      <c r="DE127" s="788"/>
      <c r="DF127" s="789"/>
      <c r="DG127" s="852" t="s">
        <v>121</v>
      </c>
      <c r="DH127" s="853"/>
      <c r="DI127" s="853"/>
      <c r="DJ127" s="853"/>
      <c r="DK127" s="853"/>
      <c r="DL127" s="853" t="s">
        <v>121</v>
      </c>
      <c r="DM127" s="853"/>
      <c r="DN127" s="853"/>
      <c r="DO127" s="853"/>
      <c r="DP127" s="853"/>
      <c r="DQ127" s="853" t="s">
        <v>121</v>
      </c>
      <c r="DR127" s="853"/>
      <c r="DS127" s="853"/>
      <c r="DT127" s="853"/>
      <c r="DU127" s="853"/>
      <c r="DV127" s="830" t="s">
        <v>121</v>
      </c>
      <c r="DW127" s="830"/>
      <c r="DX127" s="830"/>
      <c r="DY127" s="830"/>
      <c r="DZ127" s="831"/>
    </row>
    <row r="128" spans="1:130" s="230" customFormat="1" ht="26.25" customHeight="1" thickBot="1" x14ac:dyDescent="0.25">
      <c r="A128" s="832" t="s">
        <v>463</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464</v>
      </c>
      <c r="X128" s="834"/>
      <c r="Y128" s="834"/>
      <c r="Z128" s="835"/>
      <c r="AA128" s="836">
        <v>7361</v>
      </c>
      <c r="AB128" s="837"/>
      <c r="AC128" s="837"/>
      <c r="AD128" s="837"/>
      <c r="AE128" s="838"/>
      <c r="AF128" s="839">
        <v>9032</v>
      </c>
      <c r="AG128" s="837"/>
      <c r="AH128" s="837"/>
      <c r="AI128" s="837"/>
      <c r="AJ128" s="838"/>
      <c r="AK128" s="839">
        <v>6023</v>
      </c>
      <c r="AL128" s="837"/>
      <c r="AM128" s="837"/>
      <c r="AN128" s="837"/>
      <c r="AO128" s="838"/>
      <c r="AP128" s="840"/>
      <c r="AQ128" s="841"/>
      <c r="AR128" s="841"/>
      <c r="AS128" s="841"/>
      <c r="AT128" s="842"/>
      <c r="AU128" s="232"/>
      <c r="AV128" s="232"/>
      <c r="AW128" s="232"/>
      <c r="AX128" s="843" t="s">
        <v>465</v>
      </c>
      <c r="AY128" s="844"/>
      <c r="AZ128" s="844"/>
      <c r="BA128" s="844"/>
      <c r="BB128" s="844"/>
      <c r="BC128" s="844"/>
      <c r="BD128" s="844"/>
      <c r="BE128" s="845"/>
      <c r="BF128" s="822" t="s">
        <v>121</v>
      </c>
      <c r="BG128" s="823"/>
      <c r="BH128" s="823"/>
      <c r="BI128" s="823"/>
      <c r="BJ128" s="823"/>
      <c r="BK128" s="823"/>
      <c r="BL128" s="846"/>
      <c r="BM128" s="822">
        <v>14.53</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466</v>
      </c>
      <c r="CQ128" s="766"/>
      <c r="CR128" s="766"/>
      <c r="CS128" s="766"/>
      <c r="CT128" s="766"/>
      <c r="CU128" s="766"/>
      <c r="CV128" s="766"/>
      <c r="CW128" s="766"/>
      <c r="CX128" s="766"/>
      <c r="CY128" s="766"/>
      <c r="CZ128" s="766"/>
      <c r="DA128" s="766"/>
      <c r="DB128" s="766"/>
      <c r="DC128" s="766"/>
      <c r="DD128" s="766"/>
      <c r="DE128" s="766"/>
      <c r="DF128" s="767"/>
      <c r="DG128" s="826" t="s">
        <v>121</v>
      </c>
      <c r="DH128" s="827"/>
      <c r="DI128" s="827"/>
      <c r="DJ128" s="827"/>
      <c r="DK128" s="827"/>
      <c r="DL128" s="827" t="s">
        <v>121</v>
      </c>
      <c r="DM128" s="827"/>
      <c r="DN128" s="827"/>
      <c r="DO128" s="827"/>
      <c r="DP128" s="827"/>
      <c r="DQ128" s="827" t="s">
        <v>121</v>
      </c>
      <c r="DR128" s="827"/>
      <c r="DS128" s="827"/>
      <c r="DT128" s="827"/>
      <c r="DU128" s="827"/>
      <c r="DV128" s="828" t="s">
        <v>121</v>
      </c>
      <c r="DW128" s="828"/>
      <c r="DX128" s="828"/>
      <c r="DY128" s="828"/>
      <c r="DZ128" s="829"/>
    </row>
    <row r="129" spans="1:131" s="230" customFormat="1" ht="26.25" customHeight="1" x14ac:dyDescent="0.2">
      <c r="A129" s="810" t="s">
        <v>102</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467</v>
      </c>
      <c r="X129" s="813"/>
      <c r="Y129" s="813"/>
      <c r="Z129" s="814"/>
      <c r="AA129" s="815">
        <v>5708348</v>
      </c>
      <c r="AB129" s="816"/>
      <c r="AC129" s="816"/>
      <c r="AD129" s="816"/>
      <c r="AE129" s="817"/>
      <c r="AF129" s="818">
        <v>5734695</v>
      </c>
      <c r="AG129" s="816"/>
      <c r="AH129" s="816"/>
      <c r="AI129" s="816"/>
      <c r="AJ129" s="817"/>
      <c r="AK129" s="818">
        <v>5813792</v>
      </c>
      <c r="AL129" s="816"/>
      <c r="AM129" s="816"/>
      <c r="AN129" s="816"/>
      <c r="AO129" s="817"/>
      <c r="AP129" s="819"/>
      <c r="AQ129" s="820"/>
      <c r="AR129" s="820"/>
      <c r="AS129" s="820"/>
      <c r="AT129" s="821"/>
      <c r="AU129" s="233"/>
      <c r="AV129" s="233"/>
      <c r="AW129" s="233"/>
      <c r="AX129" s="787" t="s">
        <v>468</v>
      </c>
      <c r="AY129" s="788"/>
      <c r="AZ129" s="788"/>
      <c r="BA129" s="788"/>
      <c r="BB129" s="788"/>
      <c r="BC129" s="788"/>
      <c r="BD129" s="788"/>
      <c r="BE129" s="789"/>
      <c r="BF129" s="806" t="s">
        <v>121</v>
      </c>
      <c r="BG129" s="807"/>
      <c r="BH129" s="807"/>
      <c r="BI129" s="807"/>
      <c r="BJ129" s="807"/>
      <c r="BK129" s="807"/>
      <c r="BL129" s="808"/>
      <c r="BM129" s="806">
        <v>19.53</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810" t="s">
        <v>469</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470</v>
      </c>
      <c r="X130" s="813"/>
      <c r="Y130" s="813"/>
      <c r="Z130" s="814"/>
      <c r="AA130" s="815">
        <v>445141</v>
      </c>
      <c r="AB130" s="816"/>
      <c r="AC130" s="816"/>
      <c r="AD130" s="816"/>
      <c r="AE130" s="817"/>
      <c r="AF130" s="818">
        <v>454688</v>
      </c>
      <c r="AG130" s="816"/>
      <c r="AH130" s="816"/>
      <c r="AI130" s="816"/>
      <c r="AJ130" s="817"/>
      <c r="AK130" s="818">
        <v>466075</v>
      </c>
      <c r="AL130" s="816"/>
      <c r="AM130" s="816"/>
      <c r="AN130" s="816"/>
      <c r="AO130" s="817"/>
      <c r="AP130" s="819"/>
      <c r="AQ130" s="820"/>
      <c r="AR130" s="820"/>
      <c r="AS130" s="820"/>
      <c r="AT130" s="821"/>
      <c r="AU130" s="233"/>
      <c r="AV130" s="233"/>
      <c r="AW130" s="233"/>
      <c r="AX130" s="787" t="s">
        <v>471</v>
      </c>
      <c r="AY130" s="788"/>
      <c r="AZ130" s="788"/>
      <c r="BA130" s="788"/>
      <c r="BB130" s="788"/>
      <c r="BC130" s="788"/>
      <c r="BD130" s="788"/>
      <c r="BE130" s="789"/>
      <c r="BF130" s="790">
        <v>12.7</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472</v>
      </c>
      <c r="X131" s="797"/>
      <c r="Y131" s="797"/>
      <c r="Z131" s="798"/>
      <c r="AA131" s="799">
        <v>5263207</v>
      </c>
      <c r="AB131" s="800"/>
      <c r="AC131" s="800"/>
      <c r="AD131" s="800"/>
      <c r="AE131" s="801"/>
      <c r="AF131" s="802">
        <v>5280007</v>
      </c>
      <c r="AG131" s="800"/>
      <c r="AH131" s="800"/>
      <c r="AI131" s="800"/>
      <c r="AJ131" s="801"/>
      <c r="AK131" s="802">
        <v>5347717</v>
      </c>
      <c r="AL131" s="800"/>
      <c r="AM131" s="800"/>
      <c r="AN131" s="800"/>
      <c r="AO131" s="801"/>
      <c r="AP131" s="803"/>
      <c r="AQ131" s="804"/>
      <c r="AR131" s="804"/>
      <c r="AS131" s="804"/>
      <c r="AT131" s="805"/>
      <c r="AU131" s="233"/>
      <c r="AV131" s="233"/>
      <c r="AW131" s="233"/>
      <c r="AX131" s="765" t="s">
        <v>473</v>
      </c>
      <c r="AY131" s="766"/>
      <c r="AZ131" s="766"/>
      <c r="BA131" s="766"/>
      <c r="BB131" s="766"/>
      <c r="BC131" s="766"/>
      <c r="BD131" s="766"/>
      <c r="BE131" s="767"/>
      <c r="BF131" s="768">
        <v>64.400000000000006</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774" t="s">
        <v>474</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475</v>
      </c>
      <c r="W132" s="778"/>
      <c r="X132" s="778"/>
      <c r="Y132" s="778"/>
      <c r="Z132" s="779"/>
      <c r="AA132" s="780">
        <v>15.441478930000001</v>
      </c>
      <c r="AB132" s="781"/>
      <c r="AC132" s="781"/>
      <c r="AD132" s="781"/>
      <c r="AE132" s="782"/>
      <c r="AF132" s="783">
        <v>11.052258070000001</v>
      </c>
      <c r="AG132" s="781"/>
      <c r="AH132" s="781"/>
      <c r="AI132" s="781"/>
      <c r="AJ132" s="782"/>
      <c r="AK132" s="783">
        <v>11.6818074</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476</v>
      </c>
      <c r="W133" s="757"/>
      <c r="X133" s="757"/>
      <c r="Y133" s="757"/>
      <c r="Z133" s="758"/>
      <c r="AA133" s="759">
        <v>12.3</v>
      </c>
      <c r="AB133" s="760"/>
      <c r="AC133" s="760"/>
      <c r="AD133" s="760"/>
      <c r="AE133" s="761"/>
      <c r="AF133" s="759">
        <v>12.2</v>
      </c>
      <c r="AG133" s="760"/>
      <c r="AH133" s="760"/>
      <c r="AI133" s="760"/>
      <c r="AJ133" s="761"/>
      <c r="AK133" s="759">
        <v>12.7</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8tRuqKdFJfDlm8iXwwLfMItfirb0lsD8Bc4BdeBWZoafC1DKmls2/iRv4J3KmMFcFE2/w+cCTz2EWIA+82zoPw==" saltValue="ASmMEiRrD9rn1eYLBvPuk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9" scale="27"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60" customWidth="1"/>
    <col min="121" max="121" width="0" style="259" hidden="1" customWidth="1"/>
    <col min="122" max="16384" width="9" style="259" hidden="1"/>
  </cols>
  <sheetData>
    <row r="1" spans="1:120" ht="13.2"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9"/>
    </row>
    <row r="17" spans="119:120" ht="13.2" x14ac:dyDescent="0.2">
      <c r="DP17" s="259"/>
    </row>
    <row r="18" spans="119:120" ht="13.2" x14ac:dyDescent="0.2"/>
    <row r="19" spans="119:120" ht="13.2" x14ac:dyDescent="0.2"/>
    <row r="20" spans="119:120" ht="13.2" x14ac:dyDescent="0.2">
      <c r="DO20" s="259"/>
      <c r="DP20" s="259"/>
    </row>
    <row r="21" spans="119:120" ht="13.2" x14ac:dyDescent="0.2">
      <c r="DP21" s="259"/>
    </row>
    <row r="22" spans="119:120" ht="13.2" x14ac:dyDescent="0.2"/>
    <row r="23" spans="119:120" ht="13.2" x14ac:dyDescent="0.2">
      <c r="DO23" s="259"/>
      <c r="DP23" s="259"/>
    </row>
    <row r="24" spans="119:120" ht="13.2" x14ac:dyDescent="0.2">
      <c r="DP24" s="259"/>
    </row>
    <row r="25" spans="119:120" ht="13.2" x14ac:dyDescent="0.2">
      <c r="DP25" s="259"/>
    </row>
    <row r="26" spans="119:120" ht="13.2" x14ac:dyDescent="0.2">
      <c r="DO26" s="259"/>
      <c r="DP26" s="259"/>
    </row>
    <row r="27" spans="119:120" ht="13.2" x14ac:dyDescent="0.2"/>
    <row r="28" spans="119:120" ht="13.2" x14ac:dyDescent="0.2">
      <c r="DO28" s="259"/>
      <c r="DP28" s="259"/>
    </row>
    <row r="29" spans="119:120" ht="13.2" x14ac:dyDescent="0.2">
      <c r="DP29" s="259"/>
    </row>
    <row r="30" spans="119:120" ht="13.2" x14ac:dyDescent="0.2"/>
    <row r="31" spans="119:120" ht="13.2" x14ac:dyDescent="0.2">
      <c r="DO31" s="259"/>
      <c r="DP31" s="259"/>
    </row>
    <row r="32" spans="119:120" ht="13.2" x14ac:dyDescent="0.2"/>
    <row r="33" spans="98:120" ht="13.2" x14ac:dyDescent="0.2">
      <c r="DO33" s="259"/>
      <c r="DP33" s="259"/>
    </row>
    <row r="34" spans="98:120" ht="13.2" x14ac:dyDescent="0.2">
      <c r="DM34" s="259"/>
    </row>
    <row r="35" spans="98:120" ht="13.2" x14ac:dyDescent="0.2">
      <c r="CT35" s="259"/>
      <c r="CU35" s="259"/>
      <c r="CV35" s="259"/>
      <c r="CY35" s="259"/>
      <c r="CZ35" s="259"/>
      <c r="DA35" s="259"/>
      <c r="DD35" s="259"/>
      <c r="DE35" s="259"/>
      <c r="DF35" s="259"/>
      <c r="DI35" s="259"/>
      <c r="DJ35" s="259"/>
      <c r="DK35" s="259"/>
      <c r="DM35" s="259"/>
      <c r="DN35" s="259"/>
      <c r="DO35" s="259"/>
      <c r="DP35" s="259"/>
    </row>
    <row r="36" spans="98:120" ht="13.2" x14ac:dyDescent="0.2"/>
    <row r="37" spans="98:120" ht="13.2" x14ac:dyDescent="0.2">
      <c r="CW37" s="259"/>
      <c r="DB37" s="259"/>
      <c r="DG37" s="259"/>
      <c r="DL37" s="259"/>
      <c r="DP37" s="259"/>
    </row>
    <row r="38" spans="98:120" ht="13.2"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9"/>
      <c r="DO49" s="259"/>
      <c r="DP49" s="259"/>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9"/>
      <c r="CS63" s="259"/>
      <c r="CX63" s="259"/>
      <c r="DC63" s="259"/>
      <c r="DH63" s="259"/>
    </row>
    <row r="64" spans="22:120" ht="13.2" x14ac:dyDescent="0.2">
      <c r="V64" s="259"/>
    </row>
    <row r="65" spans="15:120" ht="13.2"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2" x14ac:dyDescent="0.2">
      <c r="Q66" s="259"/>
      <c r="S66" s="259"/>
      <c r="U66" s="259"/>
      <c r="DM66" s="259"/>
    </row>
    <row r="67" spans="15:120" ht="13.2"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2" x14ac:dyDescent="0.2"/>
    <row r="69" spans="15:120" ht="13.2" x14ac:dyDescent="0.2"/>
    <row r="70" spans="15:120" ht="13.2" x14ac:dyDescent="0.2"/>
    <row r="71" spans="15:120" ht="13.2" x14ac:dyDescent="0.2"/>
    <row r="72" spans="15:120" ht="13.2" x14ac:dyDescent="0.2">
      <c r="DP72" s="259"/>
    </row>
    <row r="73" spans="15:120" ht="13.2" x14ac:dyDescent="0.2">
      <c r="DP73" s="259"/>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9"/>
      <c r="CX96" s="259"/>
      <c r="DC96" s="259"/>
      <c r="DH96" s="259"/>
    </row>
    <row r="97" spans="24:120" ht="13.2" x14ac:dyDescent="0.2">
      <c r="CS97" s="259"/>
      <c r="CX97" s="259"/>
      <c r="DC97" s="259"/>
      <c r="DH97" s="259"/>
      <c r="DP97" s="260" t="s">
        <v>477</v>
      </c>
    </row>
    <row r="98" spans="24:120" ht="13.2" hidden="1" x14ac:dyDescent="0.2">
      <c r="CS98" s="259"/>
      <c r="CX98" s="259"/>
      <c r="DC98" s="259"/>
      <c r="DH98" s="259"/>
    </row>
    <row r="99" spans="24:120" ht="13.2"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2" hidden="1" x14ac:dyDescent="0.2">
      <c r="CT103" s="259"/>
      <c r="CV103" s="259"/>
      <c r="CW103" s="259"/>
      <c r="CY103" s="259"/>
      <c r="DA103" s="259"/>
      <c r="DB103" s="259"/>
      <c r="DD103" s="259"/>
      <c r="DF103" s="259"/>
      <c r="DG103" s="259"/>
      <c r="DI103" s="259"/>
      <c r="DK103" s="259"/>
      <c r="DL103" s="259"/>
      <c r="DM103" s="259"/>
      <c r="DN103" s="259"/>
      <c r="DO103" s="259"/>
      <c r="DP103" s="259"/>
    </row>
    <row r="104" spans="24:120" ht="13.2"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ImtUhZUO9N4PrsfAEd/jsdfWmWM/KEakmFVkj4u8TkxjiTSB3KEaA/GFF2iakHkzylbEMIR6QckgRVhH+0yewg==" saltValue="sC78gCZ/cElpafTKxQQcC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60" customWidth="1"/>
    <col min="117" max="16384" width="9" style="259" hidden="1"/>
  </cols>
  <sheetData>
    <row r="1" spans="2:116" ht="13.2"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2" x14ac:dyDescent="0.2"/>
    <row r="3" spans="2:116" ht="13.2" x14ac:dyDescent="0.2"/>
    <row r="4" spans="2:116" ht="13.2"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2"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2" x14ac:dyDescent="0.2"/>
    <row r="20" spans="9:116" ht="13.2" x14ac:dyDescent="0.2"/>
    <row r="21" spans="9:116" ht="13.2" x14ac:dyDescent="0.2">
      <c r="DL21" s="259"/>
    </row>
    <row r="22" spans="9:116" ht="13.2" x14ac:dyDescent="0.2">
      <c r="DI22" s="259"/>
      <c r="DJ22" s="259"/>
      <c r="DK22" s="259"/>
      <c r="DL22" s="259"/>
    </row>
    <row r="23" spans="9:116" ht="13.2" x14ac:dyDescent="0.2">
      <c r="CY23" s="259"/>
      <c r="CZ23" s="259"/>
      <c r="DA23" s="259"/>
      <c r="DB23" s="259"/>
      <c r="DC23" s="259"/>
      <c r="DD23" s="259"/>
      <c r="DE23" s="259"/>
      <c r="DF23" s="259"/>
      <c r="DG23" s="259"/>
      <c r="DH23" s="259"/>
      <c r="DI23" s="259"/>
      <c r="DJ23" s="259"/>
      <c r="DK23" s="259"/>
      <c r="DL23" s="259"/>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9"/>
      <c r="DA35" s="259"/>
      <c r="DB35" s="259"/>
      <c r="DC35" s="259"/>
      <c r="DD35" s="259"/>
      <c r="DE35" s="259"/>
      <c r="DF35" s="259"/>
      <c r="DG35" s="259"/>
      <c r="DH35" s="259"/>
      <c r="DI35" s="259"/>
      <c r="DJ35" s="259"/>
      <c r="DK35" s="259"/>
      <c r="DL35" s="259"/>
    </row>
    <row r="36" spans="15:116" ht="13.2" x14ac:dyDescent="0.2"/>
    <row r="37" spans="15:116" ht="13.2" x14ac:dyDescent="0.2">
      <c r="DL37" s="259"/>
    </row>
    <row r="38" spans="15:116" ht="13.2" x14ac:dyDescent="0.2">
      <c r="DI38" s="259"/>
      <c r="DJ38" s="259"/>
      <c r="DK38" s="259"/>
      <c r="DL38" s="259"/>
    </row>
    <row r="39" spans="15:116" ht="13.2" x14ac:dyDescent="0.2"/>
    <row r="40" spans="15:116" ht="13.2" x14ac:dyDescent="0.2"/>
    <row r="41" spans="15:116" ht="13.2" x14ac:dyDescent="0.2"/>
    <row r="42" spans="15:116" ht="13.2" x14ac:dyDescent="0.2"/>
    <row r="43" spans="15:116" ht="13.2"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2" x14ac:dyDescent="0.2">
      <c r="DL44" s="259"/>
    </row>
    <row r="45" spans="15:116" ht="13.2" x14ac:dyDescent="0.2"/>
    <row r="46" spans="15:116" ht="13.2" x14ac:dyDescent="0.2">
      <c r="DA46" s="259"/>
      <c r="DB46" s="259"/>
      <c r="DC46" s="259"/>
      <c r="DD46" s="259"/>
      <c r="DE46" s="259"/>
      <c r="DF46" s="259"/>
      <c r="DG46" s="259"/>
      <c r="DH46" s="259"/>
      <c r="DI46" s="259"/>
      <c r="DJ46" s="259"/>
      <c r="DK46" s="259"/>
      <c r="DL46" s="259"/>
    </row>
    <row r="47" spans="15:116" ht="13.2" x14ac:dyDescent="0.2"/>
    <row r="48" spans="15:116" ht="13.2" x14ac:dyDescent="0.2"/>
    <row r="49" spans="104:116" ht="13.2" x14ac:dyDescent="0.2"/>
    <row r="50" spans="104:116" ht="13.2" x14ac:dyDescent="0.2">
      <c r="CZ50" s="259"/>
      <c r="DA50" s="259"/>
      <c r="DB50" s="259"/>
      <c r="DC50" s="259"/>
      <c r="DD50" s="259"/>
      <c r="DE50" s="259"/>
      <c r="DF50" s="259"/>
      <c r="DG50" s="259"/>
      <c r="DH50" s="259"/>
      <c r="DI50" s="259"/>
      <c r="DJ50" s="259"/>
      <c r="DK50" s="259"/>
      <c r="DL50" s="259"/>
    </row>
    <row r="51" spans="104:116" ht="13.2" x14ac:dyDescent="0.2"/>
    <row r="52" spans="104:116" ht="13.2" x14ac:dyDescent="0.2"/>
    <row r="53" spans="104:116" ht="13.2" x14ac:dyDescent="0.2">
      <c r="DL53" s="259"/>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9"/>
      <c r="DD67" s="259"/>
      <c r="DE67" s="259"/>
      <c r="DF67" s="259"/>
      <c r="DG67" s="259"/>
      <c r="DH67" s="259"/>
      <c r="DI67" s="259"/>
      <c r="DJ67" s="259"/>
      <c r="DK67" s="259"/>
      <c r="DL67" s="259"/>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KgWnK54p1qq6OtJhQWSzBkjzKbmeVQysEJeAs63OuI2U9GsW5qNwmKAgYyiYCEcMBvev3532zJADOYeRnRfQlw==" saltValue="w9rg8SQ1gQxjAjt8nP3Wn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4140625" style="261" customWidth="1"/>
    <col min="37" max="44" width="17" style="261" customWidth="1"/>
    <col min="45" max="45" width="6.109375" style="268" customWidth="1"/>
    <col min="46" max="46" width="3" style="266" customWidth="1"/>
    <col min="47" max="47" width="19.109375" style="261" hidden="1" customWidth="1"/>
    <col min="48" max="52" width="12.6640625" style="261" hidden="1" customWidth="1"/>
    <col min="53" max="16384" width="8.6640625" style="261" hidden="1"/>
  </cols>
  <sheetData>
    <row r="1" spans="1:46" ht="13.2" x14ac:dyDescent="0.2">
      <c r="AS1" s="262"/>
      <c r="AT1" s="262"/>
    </row>
    <row r="2" spans="1:46" ht="13.2" x14ac:dyDescent="0.2">
      <c r="AS2" s="262"/>
      <c r="AT2" s="262"/>
    </row>
    <row r="3" spans="1:46" ht="13.2" x14ac:dyDescent="0.2">
      <c r="AS3" s="262"/>
      <c r="AT3" s="262"/>
    </row>
    <row r="4" spans="1:46" ht="13.2" x14ac:dyDescent="0.2">
      <c r="AS4" s="262"/>
      <c r="AT4" s="262"/>
    </row>
    <row r="5" spans="1:46" ht="16.2" x14ac:dyDescent="0.2">
      <c r="A5" s="263" t="s">
        <v>478</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2"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479</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4" t="s">
        <v>480</v>
      </c>
      <c r="AP7" s="272"/>
      <c r="AQ7" s="273" t="s">
        <v>481</v>
      </c>
      <c r="AR7" s="274"/>
    </row>
    <row r="8" spans="1:46" ht="13.2"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5"/>
      <c r="AP8" s="278" t="s">
        <v>482</v>
      </c>
      <c r="AQ8" s="279" t="s">
        <v>483</v>
      </c>
      <c r="AR8" s="280" t="s">
        <v>484</v>
      </c>
    </row>
    <row r="9" spans="1:46" ht="13.2"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6" t="s">
        <v>485</v>
      </c>
      <c r="AL9" s="1167"/>
      <c r="AM9" s="1167"/>
      <c r="AN9" s="1168"/>
      <c r="AO9" s="281">
        <v>3200592</v>
      </c>
      <c r="AP9" s="281">
        <v>293444</v>
      </c>
      <c r="AQ9" s="282">
        <v>111034</v>
      </c>
      <c r="AR9" s="283">
        <v>164.3</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6" t="s">
        <v>486</v>
      </c>
      <c r="AL10" s="1167"/>
      <c r="AM10" s="1167"/>
      <c r="AN10" s="1168"/>
      <c r="AO10" s="284">
        <v>2213</v>
      </c>
      <c r="AP10" s="284">
        <v>203</v>
      </c>
      <c r="AQ10" s="285">
        <v>15617</v>
      </c>
      <c r="AR10" s="286">
        <v>-98.7</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6" t="s">
        <v>487</v>
      </c>
      <c r="AL11" s="1167"/>
      <c r="AM11" s="1167"/>
      <c r="AN11" s="1168"/>
      <c r="AO11" s="284" t="s">
        <v>488</v>
      </c>
      <c r="AP11" s="284" t="s">
        <v>488</v>
      </c>
      <c r="AQ11" s="285">
        <v>1538</v>
      </c>
      <c r="AR11" s="286" t="s">
        <v>488</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6" t="s">
        <v>489</v>
      </c>
      <c r="AL12" s="1167"/>
      <c r="AM12" s="1167"/>
      <c r="AN12" s="1168"/>
      <c r="AO12" s="284" t="s">
        <v>488</v>
      </c>
      <c r="AP12" s="284" t="s">
        <v>488</v>
      </c>
      <c r="AQ12" s="285">
        <v>0</v>
      </c>
      <c r="AR12" s="286" t="s">
        <v>488</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6" t="s">
        <v>490</v>
      </c>
      <c r="AL13" s="1167"/>
      <c r="AM13" s="1167"/>
      <c r="AN13" s="1168"/>
      <c r="AO13" s="284">
        <v>129640</v>
      </c>
      <c r="AP13" s="284">
        <v>11886</v>
      </c>
      <c r="AQ13" s="285">
        <v>4378</v>
      </c>
      <c r="AR13" s="286">
        <v>171.5</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6" t="s">
        <v>491</v>
      </c>
      <c r="AL14" s="1167"/>
      <c r="AM14" s="1167"/>
      <c r="AN14" s="1168"/>
      <c r="AO14" s="284">
        <v>17950</v>
      </c>
      <c r="AP14" s="284">
        <v>1646</v>
      </c>
      <c r="AQ14" s="285">
        <v>2499</v>
      </c>
      <c r="AR14" s="286">
        <v>-34.1</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69" t="s">
        <v>492</v>
      </c>
      <c r="AL15" s="1170"/>
      <c r="AM15" s="1170"/>
      <c r="AN15" s="1171"/>
      <c r="AO15" s="284">
        <v>-215677</v>
      </c>
      <c r="AP15" s="284">
        <v>-19774</v>
      </c>
      <c r="AQ15" s="285">
        <v>-6867</v>
      </c>
      <c r="AR15" s="286">
        <v>188</v>
      </c>
    </row>
    <row r="16" spans="1:46" ht="13.2"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69" t="s">
        <v>177</v>
      </c>
      <c r="AL16" s="1170"/>
      <c r="AM16" s="1170"/>
      <c r="AN16" s="1171"/>
      <c r="AO16" s="284">
        <v>3134718</v>
      </c>
      <c r="AP16" s="284">
        <v>287404</v>
      </c>
      <c r="AQ16" s="285">
        <v>128199</v>
      </c>
      <c r="AR16" s="286">
        <v>124.2</v>
      </c>
    </row>
    <row r="17" spans="1:46" ht="13.2"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2"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2"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493</v>
      </c>
      <c r="AL19" s="262"/>
      <c r="AM19" s="262"/>
      <c r="AN19" s="262"/>
      <c r="AO19" s="262"/>
      <c r="AP19" s="262"/>
      <c r="AQ19" s="262"/>
      <c r="AR19" s="262"/>
    </row>
    <row r="20" spans="1:46" ht="13.2"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494</v>
      </c>
      <c r="AP20" s="293" t="s">
        <v>495</v>
      </c>
      <c r="AQ20" s="294" t="s">
        <v>496</v>
      </c>
      <c r="AR20" s="295"/>
    </row>
    <row r="21" spans="1:46" s="301" customFormat="1" ht="13.2"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2" t="s">
        <v>497</v>
      </c>
      <c r="AL21" s="1173"/>
      <c r="AM21" s="1173"/>
      <c r="AN21" s="1174"/>
      <c r="AO21" s="297">
        <v>31.72</v>
      </c>
      <c r="AP21" s="298">
        <v>10.85</v>
      </c>
      <c r="AQ21" s="299">
        <v>20.87</v>
      </c>
      <c r="AR21" s="267"/>
      <c r="AS21" s="300"/>
      <c r="AT21" s="296"/>
    </row>
    <row r="22" spans="1:46" s="301" customFormat="1" ht="13.2"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2" t="s">
        <v>498</v>
      </c>
      <c r="AL22" s="1173"/>
      <c r="AM22" s="1173"/>
      <c r="AN22" s="1174"/>
      <c r="AO22" s="302">
        <v>99.1</v>
      </c>
      <c r="AP22" s="303">
        <v>96.2</v>
      </c>
      <c r="AQ22" s="304">
        <v>2.9</v>
      </c>
      <c r="AR22" s="288"/>
      <c r="AS22" s="300"/>
      <c r="AT22" s="296"/>
    </row>
    <row r="23" spans="1:46" s="301" customFormat="1" ht="13.2"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2"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2"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2" x14ac:dyDescent="0.2">
      <c r="A26" s="1165" t="s">
        <v>499</v>
      </c>
      <c r="B26" s="1165"/>
      <c r="C26" s="1165"/>
      <c r="D26" s="1165"/>
      <c r="E26" s="1165"/>
      <c r="F26" s="1165"/>
      <c r="G26" s="1165"/>
      <c r="H26" s="1165"/>
      <c r="I26" s="1165"/>
      <c r="J26" s="1165"/>
      <c r="K26" s="1165"/>
      <c r="L26" s="1165"/>
      <c r="M26" s="1165"/>
      <c r="N26" s="1165"/>
      <c r="O26" s="1165"/>
      <c r="P26" s="1165"/>
      <c r="Q26" s="1165"/>
      <c r="R26" s="1165"/>
      <c r="S26" s="1165"/>
      <c r="T26" s="1165"/>
      <c r="U26" s="1165"/>
      <c r="V26" s="1165"/>
      <c r="W26" s="1165"/>
      <c r="X26" s="1165"/>
      <c r="Y26" s="1165"/>
      <c r="Z26" s="1165"/>
      <c r="AA26" s="1165"/>
      <c r="AB26" s="1165"/>
      <c r="AC26" s="1165"/>
      <c r="AD26" s="1165"/>
      <c r="AE26" s="1165"/>
      <c r="AF26" s="1165"/>
      <c r="AG26" s="1165"/>
      <c r="AH26" s="1165"/>
      <c r="AI26" s="1165"/>
      <c r="AJ26" s="1165"/>
      <c r="AK26" s="1165"/>
      <c r="AL26" s="1165"/>
      <c r="AM26" s="1165"/>
      <c r="AN26" s="1165"/>
      <c r="AO26" s="1165"/>
      <c r="AP26" s="1165"/>
      <c r="AQ26" s="1165"/>
      <c r="AR26" s="1165"/>
      <c r="AS26" s="1165"/>
      <c r="AT26" s="267"/>
    </row>
    <row r="27" spans="1:46" ht="13.2" x14ac:dyDescent="0.2">
      <c r="A27" s="309"/>
      <c r="AO27" s="262"/>
      <c r="AP27" s="262"/>
      <c r="AQ27" s="262"/>
      <c r="AR27" s="262"/>
      <c r="AS27" s="262"/>
      <c r="AT27" s="262"/>
    </row>
    <row r="28" spans="1:46" ht="16.2" x14ac:dyDescent="0.2">
      <c r="A28" s="263" t="s">
        <v>500</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2"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501</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4" t="s">
        <v>480</v>
      </c>
      <c r="AP30" s="272"/>
      <c r="AQ30" s="273" t="s">
        <v>481</v>
      </c>
      <c r="AR30" s="274"/>
    </row>
    <row r="31" spans="1:46" ht="13.2"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5"/>
      <c r="AP31" s="278" t="s">
        <v>482</v>
      </c>
      <c r="AQ31" s="279" t="s">
        <v>483</v>
      </c>
      <c r="AR31" s="280" t="s">
        <v>484</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6" t="s">
        <v>502</v>
      </c>
      <c r="AL32" s="1157"/>
      <c r="AM32" s="1157"/>
      <c r="AN32" s="1158"/>
      <c r="AO32" s="312">
        <v>939768</v>
      </c>
      <c r="AP32" s="312">
        <v>86162</v>
      </c>
      <c r="AQ32" s="313">
        <v>62185</v>
      </c>
      <c r="AR32" s="314">
        <v>38.6</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6" t="s">
        <v>503</v>
      </c>
      <c r="AL33" s="1157"/>
      <c r="AM33" s="1157"/>
      <c r="AN33" s="1158"/>
      <c r="AO33" s="312" t="s">
        <v>488</v>
      </c>
      <c r="AP33" s="312" t="s">
        <v>488</v>
      </c>
      <c r="AQ33" s="313" t="s">
        <v>488</v>
      </c>
      <c r="AR33" s="314" t="s">
        <v>488</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6" t="s">
        <v>504</v>
      </c>
      <c r="AL34" s="1157"/>
      <c r="AM34" s="1157"/>
      <c r="AN34" s="1158"/>
      <c r="AO34" s="312" t="s">
        <v>488</v>
      </c>
      <c r="AP34" s="312" t="s">
        <v>488</v>
      </c>
      <c r="AQ34" s="313" t="s">
        <v>488</v>
      </c>
      <c r="AR34" s="314" t="s">
        <v>488</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6" t="s">
        <v>505</v>
      </c>
      <c r="AL35" s="1157"/>
      <c r="AM35" s="1157"/>
      <c r="AN35" s="1158"/>
      <c r="AO35" s="312">
        <v>157040</v>
      </c>
      <c r="AP35" s="312">
        <v>14398</v>
      </c>
      <c r="AQ35" s="313">
        <v>15497</v>
      </c>
      <c r="AR35" s="314">
        <v>-7.1</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6" t="s">
        <v>506</v>
      </c>
      <c r="AL36" s="1157"/>
      <c r="AM36" s="1157"/>
      <c r="AN36" s="1158"/>
      <c r="AO36" s="312" t="s">
        <v>488</v>
      </c>
      <c r="AP36" s="312" t="s">
        <v>488</v>
      </c>
      <c r="AQ36" s="313">
        <v>3842</v>
      </c>
      <c r="AR36" s="314" t="s">
        <v>488</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6" t="s">
        <v>507</v>
      </c>
      <c r="AL37" s="1157"/>
      <c r="AM37" s="1157"/>
      <c r="AN37" s="1158"/>
      <c r="AO37" s="312" t="s">
        <v>488</v>
      </c>
      <c r="AP37" s="312" t="s">
        <v>488</v>
      </c>
      <c r="AQ37" s="313">
        <v>306</v>
      </c>
      <c r="AR37" s="314" t="s">
        <v>488</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59" t="s">
        <v>508</v>
      </c>
      <c r="AL38" s="1160"/>
      <c r="AM38" s="1160"/>
      <c r="AN38" s="1161"/>
      <c r="AO38" s="315" t="s">
        <v>488</v>
      </c>
      <c r="AP38" s="315" t="s">
        <v>488</v>
      </c>
      <c r="AQ38" s="316">
        <v>4</v>
      </c>
      <c r="AR38" s="304" t="s">
        <v>488</v>
      </c>
      <c r="AS38" s="311"/>
    </row>
    <row r="39" spans="1:46" ht="13.2"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59" t="s">
        <v>509</v>
      </c>
      <c r="AL39" s="1160"/>
      <c r="AM39" s="1160"/>
      <c r="AN39" s="1161"/>
      <c r="AO39" s="312">
        <v>-6023</v>
      </c>
      <c r="AP39" s="312">
        <v>-552</v>
      </c>
      <c r="AQ39" s="313">
        <v>-2250</v>
      </c>
      <c r="AR39" s="314">
        <v>-75.5</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6" t="s">
        <v>510</v>
      </c>
      <c r="AL40" s="1157"/>
      <c r="AM40" s="1157"/>
      <c r="AN40" s="1158"/>
      <c r="AO40" s="312">
        <v>-466075</v>
      </c>
      <c r="AP40" s="312">
        <v>-42732</v>
      </c>
      <c r="AQ40" s="313">
        <v>-52332</v>
      </c>
      <c r="AR40" s="314">
        <v>-18.3</v>
      </c>
      <c r="AS40" s="311"/>
    </row>
    <row r="41" spans="1:46" ht="13.2"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2" t="s">
        <v>287</v>
      </c>
      <c r="AL41" s="1163"/>
      <c r="AM41" s="1163"/>
      <c r="AN41" s="1164"/>
      <c r="AO41" s="312">
        <v>624710</v>
      </c>
      <c r="AP41" s="312">
        <v>57276</v>
      </c>
      <c r="AQ41" s="313">
        <v>27253</v>
      </c>
      <c r="AR41" s="314">
        <v>110.2</v>
      </c>
      <c r="AS41" s="311"/>
    </row>
    <row r="42" spans="1:46" ht="13.2"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2"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2"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2"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2"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511</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2"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512</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49" t="s">
        <v>480</v>
      </c>
      <c r="AN49" s="1151" t="s">
        <v>513</v>
      </c>
      <c r="AO49" s="1152"/>
      <c r="AP49" s="1152"/>
      <c r="AQ49" s="1152"/>
      <c r="AR49" s="1153"/>
    </row>
    <row r="50" spans="1:44" ht="13.2"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0"/>
      <c r="AN50" s="328" t="s">
        <v>514</v>
      </c>
      <c r="AO50" s="329" t="s">
        <v>515</v>
      </c>
      <c r="AP50" s="330" t="s">
        <v>516</v>
      </c>
      <c r="AQ50" s="331" t="s">
        <v>517</v>
      </c>
      <c r="AR50" s="332" t="s">
        <v>518</v>
      </c>
    </row>
    <row r="51" spans="1:44" ht="13.2"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519</v>
      </c>
      <c r="AL51" s="325"/>
      <c r="AM51" s="333">
        <v>1917477</v>
      </c>
      <c r="AN51" s="334">
        <v>167202</v>
      </c>
      <c r="AO51" s="335">
        <v>-18.600000000000001</v>
      </c>
      <c r="AP51" s="336">
        <v>103390</v>
      </c>
      <c r="AQ51" s="337">
        <v>17.100000000000001</v>
      </c>
      <c r="AR51" s="338">
        <v>-35.700000000000003</v>
      </c>
    </row>
    <row r="52" spans="1:44" ht="13.2"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520</v>
      </c>
      <c r="AM52" s="341">
        <v>1329958</v>
      </c>
      <c r="AN52" s="342">
        <v>115971</v>
      </c>
      <c r="AO52" s="343">
        <v>79.7</v>
      </c>
      <c r="AP52" s="344">
        <v>51269</v>
      </c>
      <c r="AQ52" s="345">
        <v>4.5999999999999996</v>
      </c>
      <c r="AR52" s="346">
        <v>75.099999999999994</v>
      </c>
    </row>
    <row r="53" spans="1:44" ht="13.2"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521</v>
      </c>
      <c r="AL53" s="325"/>
      <c r="AM53" s="333">
        <v>1690293</v>
      </c>
      <c r="AN53" s="334">
        <v>150986</v>
      </c>
      <c r="AO53" s="335">
        <v>-9.6999999999999993</v>
      </c>
      <c r="AP53" s="336">
        <v>117234</v>
      </c>
      <c r="AQ53" s="337">
        <v>13.4</v>
      </c>
      <c r="AR53" s="338">
        <v>-23.1</v>
      </c>
    </row>
    <row r="54" spans="1:44" ht="13.2"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520</v>
      </c>
      <c r="AM54" s="341">
        <v>1554902</v>
      </c>
      <c r="AN54" s="342">
        <v>138893</v>
      </c>
      <c r="AO54" s="343">
        <v>19.8</v>
      </c>
      <c r="AP54" s="344">
        <v>59796</v>
      </c>
      <c r="AQ54" s="345">
        <v>16.600000000000001</v>
      </c>
      <c r="AR54" s="346">
        <v>3.2</v>
      </c>
    </row>
    <row r="55" spans="1:44" ht="13.2"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522</v>
      </c>
      <c r="AL55" s="325"/>
      <c r="AM55" s="333">
        <v>718855</v>
      </c>
      <c r="AN55" s="334">
        <v>65161</v>
      </c>
      <c r="AO55" s="335">
        <v>-56.8</v>
      </c>
      <c r="AP55" s="336">
        <v>97758</v>
      </c>
      <c r="AQ55" s="337">
        <v>-16.600000000000001</v>
      </c>
      <c r="AR55" s="338">
        <v>-40.200000000000003</v>
      </c>
    </row>
    <row r="56" spans="1:44" ht="13.2"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520</v>
      </c>
      <c r="AM56" s="341">
        <v>651534</v>
      </c>
      <c r="AN56" s="342">
        <v>59059</v>
      </c>
      <c r="AO56" s="343">
        <v>-57.5</v>
      </c>
      <c r="AP56" s="344">
        <v>45946</v>
      </c>
      <c r="AQ56" s="345">
        <v>-23.2</v>
      </c>
      <c r="AR56" s="346">
        <v>-34.299999999999997</v>
      </c>
    </row>
    <row r="57" spans="1:44" ht="13.2"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523</v>
      </c>
      <c r="AL57" s="325"/>
      <c r="AM57" s="333">
        <v>554175</v>
      </c>
      <c r="AN57" s="334">
        <v>51100</v>
      </c>
      <c r="AO57" s="335">
        <v>-21.6</v>
      </c>
      <c r="AP57" s="336">
        <v>91338</v>
      </c>
      <c r="AQ57" s="337">
        <v>-6.6</v>
      </c>
      <c r="AR57" s="338">
        <v>-15</v>
      </c>
    </row>
    <row r="58" spans="1:44" ht="13.2"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520</v>
      </c>
      <c r="AM58" s="341">
        <v>437020</v>
      </c>
      <c r="AN58" s="342">
        <v>40297</v>
      </c>
      <c r="AO58" s="343">
        <v>-31.8</v>
      </c>
      <c r="AP58" s="344">
        <v>43989</v>
      </c>
      <c r="AQ58" s="345">
        <v>-4.3</v>
      </c>
      <c r="AR58" s="346">
        <v>-27.5</v>
      </c>
    </row>
    <row r="59" spans="1:44" ht="13.2"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524</v>
      </c>
      <c r="AL59" s="325"/>
      <c r="AM59" s="333">
        <v>1346287</v>
      </c>
      <c r="AN59" s="334">
        <v>123433</v>
      </c>
      <c r="AO59" s="335">
        <v>141.6</v>
      </c>
      <c r="AP59" s="336">
        <v>103975</v>
      </c>
      <c r="AQ59" s="337">
        <v>13.8</v>
      </c>
      <c r="AR59" s="338">
        <v>127.8</v>
      </c>
    </row>
    <row r="60" spans="1:44" ht="13.2"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520</v>
      </c>
      <c r="AM60" s="341">
        <v>1242894</v>
      </c>
      <c r="AN60" s="342">
        <v>113954</v>
      </c>
      <c r="AO60" s="343">
        <v>182.8</v>
      </c>
      <c r="AP60" s="344">
        <v>52698</v>
      </c>
      <c r="AQ60" s="345">
        <v>19.8</v>
      </c>
      <c r="AR60" s="346">
        <v>163</v>
      </c>
    </row>
    <row r="61" spans="1:44" ht="13.2"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525</v>
      </c>
      <c r="AL61" s="347"/>
      <c r="AM61" s="348">
        <v>1245417</v>
      </c>
      <c r="AN61" s="349">
        <v>111576</v>
      </c>
      <c r="AO61" s="350">
        <v>7</v>
      </c>
      <c r="AP61" s="351">
        <v>102739</v>
      </c>
      <c r="AQ61" s="352">
        <v>4.2</v>
      </c>
      <c r="AR61" s="338">
        <v>2.8</v>
      </c>
    </row>
    <row r="62" spans="1:44" ht="13.2"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520</v>
      </c>
      <c r="AM62" s="341">
        <v>1043262</v>
      </c>
      <c r="AN62" s="342">
        <v>93635</v>
      </c>
      <c r="AO62" s="343">
        <v>38.6</v>
      </c>
      <c r="AP62" s="344">
        <v>50740</v>
      </c>
      <c r="AQ62" s="345">
        <v>2.7</v>
      </c>
      <c r="AR62" s="346">
        <v>35.9</v>
      </c>
    </row>
    <row r="63" spans="1:44" ht="13.2"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2"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2"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2"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2" hidden="1" x14ac:dyDescent="0.2">
      <c r="AK70" s="262"/>
      <c r="AL70" s="262"/>
      <c r="AM70" s="262"/>
      <c r="AN70" s="262"/>
      <c r="AO70" s="262"/>
      <c r="AP70" s="262"/>
      <c r="AQ70" s="262"/>
      <c r="AR70" s="262"/>
    </row>
    <row r="71" spans="1:46" ht="13.2" hidden="1" x14ac:dyDescent="0.2">
      <c r="AK71" s="262"/>
      <c r="AL71" s="262"/>
      <c r="AM71" s="262"/>
      <c r="AN71" s="262"/>
      <c r="AO71" s="262"/>
      <c r="AP71" s="262"/>
      <c r="AQ71" s="262"/>
      <c r="AR71" s="262"/>
    </row>
    <row r="72" spans="1:46" ht="13.2" hidden="1" x14ac:dyDescent="0.2">
      <c r="AK72" s="262"/>
      <c r="AL72" s="262"/>
      <c r="AM72" s="262"/>
      <c r="AN72" s="262"/>
      <c r="AO72" s="262"/>
      <c r="AP72" s="262"/>
      <c r="AQ72" s="262"/>
      <c r="AR72" s="262"/>
    </row>
    <row r="73" spans="1:46" ht="13.2" hidden="1" x14ac:dyDescent="0.2">
      <c r="AK73" s="262"/>
      <c r="AL73" s="262"/>
      <c r="AM73" s="262"/>
      <c r="AN73" s="262"/>
      <c r="AO73" s="262"/>
      <c r="AP73" s="262"/>
      <c r="AQ73" s="262"/>
      <c r="AR73" s="262"/>
    </row>
  </sheetData>
  <sheetProtection algorithmName="SHA-512" hashValue="bJV2I6FDBqLBfO6n9dr5XNnV0cwB0YYU1kufjVIHmLhooMayw5vkyUF8HVx93KP7QawjwSe/AAf/lPaQl0X75w==" saltValue="0h+xvXlHLuOLeuS2nNTrX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2" x14ac:dyDescent="0.2">
      <c r="B2" s="259"/>
      <c r="DG2" s="259"/>
    </row>
    <row r="3" spans="2:125" ht="13.2"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2" x14ac:dyDescent="0.2"/>
    <row r="5" spans="2:125" ht="13.2" x14ac:dyDescent="0.2"/>
    <row r="6" spans="2:125" ht="13.2" x14ac:dyDescent="0.2"/>
    <row r="7" spans="2:125" ht="13.2" x14ac:dyDescent="0.2"/>
    <row r="8" spans="2:125" ht="13.2" x14ac:dyDescent="0.2"/>
    <row r="9" spans="2:125" ht="13.2" x14ac:dyDescent="0.2">
      <c r="DU9" s="259"/>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9"/>
    </row>
    <row r="18" spans="125:125" ht="13.2" x14ac:dyDescent="0.2"/>
    <row r="19" spans="125:125" ht="13.2" x14ac:dyDescent="0.2"/>
    <row r="20" spans="125:125" ht="13.2" x14ac:dyDescent="0.2">
      <c r="DU20" s="259"/>
    </row>
    <row r="21" spans="125:125" ht="13.2" x14ac:dyDescent="0.2">
      <c r="DU21" s="259"/>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9"/>
    </row>
    <row r="29" spans="125:125" ht="13.2" x14ac:dyDescent="0.2"/>
    <row r="30" spans="125:125" ht="13.2" x14ac:dyDescent="0.2"/>
    <row r="31" spans="125:125" ht="13.2" x14ac:dyDescent="0.2"/>
    <row r="32" spans="125:125" ht="13.2" x14ac:dyDescent="0.2"/>
    <row r="33" spans="2:125" ht="13.2" x14ac:dyDescent="0.2">
      <c r="B33" s="259"/>
      <c r="G33" s="259"/>
      <c r="I33" s="259"/>
    </row>
    <row r="34" spans="2:125" ht="13.2" x14ac:dyDescent="0.2">
      <c r="C34" s="259"/>
      <c r="P34" s="259"/>
      <c r="DE34" s="259"/>
      <c r="DH34" s="259"/>
    </row>
    <row r="35" spans="2:125" ht="13.2" x14ac:dyDescent="0.2">
      <c r="D35" s="259"/>
      <c r="E35" s="259"/>
      <c r="DG35" s="259"/>
      <c r="DJ35" s="259"/>
      <c r="DP35" s="259"/>
      <c r="DQ35" s="259"/>
      <c r="DR35" s="259"/>
      <c r="DS35" s="259"/>
      <c r="DT35" s="259"/>
      <c r="DU35" s="259"/>
    </row>
    <row r="36" spans="2:125" ht="13.2"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2" x14ac:dyDescent="0.2">
      <c r="DU37" s="259"/>
    </row>
    <row r="38" spans="2:125" ht="13.2" x14ac:dyDescent="0.2">
      <c r="DT38" s="259"/>
      <c r="DU38" s="259"/>
    </row>
    <row r="39" spans="2:125" ht="13.2" x14ac:dyDescent="0.2"/>
    <row r="40" spans="2:125" ht="13.2" x14ac:dyDescent="0.2">
      <c r="DH40" s="259"/>
    </row>
    <row r="41" spans="2:125" ht="13.2" x14ac:dyDescent="0.2">
      <c r="DE41" s="259"/>
    </row>
    <row r="42" spans="2:125" ht="13.2" x14ac:dyDescent="0.2">
      <c r="DG42" s="259"/>
      <c r="DJ42" s="259"/>
    </row>
    <row r="43" spans="2:125" ht="13.2"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2" x14ac:dyDescent="0.2">
      <c r="DU44" s="259"/>
    </row>
    <row r="45" spans="2:125" ht="13.2" x14ac:dyDescent="0.2"/>
    <row r="46" spans="2:125" ht="13.2" x14ac:dyDescent="0.2"/>
    <row r="47" spans="2:125" ht="13.2" x14ac:dyDescent="0.2"/>
    <row r="48" spans="2:125" ht="13.2" x14ac:dyDescent="0.2">
      <c r="DT48" s="259"/>
      <c r="DU48" s="259"/>
    </row>
    <row r="49" spans="120:125" ht="13.2" x14ac:dyDescent="0.2">
      <c r="DU49" s="259"/>
    </row>
    <row r="50" spans="120:125" ht="13.2" x14ac:dyDescent="0.2">
      <c r="DU50" s="259"/>
    </row>
    <row r="51" spans="120:125" ht="13.2" x14ac:dyDescent="0.2">
      <c r="DP51" s="259"/>
      <c r="DQ51" s="259"/>
      <c r="DR51" s="259"/>
      <c r="DS51" s="259"/>
      <c r="DT51" s="259"/>
      <c r="DU51" s="259"/>
    </row>
    <row r="52" spans="120:125" ht="13.2" x14ac:dyDescent="0.2"/>
    <row r="53" spans="120:125" ht="13.2" x14ac:dyDescent="0.2"/>
    <row r="54" spans="120:125" ht="13.2" x14ac:dyDescent="0.2">
      <c r="DU54" s="259"/>
    </row>
    <row r="55" spans="120:125" ht="13.2" x14ac:dyDescent="0.2"/>
    <row r="56" spans="120:125" ht="13.2" x14ac:dyDescent="0.2"/>
    <row r="57" spans="120:125" ht="13.2" x14ac:dyDescent="0.2"/>
    <row r="58" spans="120:125" ht="13.2" x14ac:dyDescent="0.2">
      <c r="DU58" s="259"/>
    </row>
    <row r="59" spans="120:125" ht="13.2" x14ac:dyDescent="0.2"/>
    <row r="60" spans="120:125" ht="13.2" x14ac:dyDescent="0.2"/>
    <row r="61" spans="120:125" ht="13.2" x14ac:dyDescent="0.2"/>
    <row r="62" spans="120:125" ht="13.2" x14ac:dyDescent="0.2"/>
    <row r="63" spans="120:125" ht="13.2" x14ac:dyDescent="0.2">
      <c r="DU63" s="259"/>
    </row>
    <row r="64" spans="120:125" ht="13.2" x14ac:dyDescent="0.2">
      <c r="DT64" s="259"/>
      <c r="DU64" s="259"/>
    </row>
    <row r="65" spans="123:125" ht="13.2" x14ac:dyDescent="0.2"/>
    <row r="66" spans="123:125" ht="13.2" x14ac:dyDescent="0.2"/>
    <row r="67" spans="123:125" ht="13.2" x14ac:dyDescent="0.2"/>
    <row r="68" spans="123:125" ht="13.2" x14ac:dyDescent="0.2"/>
    <row r="69" spans="123:125" ht="13.2" x14ac:dyDescent="0.2">
      <c r="DS69" s="259"/>
      <c r="DT69" s="259"/>
      <c r="DU69" s="259"/>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9"/>
    </row>
    <row r="83" spans="116:125" ht="13.2" x14ac:dyDescent="0.2">
      <c r="DM83" s="259"/>
      <c r="DN83" s="259"/>
      <c r="DO83" s="259"/>
      <c r="DP83" s="259"/>
      <c r="DQ83" s="259"/>
      <c r="DR83" s="259"/>
      <c r="DS83" s="259"/>
      <c r="DT83" s="259"/>
      <c r="DU83" s="259"/>
    </row>
    <row r="84" spans="116:125" ht="13.2" x14ac:dyDescent="0.2"/>
    <row r="85" spans="116:125" ht="13.2" x14ac:dyDescent="0.2"/>
    <row r="86" spans="116:125" ht="13.2" x14ac:dyDescent="0.2"/>
    <row r="87" spans="116:125" ht="13.2" x14ac:dyDescent="0.2"/>
    <row r="88" spans="116:125" ht="13.2" x14ac:dyDescent="0.2">
      <c r="DU88" s="259"/>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477</v>
      </c>
    </row>
    <row r="121" spans="125:125" ht="13.5" hidden="1" customHeight="1" x14ac:dyDescent="0.2">
      <c r="DU121" s="259"/>
    </row>
  </sheetData>
  <sheetProtection algorithmName="SHA-512" hashValue="D7K232KJHiH69MBL0lcDFfTadspaqY0qIUONzD03UhK1Vfu+LcSwLwhDeVqrwcS5JOopHmvMRfAySzYkJMs2Aw==" saltValue="MIdfmUFGr1MewVvyAvQWv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2" x14ac:dyDescent="0.2">
      <c r="B2" s="259"/>
      <c r="T2" s="259"/>
    </row>
    <row r="3" spans="1:125"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9"/>
      <c r="G33" s="259"/>
      <c r="I33" s="259"/>
    </row>
    <row r="34" spans="2:125" ht="13.2" x14ac:dyDescent="0.2">
      <c r="C34" s="259"/>
      <c r="P34" s="259"/>
      <c r="R34" s="259"/>
      <c r="U34" s="259"/>
    </row>
    <row r="35" spans="2:125" ht="13.2"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2" x14ac:dyDescent="0.2">
      <c r="F36" s="259"/>
      <c r="H36" s="259"/>
      <c r="J36" s="259"/>
      <c r="K36" s="259"/>
      <c r="L36" s="259"/>
      <c r="M36" s="259"/>
      <c r="N36" s="259"/>
      <c r="O36" s="259"/>
      <c r="Q36" s="259"/>
      <c r="S36" s="259"/>
      <c r="V36" s="259"/>
    </row>
    <row r="37" spans="2:125" ht="13.2" x14ac:dyDescent="0.2"/>
    <row r="38" spans="2:125" ht="13.2" x14ac:dyDescent="0.2"/>
    <row r="39" spans="2:125" ht="13.2" x14ac:dyDescent="0.2"/>
    <row r="40" spans="2:125" ht="13.2" x14ac:dyDescent="0.2">
      <c r="U40" s="259"/>
    </row>
    <row r="41" spans="2:125" ht="13.2" x14ac:dyDescent="0.2">
      <c r="R41" s="259"/>
    </row>
    <row r="42" spans="2:125" ht="13.2"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2" x14ac:dyDescent="0.2">
      <c r="Q43" s="259"/>
      <c r="S43" s="259"/>
      <c r="V43" s="259"/>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477</v>
      </c>
    </row>
  </sheetData>
  <sheetProtection algorithmName="SHA-512" hashValue="yF1DnaJX/oNJtimLcFVpv0JeAEtR7ArbCJK/sJE5e7JtBvB6B9piY8qYX5zXoQCRIv+AyTgOMptLVDF0sWlmsg==" saltValue="8uBxwiWq+XbH/s2Pia8ze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2">
      <c r="B47" s="10"/>
      <c r="C47" s="1175" t="s">
        <v>3</v>
      </c>
      <c r="D47" s="1175"/>
      <c r="E47" s="1176"/>
      <c r="F47" s="11">
        <v>32.07</v>
      </c>
      <c r="G47" s="12">
        <v>25.76</v>
      </c>
      <c r="H47" s="12">
        <v>31.54</v>
      </c>
      <c r="I47" s="12">
        <v>38.64</v>
      </c>
      <c r="J47" s="13">
        <v>34.979999999999997</v>
      </c>
    </row>
    <row r="48" spans="2:10" ht="57.75" customHeight="1" x14ac:dyDescent="0.2">
      <c r="B48" s="14"/>
      <c r="C48" s="1177" t="s">
        <v>4</v>
      </c>
      <c r="D48" s="1177"/>
      <c r="E48" s="1178"/>
      <c r="F48" s="15">
        <v>8.11</v>
      </c>
      <c r="G48" s="16">
        <v>7.32</v>
      </c>
      <c r="H48" s="16">
        <v>7.91</v>
      </c>
      <c r="I48" s="16">
        <v>6.66</v>
      </c>
      <c r="J48" s="17">
        <v>7.47</v>
      </c>
    </row>
    <row r="49" spans="2:10" ht="57.75" customHeight="1" thickBot="1" x14ac:dyDescent="0.25">
      <c r="B49" s="18"/>
      <c r="C49" s="1179" t="s">
        <v>5</v>
      </c>
      <c r="D49" s="1179"/>
      <c r="E49" s="1180"/>
      <c r="F49" s="19">
        <v>2.36</v>
      </c>
      <c r="G49" s="20" t="s">
        <v>532</v>
      </c>
      <c r="H49" s="20">
        <v>5.68</v>
      </c>
      <c r="I49" s="20">
        <v>6.04</v>
      </c>
      <c r="J49" s="21" t="s">
        <v>533</v>
      </c>
    </row>
    <row r="50" spans="2:10" ht="13.2" x14ac:dyDescent="0.2"/>
  </sheetData>
  <sheetProtection algorithmName="SHA-512" hashValue="LmZbcCaRqjKVthZFrOcfJnbN3bMk6JnOqXx1YSI4UylUkl4+ppKgMtSxEt5YiI/xdQL/C1yoPDxuv+kYoNx5KA==" saltValue="VD4aZM1lM0DdB6WGBCT91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2025-09-18T07:52:54Z</cp:lastPrinted>
  <dcterms:created xsi:type="dcterms:W3CDTF">2025-02-19T02:03:27Z</dcterms:created>
  <dcterms:modified xsi:type="dcterms:W3CDTF">2025-09-24T04:24:09Z</dcterms:modified>
  <cp:category/>
</cp:coreProperties>
</file>