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5_財政G\☆02_調査\000_データ類\04_財政状況資料集\R05決算\99-1_市町村送付用（確定版）\２回目\03_市町村確定版（A1 100 %後）\"/>
    </mc:Choice>
  </mc:AlternateContent>
  <bookViews>
    <workbookView xWindow="-120" yWindow="-120" windowWidth="20736" windowHeight="11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AM34" i="10"/>
  <c r="U34" i="10"/>
  <c r="U35" i="10" s="1"/>
  <c r="U36" i="10" s="1"/>
  <c r="C34" i="10"/>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<sst xmlns="http://schemas.openxmlformats.org/spreadsheetml/2006/main" count="1171" uniqueCount="565">
  <si>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</si>
  <si>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</si>
  <si>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</si>
  <si>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</si>
  <si>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</si>
  <si>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</si>
  <si>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</si>
  <si>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</si>
  <si>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</si>
  <si>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</si>
  <si>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</si>
  <si>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</si>
  <si>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</si>
  <si>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</si>
  <si>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</si>
  <si>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</si>
  <si>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</si>
  <si>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</si>
  <si>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</si>
  <si>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</si>
  <si>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</si>
  <si>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</si>
  <si>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</si>
  <si>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</si>
  <si>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</si>
  <si>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</si>
  <si>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</si>
  <si>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</si>
  <si>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</si>
  <si>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</si>
  <si>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</si>
  <si>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</si>
  <si>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</si>
  <si>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</si>
  <si>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</si>
  <si>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</si>
  <si>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</si>
  <si>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</si>
  <si>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</si>
  <si>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</si>
  <si>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</si>
  <si>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</si>
  <si>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</si>
  <si>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</si>
  <si>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</si>
  <si>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</si>
  <si>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</si>
  <si>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</si>
  <si>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</si>
  <si>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</si>
  <si>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</si>
  <si>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</si>
  <si>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</si>
  <si>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</si>
  <si>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</si>
  <si>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</si>
  <si>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</si>
  <si>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</si>
  <si>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</si>
  <si>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</si>
  <si>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</si>
  <si>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</si>
  <si>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</si>
  <si>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</si>
  <si>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</si>
  <si>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</si>
  <si>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</si>
  <si>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</si>
  <si>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</si>
  <si>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</si>
  <si>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</si>
  <si>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</si>
  <si>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</si>
  <si>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</si>
  <si>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</si>
  <si>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</si>
  <si>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</si>
  <si>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</si>
  <si>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</si>
  <si>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</si>
  <si>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</si>
  <si>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</si>
  <si>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</si>
  <si>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</si>
  <si>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</si>
  <si>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</si>
  <si>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</si>
  <si>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</si>
  <si>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</si>
  <si>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</si>
  <si>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</si>
  <si>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</si>
  <si>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</si>
  <si>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</si>
  <si>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清川村</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</si>
  <si>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</si>
  <si>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</si>
  <si>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</si>
  <si>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</si>
  <si>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</si>
  <si>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</si>
  <si>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</si>
  <si>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</si>
  <si>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</si>
  <si>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</si>
  <si>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</si>
  <si>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</si>
  <si>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</si>
  <si>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</si>
  <si>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</si>
  <si>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</si>
  <si>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</si>
  <si>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</si>
  <si>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</si>
  <si>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</si>
  <si>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</si>
  <si>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</si>
  <si>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</si>
  <si>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</si>
  <si>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</si>
  <si>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</si>
  <si>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</si>
  <si>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</si>
  <si>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</si>
  <si>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</si>
  <si>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</si>
  <si>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</si>
  <si>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</si>
  <si>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</si>
  <si>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</si>
  <si>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</si>
  <si>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</si>
  <si>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</si>
  <si>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</si>
  <si>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</si>
  <si>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</si>
  <si>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</si>
  <si>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</si>
  <si>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</si>
  <si>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</si>
  <si>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</si>
  <si>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</si>
  <si>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6"/>
  </si>
  <si>
    <t>うち日本人(％)</t>
    <phoneticPr fontId="5"/>
  </si>
  <si>
    <t>-2.1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</si>
  <si>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</si>
  <si>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</si>
  <si>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</si>
  <si>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</si>
  <si>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</si>
  <si>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</si>
  <si>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</si>
  <si>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</si>
  <si>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</si>
  <si>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</si>
  <si>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</si>
  <si>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</si>
  <si>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</si>
  <si>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</si>
  <si>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</si>
  <si>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</si>
  <si>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</si>
  <si>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</si>
  <si>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</si>
  <si>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</si>
  <si>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</si>
  <si>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</si>
  <si>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</si>
  <si>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</si>
  <si>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</si>
  <si>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</si>
  <si>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</si>
  <si>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</si>
  <si>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</si>
  <si>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</si>
  <si>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</si>
  <si>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</si>
  <si>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</si>
  <si>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</si>
  <si>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</si>
  <si>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</si>
  <si>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</si>
  <si>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</si>
  <si>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</si>
  <si>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</si>
  <si>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</si>
  <si>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</si>
  <si>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</si>
  <si>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</si>
  <si>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</si>
  <si>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</si>
  <si>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</si>
  <si>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</si>
  <si>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</si>
  <si>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</si>
  <si>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</si>
  <si>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</si>
  <si>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</si>
  <si>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</si>
  <si>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</si>
  <si>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</si>
  <si>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</si>
  <si>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</si>
  <si>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神奈川県清川村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</si>
  <si>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</si>
  <si>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</si>
  <si>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</si>
  <si>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</si>
  <si>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</si>
  <si>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</si>
  <si>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</si>
  <si>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</si>
  <si>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</si>
  <si>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</si>
  <si>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</si>
  <si>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</si>
  <si>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</si>
  <si>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</si>
  <si>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</si>
  <si>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</si>
  <si>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</si>
  <si>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</si>
  <si>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</si>
  <si>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</si>
  <si>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</si>
  <si>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</si>
  <si>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</si>
  <si>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</si>
  <si>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</si>
  <si>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</si>
  <si>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</si>
  <si>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</si>
  <si>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</si>
  <si>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</si>
  <si>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</si>
  <si>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</si>
  <si>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</si>
  <si>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</si>
  <si>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</si>
  <si>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</si>
  <si>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</si>
  <si>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</si>
  <si>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</si>
  <si>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</si>
  <si>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</si>
  <si>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</si>
  <si>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</si>
  <si>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</si>
  <si>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</si>
  <si>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</si>
  <si>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</si>
  <si>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</si>
  <si>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</si>
  <si>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</si>
  <si>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</si>
  <si>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</si>
  <si>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</si>
  <si>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</si>
  <si>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</si>
  <si>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</si>
  <si>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</si>
  <si>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</si>
  <si>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</si>
  <si>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</si>
  <si>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</si>
  <si>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</si>
  <si>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</si>
  <si>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</si>
  <si>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</si>
  <si>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</si>
  <si>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</si>
  <si>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</si>
  <si>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</si>
  <si>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</si>
  <si>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</si>
  <si>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</si>
  <si>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</si>
  <si>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</si>
  <si>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</si>
  <si>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</si>
  <si>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</si>
  <si>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</si>
  <si>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</si>
  <si>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</si>
  <si>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</si>
  <si>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</si>
  <si>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</si>
  <si>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</si>
  <si>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</si>
  <si>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</si>
  <si>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</si>
  <si>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</si>
  <si>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</si>
  <si>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</si>
  <si>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</si>
  <si>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</si>
  <si>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</si>
  <si>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</si>
  <si>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</si>
  <si>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</si>
  <si>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</si>
  <si>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</si>
  <si>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</si>
  <si>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</si>
  <si>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</si>
  <si>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</si>
  <si>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</si>
  <si>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</si>
  <si>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</si>
  <si>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</si>
  <si>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</si>
  <si>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</si>
  <si>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</si>
  <si>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</si>
  <si>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</si>
  <si>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</si>
  <si>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</si>
  <si>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</si>
  <si>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</si>
  <si>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</si>
  <si>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</si>
  <si>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</si>
  <si>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</si>
  <si>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</si>
  <si>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</si>
  <si>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</si>
  <si>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</si>
  <si>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</si>
  <si>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</si>
  <si>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</si>
  <si>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</si>
  <si>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</si>
  <si>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</si>
  <si>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</si>
  <si>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</si>
  <si>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</si>
  <si>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</si>
  <si>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</si>
  <si>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</si>
  <si>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</si>
  <si>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</si>
  <si>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</si>
  <si>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</si>
  <si>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</si>
  <si>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</si>
  <si>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</si>
  <si>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</si>
  <si>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</si>
  <si>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</si>
  <si>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</si>
  <si>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</si>
  <si>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</si>
  <si>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</si>
  <si>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</si>
  <si>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神奈川県清川村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</si>
  <si>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</si>
  <si>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</si>
  <si>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</si>
  <si>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</si>
  <si>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</si>
  <si>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</si>
  <si>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</si>
  <si>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</si>
  <si>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</si>
  <si>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</si>
  <si>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</si>
  <si>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</si>
  <si>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</si>
  <si>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</si>
  <si>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</si>
  <si>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</si>
  <si>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</si>
  <si>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</si>
  <si>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</si>
  <si>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</si>
  <si>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</si>
  <si>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</si>
  <si>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</si>
  <si>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</si>
  <si>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</si>
  <si>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</si>
  <si>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</si>
  <si>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</si>
  <si>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</si>
  <si>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</si>
  <si>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</si>
  <si>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</si>
  <si>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</si>
  <si>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</si>
  <si>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</si>
  <si>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</si>
  <si>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簡易水道事業特別会計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</si>
  <si>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</si>
  <si>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</si>
  <si>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</si>
  <si>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</si>
  <si>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</si>
  <si>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</si>
  <si>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</si>
  <si>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</si>
  <si>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</si>
  <si>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</si>
  <si>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</si>
  <si>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</si>
  <si>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</si>
  <si>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</si>
  <si>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</si>
  <si>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</si>
  <si>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</si>
  <si>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</si>
  <si>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</si>
  <si>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</si>
  <si>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</si>
  <si>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</si>
  <si>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</si>
  <si>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</si>
  <si>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</si>
  <si>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</si>
  <si>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</si>
  <si>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</si>
  <si>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</si>
  <si>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</si>
  <si>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</si>
  <si>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</si>
  <si>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</si>
  <si>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</si>
  <si>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</si>
  <si>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</si>
  <si>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</si>
  <si>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</si>
  <si>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</si>
  <si>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</si>
  <si>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</si>
  <si>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</si>
  <si>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</si>
  <si>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</si>
  <si>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</si>
  <si>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</si>
  <si>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</si>
  <si>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</si>
  <si>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</si>
  <si>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</si>
  <si>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</si>
  <si>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</si>
  <si>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</si>
  <si>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</si>
  <si>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</si>
  <si>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</si>
  <si>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</si>
  <si>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</si>
  <si>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</si>
  <si>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</si>
  <si>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</si>
  <si>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</si>
  <si>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</si>
  <si>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</si>
  <si>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</si>
  <si>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</si>
  <si>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</si>
  <si>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</si>
  <si>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</si>
  <si>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</si>
  <si>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</si>
  <si>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</si>
  <si>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</si>
  <si>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</si>
  <si>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</si>
  <si>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</si>
  <si>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</si>
  <si>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</si>
  <si>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</si>
  <si>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</si>
  <si>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</si>
  <si>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</si>
  <si>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</si>
  <si>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</si>
  <si>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</si>
  <si>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</si>
  <si>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</si>
  <si>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</si>
  <si>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</si>
  <si>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</si>
  <si>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</si>
  <si>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</si>
  <si>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</si>
  <si>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</si>
  <si>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</si>
  <si>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</si>
  <si>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</si>
  <si>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</si>
  <si>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</si>
  <si>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</si>
  <si>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</si>
  <si>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</si>
  <si>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</si>
  <si>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</si>
  <si>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</si>
  <si>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</si>
  <si>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</si>
  <si>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</si>
  <si>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</si>
  <si>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</si>
  <si>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</si>
  <si>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</si>
  <si>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</si>
  <si>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</si>
  <si>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</si>
  <si>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</si>
  <si>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</si>
  <si>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</si>
  <si>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</si>
  <si>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</si>
  <si>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</si>
  <si>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</si>
  <si>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</si>
  <si>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</si>
  <si>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</si>
  <si>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</si>
  <si>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</si>
  <si>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</si>
  <si>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</si>
  <si>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</si>
  <si>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</si>
  <si>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</si>
  <si>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</si>
  <si>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</si>
  <si>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</si>
  <si>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</si>
  <si>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</si>
  <si>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1.55</t>
  </si>
  <si>
    <t>簡易水道事業特別会計</t>
  </si>
  <si>
    <t>一般会計</t>
  </si>
  <si>
    <t>下水道事業特別会計</t>
  </si>
  <si>
    <t>国民健康保険事業特別会計</t>
  </si>
  <si>
    <t>介護保険事業特別会計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</si>
  <si>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</si>
  <si>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</si>
  <si>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</si>
  <si>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</si>
  <si>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</si>
  <si>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</si>
  <si>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</si>
  <si>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</si>
  <si>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</si>
  <si>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厚木愛甲環境施設組合</t>
    <phoneticPr fontId="10"/>
  </si>
  <si>
    <t>神奈川県後期高齢者医療広域連合（一般会計）</t>
    <phoneticPr fontId="10"/>
  </si>
  <si>
    <t>神奈川県後期高齢者医療広域連合（特別会計）</t>
    <phoneticPr fontId="10"/>
  </si>
  <si>
    <t>神奈川県町村情報システム共同事業組合</t>
    <phoneticPr fontId="10"/>
  </si>
  <si>
    <t>神奈川県市町村職員退職手当組合</t>
    <phoneticPr fontId="10"/>
  </si>
  <si>
    <t>公共施設等整備事業基金</t>
  </si>
  <si>
    <t>地域活性化推進事業基金</t>
  </si>
  <si>
    <t>村営住宅管理運営基金</t>
  </si>
  <si>
    <t>宮ヶ瀬霊園管理運営基金</t>
  </si>
  <si>
    <t>敬老基金</t>
    <rPh sb="0" eb="4">
      <t>ケイロウキキン</t>
    </rPh>
    <phoneticPr fontId="1"/>
  </si>
  <si>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</si>
  <si>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</si>
  <si>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については、類似団体と比較して高い状況であり、また、建築後30年以上経過した建築物が多くあることから、今後、施設等の修繕・更新等費用が更に増加していくことが予想されるため、施設の統廃合や機能の複合化を含め、老朽化対策を進めていく。
　施設の老朽化対策を実施するにあたり、基金の取り崩しや地方債の借入れ等が発生することで将来負担比率の増加が見込まれるが、施設の維持管理経費とのバランスを注視しつつ検討していく必要がある。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</si>
  <si>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</si>
  <si>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</si>
  <si>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</si>
  <si>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</si>
  <si>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</si>
  <si>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</si>
  <si>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については、共にマイナスで推移しているが、令和11年開校を目標とする幼小中一貫校の建設に向けた地方債の借り入れにより、上昇が懸念されるため、先を見据えた基金の積立てや国庫支出金等の財源確保を徹底し、可能な限り当該比率の抑制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</si>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</sst>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665F-4E5F-8D67-02BB78CFB9A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59042</c:v>
                </c:pt>
                <c:pt idx="1">
                  <c:v>68993</c:v>
                </c:pt>
                <c:pt idx="2">
                  <c:v>81251</c:v>
                </c:pt>
                <c:pt idx="3">
                  <c:v>97529</c:v>
                </c:pt>
                <c:pt idx="4">
                  <c:v>113440</c:v>
                </c:pt>
              </c:numCache>
            </c:numRef>
          </c:val>
          <c:smooth val="0"/>
          <c:extLst>
            <c:ext xmlns:c16="http://schemas.microsoft.com/office/drawing/2014/chart" uri="{C3380CC4-5D6E-409C-BE32-E72D297353CC}">
              <c16:uniqueId val="{00000001-665F-4E5F-8D67-02BB78CFB9A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4.6399999999999997</c:v>
                </c:pt>
                <c:pt idx="1">
                  <c:v>5.37</c:v>
                </c:pt>
                <c:pt idx="2">
                  <c:v>6.12</c:v>
                </c:pt>
                <c:pt idx="3">
                  <c:v>5.43</c:v>
                </c:pt>
                <c:pt idx="4">
                  <c:v>3.86</c:v>
                </c:pt>
              </c:numCache>
            </c:numRef>
          </c:val>
          <c:extLst>
            <c:ext xmlns:c16="http://schemas.microsoft.com/office/drawing/2014/chart" uri="{C3380CC4-5D6E-409C-BE32-E72D297353CC}">
              <c16:uniqueId val="{00000000-437A-4CFC-8064-331F84469C3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76.41</c:v>
                </c:pt>
                <c:pt idx="1">
                  <c:v>72.86</c:v>
                </c:pt>
                <c:pt idx="2">
                  <c:v>73.569999999999993</c:v>
                </c:pt>
                <c:pt idx="3">
                  <c:v>82.2</c:v>
                </c:pt>
                <c:pt idx="4">
                  <c:v>82.09</c:v>
                </c:pt>
              </c:numCache>
            </c:numRef>
          </c:val>
          <c:extLst>
            <c:ext xmlns:c16="http://schemas.microsoft.com/office/drawing/2014/chart" uri="{C3380CC4-5D6E-409C-BE32-E72D297353CC}">
              <c16:uniqueId val="{00000001-437A-4CFC-8064-331F84469C3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2.69</c:v>
                </c:pt>
                <c:pt idx="1">
                  <c:v>1.92</c:v>
                </c:pt>
                <c:pt idx="2">
                  <c:v>10.36</c:v>
                </c:pt>
                <c:pt idx="3">
                  <c:v>4.47</c:v>
                </c:pt>
                <c:pt idx="4">
                  <c:v>-1.55</c:v>
                </c:pt>
              </c:numCache>
            </c:numRef>
          </c:val>
          <c:smooth val="0"/>
          <c:extLst>
            <c:ext xmlns:c16="http://schemas.microsoft.com/office/drawing/2014/chart" uri="{C3380CC4-5D6E-409C-BE32-E72D297353CC}">
              <c16:uniqueId val="{00000002-437A-4CFC-8064-331F84469C3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DA2-45A8-A0AF-BBC9116F763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DA2-45A8-A0AF-BBC9116F763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DA2-45A8-A0AF-BBC9116F763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DA2-45A8-A0AF-BBC9116F763E}"/>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0.03</c:v>
                </c:pt>
                <c:pt idx="2">
                  <c:v>#N/A</c:v>
                </c:pt>
                <c:pt idx="3">
                  <c:v>7.0000000000000007E-2</c:v>
                </c:pt>
                <c:pt idx="4">
                  <c:v>#N/A</c:v>
                </c:pt>
                <c:pt idx="5">
                  <c:v>7.0000000000000007E-2</c:v>
                </c:pt>
                <c:pt idx="6">
                  <c:v>#N/A</c:v>
                </c:pt>
                <c:pt idx="7">
                  <c:v>0.05</c:v>
                </c:pt>
                <c:pt idx="8">
                  <c:v>#N/A</c:v>
                </c:pt>
                <c:pt idx="9">
                  <c:v>0</c:v>
                </c:pt>
              </c:numCache>
            </c:numRef>
          </c:val>
          <c:extLst>
            <c:ext xmlns:c16="http://schemas.microsoft.com/office/drawing/2014/chart" uri="{C3380CC4-5D6E-409C-BE32-E72D297353CC}">
              <c16:uniqueId val="{00000004-EDA2-45A8-A0AF-BBC9116F763E}"/>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0.27</c:v>
                </c:pt>
                <c:pt idx="2">
                  <c:v>#N/A</c:v>
                </c:pt>
                <c:pt idx="3">
                  <c:v>0.28999999999999998</c:v>
                </c:pt>
                <c:pt idx="4">
                  <c:v>#N/A</c:v>
                </c:pt>
                <c:pt idx="5">
                  <c:v>0.44</c:v>
                </c:pt>
                <c:pt idx="6">
                  <c:v>#N/A</c:v>
                </c:pt>
                <c:pt idx="7">
                  <c:v>0.28999999999999998</c:v>
                </c:pt>
                <c:pt idx="8">
                  <c:v>#N/A</c:v>
                </c:pt>
                <c:pt idx="9">
                  <c:v>0.02</c:v>
                </c:pt>
              </c:numCache>
            </c:numRef>
          </c:val>
          <c:extLst>
            <c:ext xmlns:c16="http://schemas.microsoft.com/office/drawing/2014/chart" uri="{C3380CC4-5D6E-409C-BE32-E72D297353CC}">
              <c16:uniqueId val="{00000005-EDA2-45A8-A0AF-BBC9116F763E}"/>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0.65</c:v>
                </c:pt>
                <c:pt idx="2">
                  <c:v>#N/A</c:v>
                </c:pt>
                <c:pt idx="3">
                  <c:v>0.64</c:v>
                </c:pt>
                <c:pt idx="4">
                  <c:v>#N/A</c:v>
                </c:pt>
                <c:pt idx="5">
                  <c:v>0.97</c:v>
                </c:pt>
                <c:pt idx="6">
                  <c:v>#N/A</c:v>
                </c:pt>
                <c:pt idx="7">
                  <c:v>0.9</c:v>
                </c:pt>
                <c:pt idx="8">
                  <c:v>#N/A</c:v>
                </c:pt>
                <c:pt idx="9">
                  <c:v>0.37</c:v>
                </c:pt>
              </c:numCache>
            </c:numRef>
          </c:val>
          <c:extLst>
            <c:ext xmlns:c16="http://schemas.microsoft.com/office/drawing/2014/chart" uri="{C3380CC4-5D6E-409C-BE32-E72D297353CC}">
              <c16:uniqueId val="{00000006-EDA2-45A8-A0AF-BBC9116F763E}"/>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0.27</c:v>
                </c:pt>
                <c:pt idx="2">
                  <c:v>#N/A</c:v>
                </c:pt>
                <c:pt idx="3">
                  <c:v>0.35</c:v>
                </c:pt>
                <c:pt idx="4">
                  <c:v>#N/A</c:v>
                </c:pt>
                <c:pt idx="5">
                  <c:v>0.28999999999999998</c:v>
                </c:pt>
                <c:pt idx="6">
                  <c:v>#N/A</c:v>
                </c:pt>
                <c:pt idx="7">
                  <c:v>0.27</c:v>
                </c:pt>
                <c:pt idx="8">
                  <c:v>#N/A</c:v>
                </c:pt>
                <c:pt idx="9">
                  <c:v>1.55</c:v>
                </c:pt>
              </c:numCache>
            </c:numRef>
          </c:val>
          <c:extLst>
            <c:ext xmlns:c16="http://schemas.microsoft.com/office/drawing/2014/chart" uri="{C3380CC4-5D6E-409C-BE32-E72D297353CC}">
              <c16:uniqueId val="{00000007-EDA2-45A8-A0AF-BBC9116F763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4.63</c:v>
                </c:pt>
                <c:pt idx="2">
                  <c:v>#N/A</c:v>
                </c:pt>
                <c:pt idx="3">
                  <c:v>4.6500000000000004</c:v>
                </c:pt>
                <c:pt idx="4">
                  <c:v>#N/A</c:v>
                </c:pt>
                <c:pt idx="5">
                  <c:v>5.84</c:v>
                </c:pt>
                <c:pt idx="6">
                  <c:v>#N/A</c:v>
                </c:pt>
                <c:pt idx="7">
                  <c:v>5.42</c:v>
                </c:pt>
                <c:pt idx="8">
                  <c:v>#N/A</c:v>
                </c:pt>
                <c:pt idx="9">
                  <c:v>3.85</c:v>
                </c:pt>
              </c:numCache>
            </c:numRef>
          </c:val>
          <c:extLst>
            <c:ext xmlns:c16="http://schemas.microsoft.com/office/drawing/2014/chart" uri="{C3380CC4-5D6E-409C-BE32-E72D297353CC}">
              <c16:uniqueId val="{00000008-EDA2-45A8-A0AF-BBC9116F763E}"/>
            </c:ext>
          </c:extLst>
        </c:ser>
        <c:ser>
          <c:idx val="9"/>
          <c:order val="9"/>
          <c:tx>
            <c:strRef>
              <c:f>データシート!$A$36</c:f>
              <c:strCache>
                <c:ptCount val="1"/>
                <c:pt idx="0">
                  <c:v>簡易水道事業特別会計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0.36</c:v>
                </c:pt>
                <c:pt idx="2">
                  <c:v>#N/A</c:v>
                </c:pt>
                <c:pt idx="3">
                  <c:v>0.45</c:v>
                </c:pt>
                <c:pt idx="4">
                  <c:v>#N/A</c:v>
                </c:pt>
                <c:pt idx="5">
                  <c:v>0.42</c:v>
                </c:pt>
                <c:pt idx="6">
                  <c:v>#N/A</c:v>
                </c:pt>
                <c:pt idx="7">
                  <c:v>0.31</c:v>
                </c:pt>
                <c:pt idx="8">
                  <c:v>#N/A</c:v>
                </c:pt>
                <c:pt idx="9">
                  <c:v>5.21</c:v>
                </c:pt>
              </c:numCache>
            </c:numRef>
          </c:val>
          <c:extLst>
            <c:ext xmlns:c16="http://schemas.microsoft.com/office/drawing/2014/chart" uri="{C3380CC4-5D6E-409C-BE32-E72D297353CC}">
              <c16:uniqueId val="{00000009-EDA2-45A8-A0AF-BBC9116F763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134</c:v>
                </c:pt>
                <c:pt idx="5">
                  <c:v>135</c:v>
                </c:pt>
                <c:pt idx="8">
                  <c:v>144</c:v>
                </c:pt>
                <c:pt idx="11">
                  <c:v>146</c:v>
                </c:pt>
                <c:pt idx="14">
                  <c:v>141</c:v>
                </c:pt>
              </c:numCache>
            </c:numRef>
          </c:val>
          <c:extLst>
            <c:ext xmlns:c16="http://schemas.microsoft.com/office/drawing/2014/chart" uri="{C3380CC4-5D6E-409C-BE32-E72D297353CC}">
              <c16:uniqueId val="{00000000-77A7-4E79-898D-F7E349E1A1F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7A7-4E79-898D-F7E349E1A1F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7A7-4E79-898D-F7E349E1A1F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9</c:v>
                </c:pt>
                <c:pt idx="6">
                  <c:v>10</c:v>
                </c:pt>
                <c:pt idx="9">
                  <c:v>23</c:v>
                </c:pt>
                <c:pt idx="12">
                  <c:v>55</c:v>
                </c:pt>
              </c:numCache>
            </c:numRef>
          </c:val>
          <c:extLst>
            <c:ext xmlns:c16="http://schemas.microsoft.com/office/drawing/2014/chart" uri="{C3380CC4-5D6E-409C-BE32-E72D297353CC}">
              <c16:uniqueId val="{00000003-77A7-4E79-898D-F7E349E1A1F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66</c:v>
                </c:pt>
                <c:pt idx="3">
                  <c:v>67</c:v>
                </c:pt>
                <c:pt idx="6">
                  <c:v>68</c:v>
                </c:pt>
                <c:pt idx="9">
                  <c:v>78</c:v>
                </c:pt>
                <c:pt idx="12">
                  <c:v>58</c:v>
                </c:pt>
              </c:numCache>
            </c:numRef>
          </c:val>
          <c:extLst>
            <c:ext xmlns:c16="http://schemas.microsoft.com/office/drawing/2014/chart" uri="{C3380CC4-5D6E-409C-BE32-E72D297353CC}">
              <c16:uniqueId val="{00000004-77A7-4E79-898D-F7E349E1A1F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7A7-4E79-898D-F7E349E1A1F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7A7-4E79-898D-F7E349E1A1F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31</c:v>
                </c:pt>
                <c:pt idx="3">
                  <c:v>35</c:v>
                </c:pt>
                <c:pt idx="6">
                  <c:v>37</c:v>
                </c:pt>
                <c:pt idx="9">
                  <c:v>45</c:v>
                </c:pt>
                <c:pt idx="12">
                  <c:v>48</c:v>
                </c:pt>
              </c:numCache>
            </c:numRef>
          </c:val>
          <c:extLst>
            <c:ext xmlns:c16="http://schemas.microsoft.com/office/drawing/2014/chart" uri="{C3380CC4-5D6E-409C-BE32-E72D297353CC}">
              <c16:uniqueId val="{00000007-77A7-4E79-898D-F7E349E1A1F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c:v>
                </c:pt>
                <c:pt idx="2">
                  <c:v>#N/A</c:v>
                </c:pt>
                <c:pt idx="3">
                  <c:v>#N/A</c:v>
                </c:pt>
                <c:pt idx="4">
                  <c:v>-24</c:v>
                </c:pt>
                <c:pt idx="5">
                  <c:v>#N/A</c:v>
                </c:pt>
                <c:pt idx="6">
                  <c:v>#N/A</c:v>
                </c:pt>
                <c:pt idx="7">
                  <c:v>-29</c:v>
                </c:pt>
                <c:pt idx="8">
                  <c:v>#N/A</c:v>
                </c:pt>
                <c:pt idx="9">
                  <c:v>#N/A</c:v>
                </c:pt>
                <c:pt idx="10">
                  <c:v>0</c:v>
                </c:pt>
                <c:pt idx="11">
                  <c:v>#N/A</c:v>
                </c:pt>
                <c:pt idx="12">
                  <c:v>#N/A</c:v>
                </c:pt>
                <c:pt idx="13">
                  <c:v>20</c:v>
                </c:pt>
                <c:pt idx="14">
                  <c:v>#N/A</c:v>
                </c:pt>
              </c:numCache>
            </c:numRef>
          </c:val>
          <c:smooth val="0"/>
          <c:extLst>
            <c:ext xmlns:c16="http://schemas.microsoft.com/office/drawing/2014/chart" uri="{C3380CC4-5D6E-409C-BE32-E72D297353CC}">
              <c16:uniqueId val="{00000008-77A7-4E79-898D-F7E349E1A1F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1504</c:v>
                </c:pt>
                <c:pt idx="5">
                  <c:v>1538</c:v>
                </c:pt>
                <c:pt idx="8">
                  <c:v>1592</c:v>
                </c:pt>
                <c:pt idx="11">
                  <c:v>1560</c:v>
                </c:pt>
                <c:pt idx="14">
                  <c:v>1524</c:v>
                </c:pt>
              </c:numCache>
            </c:numRef>
          </c:val>
          <c:extLst>
            <c:ext xmlns:c16="http://schemas.microsoft.com/office/drawing/2014/chart" uri="{C3380CC4-5D6E-409C-BE32-E72D297353CC}">
              <c16:uniqueId val="{00000000-2366-4BF7-853F-BF27656FFB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366-4BF7-853F-BF27656FFB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2416</c:v>
                </c:pt>
                <c:pt idx="5">
                  <c:v>2429</c:v>
                </c:pt>
                <c:pt idx="8">
                  <c:v>2639</c:v>
                </c:pt>
                <c:pt idx="11">
                  <c:v>2809</c:v>
                </c:pt>
                <c:pt idx="14">
                  <c:v>2760</c:v>
                </c:pt>
              </c:numCache>
            </c:numRef>
          </c:val>
          <c:extLst>
            <c:ext xmlns:c16="http://schemas.microsoft.com/office/drawing/2014/chart" uri="{C3380CC4-5D6E-409C-BE32-E72D297353CC}">
              <c16:uniqueId val="{00000002-2366-4BF7-853F-BF27656FFB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366-4BF7-853F-BF27656FFB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366-4BF7-853F-BF27656FFB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366-4BF7-853F-BF27656FFB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129</c:v>
                </c:pt>
                <c:pt idx="3">
                  <c:v>93</c:v>
                </c:pt>
                <c:pt idx="6">
                  <c:v>100</c:v>
                </c:pt>
                <c:pt idx="9">
                  <c:v>140</c:v>
                </c:pt>
                <c:pt idx="12">
                  <c:v>132</c:v>
                </c:pt>
              </c:numCache>
            </c:numRef>
          </c:val>
          <c:extLst>
            <c:ext xmlns:c16="http://schemas.microsoft.com/office/drawing/2014/chart" uri="{C3380CC4-5D6E-409C-BE32-E72D297353CC}">
              <c16:uniqueId val="{00000006-2366-4BF7-853F-BF27656FFB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9</c:v>
                </c:pt>
                <c:pt idx="6">
                  <c:v>10</c:v>
                </c:pt>
                <c:pt idx="9">
                  <c:v>23</c:v>
                </c:pt>
                <c:pt idx="12">
                  <c:v>55</c:v>
                </c:pt>
              </c:numCache>
            </c:numRef>
          </c:val>
          <c:extLst>
            <c:ext xmlns:c16="http://schemas.microsoft.com/office/drawing/2014/chart" uri="{C3380CC4-5D6E-409C-BE32-E72D297353CC}">
              <c16:uniqueId val="{00000007-2366-4BF7-853F-BF27656FFB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537</c:v>
                </c:pt>
                <c:pt idx="3">
                  <c:v>493</c:v>
                </c:pt>
                <c:pt idx="6">
                  <c:v>477</c:v>
                </c:pt>
                <c:pt idx="9">
                  <c:v>481</c:v>
                </c:pt>
                <c:pt idx="12">
                  <c:v>484</c:v>
                </c:pt>
              </c:numCache>
            </c:numRef>
          </c:val>
          <c:extLst>
            <c:ext xmlns:c16="http://schemas.microsoft.com/office/drawing/2014/chart" uri="{C3380CC4-5D6E-409C-BE32-E72D297353CC}">
              <c16:uniqueId val="{00000008-2366-4BF7-853F-BF27656FFB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366-4BF7-853F-BF27656FFB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755</c:v>
                </c:pt>
                <c:pt idx="3">
                  <c:v>854</c:v>
                </c:pt>
                <c:pt idx="6">
                  <c:v>1052</c:v>
                </c:pt>
                <c:pt idx="9">
                  <c:v>1081</c:v>
                </c:pt>
                <c:pt idx="12">
                  <c:v>1064</c:v>
                </c:pt>
              </c:numCache>
            </c:numRef>
          </c:val>
          <c:extLst>
            <c:ext xmlns:c16="http://schemas.microsoft.com/office/drawing/2014/chart" uri="{C3380CC4-5D6E-409C-BE32-E72D297353CC}">
              <c16:uniqueId val="{0000000A-2366-4BF7-853F-BF27656FFB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366-4BF7-853F-BF27656FFB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1402</c:v>
                </c:pt>
                <c:pt idx="1">
                  <c:v>1502</c:v>
                </c:pt>
                <c:pt idx="2">
                  <c:v>1502</c:v>
                </c:pt>
              </c:numCache>
            </c:numRef>
          </c:val>
          <c:extLst>
            <c:ext xmlns:c16="http://schemas.microsoft.com/office/drawing/2014/chart" uri="{C3380CC4-5D6E-409C-BE32-E72D297353CC}">
              <c16:uniqueId val="{00000000-53D0-437A-AF7D-3DF829E230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53D0-437A-AF7D-3DF829E230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1182</c:v>
                </c:pt>
                <c:pt idx="1">
                  <c:v>1192</c:v>
                </c:pt>
                <c:pt idx="2">
                  <c:v>1199</c:v>
                </c:pt>
              </c:numCache>
            </c:numRef>
          </c:val>
          <c:extLst>
            <c:ext xmlns:c16="http://schemas.microsoft.com/office/drawing/2014/chart" uri="{C3380CC4-5D6E-409C-BE32-E72D297353CC}">
              <c16:uniqueId val="{00000002-53D0-437A-AF7D-3DF829E230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{C3C3BD24-BE3E-41DB-95FD-0D0A55AD9904}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AD0-4FF9-9ACB-98E781E6D50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{0504FFC5-63B2-46DF-A2AC-B9ADAD6D20DF}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AD0-4FF9-9ACB-98E781E6D50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{BFE5AB88-009F-45CE-9E8B-EED4CA05F032}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AD0-4FF9-9ACB-98E781E6D50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{58F8D552-871B-452A-A5A8-EA5740A7C392}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AD0-4FF9-9ACB-98E781E6D50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{9C5E90DB-CD54-4565-8402-A44D6883C22C}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AD0-4FF9-9ACB-98E781E6D50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{593089AC-7468-4A07-BCA8-2C8390B2D4BB}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AD0-4FF9-9ACB-98E781E6D50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{13A9C75A-ED18-4990-AD48-9D16C4D85F05}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AD0-4FF9-9ACB-98E781E6D50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{E2D6504D-42C0-459E-9179-43FB518A1DD0}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AD0-4FF9-9ACB-98E781E6D50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{44321CAA-8CFC-450D-9506-B3911A4FF279}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AD0-4FF9-9ACB-98E781E6D50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60.5</c:v>
                </c:pt>
                <c:pt idx="8">
                  <c:v>62.5</c:v>
                </c:pt>
                <c:pt idx="16">
                  <c:v>64.400000000000006</c:v>
                </c:pt>
                <c:pt idx="24">
                  <c:v>65.8</c:v>
                </c:pt>
                <c:pt idx="32">
                  <c:v>67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AD0-4FF9-9ACB-98E781E6D50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{FC472E7F-BA89-4EE3-94C7-F2367EC0FB16}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AD0-4FF9-9ACB-98E781E6D50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{46004BB4-3151-49DF-9464-F1B292492B0A}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AD0-4FF9-9ACB-98E781E6D50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{6697845D-FCA7-4192-A2D6-A6F1EBA1C28B}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AD0-4FF9-9ACB-98E781E6D50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{B44BD0C6-1606-469F-ADAA-BD8FC5598280}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AD0-4FF9-9ACB-98E781E6D50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{A57E5108-AB78-4492-A67E-0D57B9AA8215}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AD0-4FF9-9ACB-98E781E6D50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{BEAE00F8-F157-4C8D-9719-8B9ED1E89508}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AD0-4FF9-9ACB-98E781E6D50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{BE13544B-EC47-423B-8D10-0BE2183ED7A9}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AD0-4FF9-9ACB-98E781E6D50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{127FB6EE-13A6-42C8-A175-165E73688D2D}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AD0-4FF9-9ACB-98E781E6D50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{063B5190-5D0F-44DA-81EE-AE62C17F3798}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AD0-4FF9-9ACB-98E781E6D50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AD0-4FF9-9ACB-98E781E6D50B}"/>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{92EA179B-6DE7-4F87-9424-62F9F6EC9F61}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9B8-477F-8D77-E24A2696E9E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{8BB2FACD-04C1-4637-9210-5339A4088BE0}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B8-477F-8D77-E24A2696E9E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{8515C9B6-A78E-4D94-95D8-35DA5B1FBD64}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B8-477F-8D77-E24A2696E9E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{E136D66C-C3C7-4544-95C2-A33BCF1408AB}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B8-477F-8D77-E24A2696E9E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{4A006F8C-72CC-4101-A50A-A70168507C0C}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B8-477F-8D77-E24A2696E9E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{CD4B2D94-E251-4B70-815A-4B30A2931470}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9B8-477F-8D77-E24A2696E9E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{8195D7BE-F07F-4564-8F99-9CA606185262}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9B8-477F-8D77-E24A2696E9E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{573E4BD3-3D74-44BD-B970-B0CFFE02E5AF}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9B8-477F-8D77-E24A2696E9E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{EA458DC2-012A-4830-AC63-ECDA99E51623}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9B8-477F-8D77-E24A2696E9E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-2.2999999999999998</c:v>
                </c:pt>
                <c:pt idx="16">
                  <c:v>-1.9</c:v>
                </c:pt>
                <c:pt idx="24">
                  <c:v>-1</c:v>
                </c:pt>
                <c:pt idx="32">
                  <c:v>-0.1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9B8-477F-8D77-E24A2696E9E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{2AA764DA-1CA5-4B28-BBE4-E798C9E6497B}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9B8-477F-8D77-E24A2696E9E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{DF20F471-F890-4958-A496-E462A6FFCF6B}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B8-477F-8D77-E24A2696E9E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{FE94D347-2304-4F82-B2DD-B46794DE0C17}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B8-477F-8D77-E24A2696E9E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{5D31A8CF-49F7-48C0-A89C-20B2DDD8A863}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B8-477F-8D77-E24A2696E9E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{1296B129-E33F-4B26-A892-23CBC5E96E07}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B8-477F-8D77-E24A2696E9E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{2C807E4B-9BC9-4042-8150-50FFAD4E7088}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9B8-477F-8D77-E24A2696E9E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{F6AD3A32-072D-4311-9155-04CA00A6CB58}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9B8-477F-8D77-E24A2696E9E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{68FBF58C-AEA5-4400-97B2-CE17BAFB9FFD}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9B8-477F-8D77-E24A2696E9E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{AA957A14-227B-49DE-B61D-D76EBB651E61}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9B8-477F-8D77-E24A2696E9E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9B8-477F-8D77-E24A2696E9E1}"/>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厚木愛甲環境施設組合の中間ごみ処理施設整備に係る起債が続いていることから、「組合等が起こした地方債の元利償還金に対する負担金等」について前年度と比較して、</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百万円増加している。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「元利償還金」については、臨時財政対策債の発行可能額が抑制傾向であるものの、今後予定している幼小中一貫校建設経費に係る起債が見込まれることから、</a:t>
          </a:r>
          <a:r>
            <a:rPr kumimoji="1" lang="ja-JP" altLang="ja-JP" sz="1100">
              <a:solidFill>
                <a:schemeClr val="dk1"/>
              </a:solidFill>
              <a:effectLst/>
              <a:latin typeface="+mn-lt"/>
              <a:ea typeface="+mn-ea"/>
              <a:cs typeface="+mn-cs"/>
            </a:rPr>
            <a:t>引き続き新たな自主財源の確保を検討するなど、起債の抑制を図っていく必要がある。</a:t>
          </a:r>
          <a:endParaRPr kumimoji="1" lang="en-US" altLang="ja-JP" sz="1100">
            <a:solidFill>
              <a:schemeClr val="dk1"/>
            </a:solidFill>
            <a:effectLst/>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減債基金は使用していない。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臨時財政対策債発行可能額が抑制傾向であることや</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その他の新規発行が</a:t>
          </a:r>
          <a:r>
            <a:rPr kumimoji="1" lang="ja-JP" altLang="ja-JP" sz="1100">
              <a:solidFill>
                <a:schemeClr val="dk1"/>
              </a:solidFill>
              <a:effectLst/>
              <a:latin typeface="+mn-lt"/>
              <a:ea typeface="+mn-ea"/>
              <a:cs typeface="+mn-cs"/>
            </a:rPr>
            <a:t>厚木愛甲環境施設組合の中間ごみ処理施設整備に係る起債</a:t>
          </a:r>
          <a:r>
            <a:rPr kumimoji="1" lang="ja-JP" altLang="en-US" sz="1100">
              <a:solidFill>
                <a:schemeClr val="dk1"/>
              </a:solidFill>
              <a:effectLst/>
              <a:latin typeface="+mn-lt"/>
              <a:ea typeface="+mn-ea"/>
              <a:cs typeface="+mn-cs"/>
            </a:rPr>
            <a:t>のみであることから、前年度と比較減少となったことや</a:t>
          </a:r>
          <a:r>
            <a:rPr kumimoji="1" lang="ja-JP" altLang="ja-JP" sz="1100">
              <a:solidFill>
                <a:schemeClr val="dk1"/>
              </a:solidFill>
              <a:effectLst/>
              <a:latin typeface="+mn-lt"/>
              <a:ea typeface="+mn-ea"/>
              <a:cs typeface="+mn-cs"/>
            </a:rPr>
            <a:t>充当可能基金を一定規模維持できていることから、将来負担比率はマイナスで推移している。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は幼小中一貫校建設に向けた新規起債が見込まれることからさらなる</a:t>
          </a:r>
          <a:r>
            <a:rPr kumimoji="1" lang="ja-JP" altLang="ja-JP" sz="1100">
              <a:solidFill>
                <a:schemeClr val="dk1"/>
              </a:solidFill>
              <a:effectLst/>
              <a:latin typeface="+mn-lt"/>
              <a:ea typeface="+mn-ea"/>
              <a:cs typeface="+mn-cs"/>
            </a:rPr>
            <a:t>健全な財政運営に努める必要がある。</a:t>
          </a:r>
          <a:endParaRPr lang="ja-JP" altLang="ja-JP">
            <a:effectLst/>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神奈川県清川村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宮ヶ瀬霊園管理運営基金については</a:t>
          </a:r>
          <a:r>
            <a:rPr kumimoji="1" lang="ja-JP" altLang="en-US" sz="1100">
              <a:solidFill>
                <a:schemeClr val="dk1"/>
              </a:solidFill>
              <a:effectLst/>
              <a:latin typeface="+mn-lt"/>
              <a:ea typeface="+mn-ea"/>
              <a:cs typeface="+mn-cs"/>
            </a:rPr>
            <a:t>霊園内通路</a:t>
          </a:r>
          <a:r>
            <a:rPr kumimoji="1" lang="ja-JP" altLang="ja-JP" sz="1100">
              <a:solidFill>
                <a:schemeClr val="dk1"/>
              </a:solidFill>
              <a:effectLst/>
              <a:latin typeface="+mn-lt"/>
              <a:ea typeface="+mn-ea"/>
              <a:cs typeface="+mn-cs"/>
            </a:rPr>
            <a:t>の改修工事</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実施</a:t>
          </a:r>
          <a:r>
            <a:rPr kumimoji="1" lang="ja-JP" altLang="en-US" sz="1100">
              <a:solidFill>
                <a:schemeClr val="dk1"/>
              </a:solidFill>
              <a:effectLst/>
              <a:latin typeface="+mn-lt"/>
              <a:ea typeface="+mn-ea"/>
              <a:cs typeface="+mn-cs"/>
            </a:rPr>
            <a:t>したため、</a:t>
          </a:r>
          <a:r>
            <a:rPr kumimoji="1" lang="ja-JP" altLang="ja-JP" sz="1100">
              <a:solidFill>
                <a:schemeClr val="dk1"/>
              </a:solidFill>
              <a:effectLst/>
              <a:latin typeface="+mn-lt"/>
              <a:ea typeface="+mn-ea"/>
              <a:cs typeface="+mn-cs"/>
            </a:rPr>
            <a:t>基金を取崩したが、その他の基金については取崩すことなく、積み立てができたことで基金全体としては残高が増加した。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学校の統廃合に備え、公共施設等整備事業基金に積立てを行うほか、自主財源の確保に努めるなど、多額の取崩しが発生しないような財政運営を推進していく。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公共施設等整備事業基金：公共施設等整備に係る建設事業費及び用地取得費に充当するため積立てている。</a:t>
          </a:r>
          <a:endParaRPr lang="ja-JP" altLang="ja-JP" sz="1400">
            <a:effectLst/>
          </a:endParaRPr>
        </a:p>
        <a:p>
          <a:r>
            <a:rPr kumimoji="1" lang="ja-JP" altLang="ja-JP" sz="1100">
              <a:solidFill>
                <a:schemeClr val="dk1"/>
              </a:solidFill>
              <a:effectLst/>
              <a:latin typeface="+mn-lt"/>
              <a:ea typeface="+mn-ea"/>
              <a:cs typeface="+mn-cs"/>
            </a:rPr>
            <a:t>　地域活性化推進事業基金：ふるさと創生の事業に充当するため積立てている。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村営住宅管理運営基金：村営住宅の維持管理、更新その他財政の不足を生じた時の財源とするため積立てている。</a:t>
          </a:r>
          <a:endParaRPr lang="ja-JP" altLang="ja-JP" sz="1400">
            <a:effectLst/>
          </a:endParaRPr>
        </a:p>
        <a:p>
          <a:r>
            <a:rPr kumimoji="1" lang="ja-JP" altLang="ja-JP" sz="1100">
              <a:solidFill>
                <a:schemeClr val="dk1"/>
              </a:solidFill>
              <a:effectLst/>
              <a:latin typeface="+mn-lt"/>
              <a:ea typeface="+mn-ea"/>
              <a:cs typeface="+mn-cs"/>
            </a:rPr>
            <a:t>　宮ヶ瀬霊園管理運営基金：宮ヶ瀬霊園の健全な管理運営を図るため積立てている。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敬老基金：</a:t>
          </a:r>
          <a:r>
            <a:rPr kumimoji="0" lang="ja-JP" altLang="en-US" sz="1100" b="0" i="0">
              <a:solidFill>
                <a:schemeClr val="dk1"/>
              </a:solidFill>
              <a:effectLst/>
              <a:latin typeface="+mn-lt"/>
              <a:ea typeface="+mn-ea"/>
              <a:cs typeface="+mn-cs"/>
            </a:rPr>
            <a:t>敬老事業や福祉施設の維持管理に充当するため積み立てている。</a:t>
          </a:r>
          <a:endParaRPr kumimoji="1" lang="en-US" altLang="ja-JP" sz="1100" b="0" i="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公共施設等整備事業基金    ：取崩しはなく、積立てることができたことにより増加した。</a:t>
          </a:r>
          <a:endParaRPr kumimoji="1" lang="en-US" altLang="ja-JP" sz="1100">
            <a:solidFill>
              <a:schemeClr val="dk1"/>
            </a:solidFill>
            <a:effectLst/>
            <a:latin typeface="+mn-lt"/>
            <a:ea typeface="+mn-ea"/>
            <a:cs typeface="+mn-cs"/>
          </a:endParaRPr>
        </a:p>
        <a:p>
          <a:r>
            <a:rPr kumimoji="0" lang="ja-JP" altLang="en-US" sz="14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村営住宅管理運営基金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：村営住宅の大きな修繕の実施がなく、賃貸料等の収益が管理経費等を上回ったため、</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余剰金を積立てたことにより増加した。</a:t>
          </a:r>
          <a:endParaRPr lang="ja-JP" altLang="ja-JP" sz="1400">
            <a:effectLst/>
          </a:endParaRPr>
        </a:p>
        <a:p>
          <a:r>
            <a:rPr kumimoji="1" lang="ja-JP" altLang="ja-JP" sz="1100">
              <a:solidFill>
                <a:schemeClr val="dk1"/>
              </a:solidFill>
              <a:effectLst/>
              <a:latin typeface="+mn-lt"/>
              <a:ea typeface="+mn-ea"/>
              <a:cs typeface="+mn-cs"/>
            </a:rPr>
            <a:t>　宮ヶ瀬霊園管理運営基金    ：</a:t>
          </a:r>
          <a:r>
            <a:rPr kumimoji="1" lang="ja-JP" altLang="en-US" sz="1100">
              <a:solidFill>
                <a:schemeClr val="dk1"/>
              </a:solidFill>
              <a:effectLst/>
              <a:latin typeface="+mn-lt"/>
              <a:ea typeface="+mn-ea"/>
              <a:cs typeface="+mn-cs"/>
            </a:rPr>
            <a:t>霊園内通路</a:t>
          </a:r>
          <a:r>
            <a:rPr kumimoji="1" lang="ja-JP" altLang="ja-JP" sz="1100">
              <a:solidFill>
                <a:schemeClr val="dk1"/>
              </a:solidFill>
              <a:effectLst/>
              <a:latin typeface="+mn-lt"/>
              <a:ea typeface="+mn-ea"/>
              <a:cs typeface="+mn-cs"/>
            </a:rPr>
            <a:t>の改修工事に伴い取崩したことにより減少した。</a:t>
          </a:r>
          <a:endParaRPr lang="ja-JP" altLang="ja-JP" sz="1400">
            <a:effectLst/>
          </a:endParaRPr>
        </a:p>
        <a:p>
          <a:r>
            <a:rPr kumimoji="1" lang="ja-JP" altLang="ja-JP"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公共施設等整備事業基金：学校の統廃合に備え、取崩を抑制し、積立てに努めていく。</a:t>
          </a:r>
          <a:endParaRPr lang="ja-JP" altLang="ja-JP" sz="1400">
            <a:effectLst/>
          </a:endParaRPr>
        </a:p>
        <a:p>
          <a:r>
            <a:rPr kumimoji="1" lang="ja-JP" altLang="ja-JP" sz="1100">
              <a:solidFill>
                <a:schemeClr val="dk1"/>
              </a:solidFill>
              <a:effectLst/>
              <a:latin typeface="+mn-lt"/>
              <a:ea typeface="+mn-ea"/>
              <a:cs typeface="+mn-cs"/>
            </a:rPr>
            <a:t>　その他特定目的基金は、基金の使途にしたがって、積立てていく。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取崩しはな</a:t>
          </a:r>
          <a:r>
            <a:rPr kumimoji="1" lang="ja-JP" altLang="en-US" sz="1100">
              <a:solidFill>
                <a:schemeClr val="dk1"/>
              </a:solidFill>
              <a:effectLst/>
              <a:latin typeface="+mn-lt"/>
              <a:ea typeface="+mn-ea"/>
              <a:cs typeface="+mn-cs"/>
            </a:rPr>
            <a:t>かったものの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積立額も</a:t>
          </a:r>
          <a:r>
            <a:rPr kumimoji="1" lang="ja-JP" altLang="ja-JP" sz="1100">
              <a:solidFill>
                <a:schemeClr val="dk1"/>
              </a:solidFill>
              <a:effectLst/>
              <a:latin typeface="+mn-lt"/>
              <a:ea typeface="+mn-ea"/>
              <a:cs typeface="+mn-cs"/>
            </a:rPr>
            <a:t>決算剰余金</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98</a:t>
          </a:r>
          <a:r>
            <a:rPr kumimoji="1" lang="ja-JP" altLang="en-US" sz="1100">
              <a:solidFill>
                <a:schemeClr val="dk1"/>
              </a:solidFill>
              <a:effectLst/>
              <a:latin typeface="+mn-lt"/>
              <a:ea typeface="+mn-ea"/>
              <a:cs typeface="+mn-cs"/>
            </a:rPr>
            <a:t>千円となり、大幅な増減がなかったため、百万円単位の表記としては増減なしとなった。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を財源とした大規模な投資的事業を行った場合には、大幅に減少することもあるが、村債の償還や災害等の不測の事態に備えて一定額以上を確保しておく必要があると考え、余裕を持った残高を確保していくよう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2FC6B89-A19A-499F-BD0A-4DB8A9E53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5B27102-ECD3-4D49-84AC-B8D47F95A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06DC69E-A19E-4DF8-9781-59BD523410FC}"/>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6B7AC66-B50A-464B-8683-32F6A909B99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E57DC7C-896B-4AE3-B288-EEDA0AF1CC61}"/>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1CDEA7A3-2B50-4A6F-86C6-632A71E570D7}"/>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C6E5F26-2AA5-48FC-8646-91E27B76F055}"/>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40D016E-6A80-4D06-9DA1-047ABACFD0CF}"/>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A522BFD-429E-4994-B6FD-A203DB4484B2}"/>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30E42ED3-2AC8-4C6F-97F1-BFC8001E35E1}"/>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AC6C28E1-50EB-4E2F-B4C4-03E38A394197}"/>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8B4EEC50-D9C5-4915-8FEE-9A17561B9C0C}"/>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1C3331AC-A386-4410-B985-79958C0E94F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1993347-EAA2-44FB-BB79-345F08E6B9A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A5FCE02-2978-4879-81B1-F890431B72F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E29756C-459B-4589-BEC8-E2721E29869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D6A239C-5CB8-4B22-B640-C0A43A7A65E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EED601F-A9BE-4181-9B6F-1A498289A9C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DBF23E0E-FC8B-40EA-A8FE-4930F8BFD435}"/>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E24ECA1-4682-480C-B0D0-3A15B562D2B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738A2A7-F262-41DB-B32A-876CFEAC8CD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A6BC798-CC60-4A98-8253-B08EA855629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B7BFD3C-BE93-426B-9CF6-D1F4E80A62CE}"/>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F72B7AD-043E-4E2A-AE43-6740BD7BC70D}"/>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27E8213-2C5C-46BC-9206-D40C34822AD8}"/>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7F214D19-7F90-4D89-96B5-2CA4ABADC221}"/>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427EAEED-3C37-4DB7-B398-36DC07061D86}"/>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CE5B074-6B48-4C82-9260-EE0867960A75}"/>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262A5F7-535B-42FF-9FA6-81E6C1C4108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62AD79F-5112-42D9-9C61-9C1CF63F1C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EF151B0-D681-4A53-AEBD-8D97D41D134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87A8AF1-52F3-4BF2-A11D-2B8832F6ABA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B85C443-EBCB-452A-960B-E6E021D0490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3816999-A5D4-4667-993A-AD0FC99CE68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20236A06-F9CC-410E-8387-47AD8F84F69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55D695BE-8435-420F-9864-F95D5A71CFCD}"/>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544B709-0FCC-4675-9F2B-6A41D44848E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E8376873-E1DF-448F-A36A-7E8746A2B59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69920B0-FFBF-4BA6-9424-6E9565D051FF}"/>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E385D8B-A32B-4D61-929D-7A5E1EBF4829}"/>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BE8F53D5-91B9-4BB0-9B34-BE5B01DB3BB1}"/>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247DBCF6-5272-4AE3-B39A-1B55B752901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EE6C54ED-1A6F-4ED2-BE26-BCA6445AF256}"/>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37C8EFE-8AFD-401F-BD93-CCE0414823F2}"/>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9EB06DD6-2530-42CD-A816-3016DF4B7966}"/>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3F2A293-930D-4F83-A1C9-D98F19800D7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82C6E51-DC4A-4EE1-99DA-CA860F35C06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E30AD42-1E30-4F6A-9BF5-6206E3BA64C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C9B80293-5A1E-43D7-8A5E-3533A6497926}"/>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BA17EE60-480D-4250-A609-E326D6BD199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BFE40FB-AB9F-4FA6-926A-F1B38F31DFD1}"/>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A58869EE-45A4-4EBC-A53E-A30E636EDED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3537600-9215-4CA6-8BFE-B3B7BACF868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51343F2-D018-4754-8F32-6F151B619DD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94E46C1B-DF3F-4D6F-9AC4-58A01DD6BE3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36C60B7-F610-4E68-A332-D85190F081A5}"/>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7F9E29D9-CC89-427E-8A85-3116BA01575C}"/>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本村では、平成</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年度に策定した公共施設等総合管理計画において、公共施設等の修繕・更新等費用と充当可能な投資的経費を比較すると、</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年あたり約</a:t>
          </a:r>
          <a:r>
            <a:rPr kumimoji="1" lang="en-US" altLang="ja-JP" sz="900">
              <a:solidFill>
                <a:schemeClr val="dk1"/>
              </a:solidFill>
              <a:effectLst/>
              <a:latin typeface="+mn-lt"/>
              <a:ea typeface="+mn-ea"/>
              <a:cs typeface="+mn-cs"/>
            </a:rPr>
            <a:t>0.17</a:t>
          </a:r>
          <a:r>
            <a:rPr kumimoji="1" lang="ja-JP" altLang="ja-JP" sz="900">
              <a:solidFill>
                <a:schemeClr val="dk1"/>
              </a:solidFill>
              <a:effectLst/>
              <a:latin typeface="+mn-lt"/>
              <a:ea typeface="+mn-ea"/>
              <a:cs typeface="+mn-cs"/>
            </a:rPr>
            <a:t>億円不足することが想定されるものの、修繕・更新に係る費用を縮減することにより、解消が可能だと考えられる。有形固定資産減価償却率については、増加傾向であり、かつ、類似団体と比較しても高い状況であることから、運営コストを考慮した施設の統廃合や機能の複合化を踏まえた更新を検討する必要がある。</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33F2CA4-CA04-441D-B4F2-5565FC4A1D8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C78E9E7B-42E5-4D0D-8599-DC49B0412DB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6CB9EA37-FCB3-4715-B573-92F4DD18E08C}"/>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2C128F00-24BE-45FD-8CAB-8EA64386C81C}"/>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ABCB828C-BE98-48D0-B091-5D91A7014D2B}"/>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0FF09660-8A58-4874-929E-BB56FD5C9913}"/>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4EE83B56-38AF-4003-BBC8-81B03587F318}"/>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ADD6D5F0-6DDE-43F1-B694-472FEDB366D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2DB74F23-49B3-427B-9686-12D615379305}"/>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0F561FCB-3CBB-4DF5-A033-E31BBEBCB322}"/>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CFDED65A-F895-48DF-B5C3-B552D9A77A03}"/>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38A43F35-D2C0-4CA6-9BBF-99DA2E628895}"/>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3B19888-6B70-4FA9-A3A8-51A509CF853C}"/>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5B0CFE93-572B-45A1-A2F6-D1802E99A685}"/>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270A1A6-CCCA-4FF6-8996-FD9D330558DA}"/>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BCE2C7AE-1C74-439D-B10E-34CA925F205E}"/>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34037448-613F-4458-83D7-4EF3FBF78E6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406A4BA0-F250-417D-90BD-40C246948C5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D6661439-9FFA-4AB5-80E4-F6DD97931B64}"/>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FC3DA598-8B89-433D-9DC3-CE0A28030E75}"/>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832C0BB0-4DF6-4CB4-BDF2-36F0AC7AAACF}"/>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01C16EF5-75B6-4E1F-9837-F8FC25BC3585}"/>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C312D735-B9B1-4FB7-B0BA-F11B65D76DCB}"/>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12445</xdr:rowOff>
    </xdr:from>
    <xdr:ext cx="405111" cy="259045"/>
    <xdr:sp macro="" textlink="">
      <xdr:nvSpPr>
        <xdr:cNvPr id="82" name="有形固定資産減価償却率平均値テキスト">
          <a:extLst>
            <a:ext uri="{FF2B5EF4-FFF2-40B4-BE49-F238E27FC236}">
              <a16:creationId xmlns:a16="http://schemas.microsoft.com/office/drawing/2014/main" id="{83373F4B-0610-470E-8960-4F2C5ED19EC9}"/>
            </a:ext>
          </a:extLst>
        </xdr:cNvPr>
        <xdr:cNvSpPr txBox="1"/>
      </xdr:nvSpPr>
      <xdr:spPr>
        <a:xfrm>
          <a:off x="4813300" y="5756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68460604-0BE7-47B3-A137-4DCF0FE95B2C}"/>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721C5F6E-EB59-4FFA-927E-6E541A61F657}"/>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35A8071C-710B-4F14-8FCF-0DEB014C153C}"/>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FDD0C56A-FA72-4CF0-8A2B-9A5A1ABEFAB3}"/>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7" name="フローチャート: 判断 86">
          <a:extLst>
            <a:ext uri="{FF2B5EF4-FFF2-40B4-BE49-F238E27FC236}">
              <a16:creationId xmlns:a16="http://schemas.microsoft.com/office/drawing/2014/main" id="{AC1F04C0-F1DC-4371-B823-3694F12EC1BF}"/>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FDF1A026-E5F6-470D-A1A0-ACDF2FA8CE85}"/>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3F029E2-F1BF-4518-B45C-9EF10FFDC6E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3DA4A15A-CDB5-4A87-9503-CC3417F271E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53F4F404-DFFE-47FB-BAEE-52F52C4429B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26737313-12BD-4245-93B7-90376A5A590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128361</xdr:rowOff>
    </xdr:from>
    <xdr:to>
      <xdr:col>23</xdr:col>
      <xdr:colOff>136525</xdr:colOff>
      <xdr:row>31</xdr:row>
      <xdr:rowOff>58511</xdr:rowOff>
    </xdr:to>
    <xdr:sp macro="" textlink="">
      <xdr:nvSpPr>
        <xdr:cNvPr id="93" name="楕円 92">
          <a:extLst>
            <a:ext uri="{FF2B5EF4-FFF2-40B4-BE49-F238E27FC236}">
              <a16:creationId xmlns:a16="http://schemas.microsoft.com/office/drawing/2014/main" id="{6343582A-890B-41BC-80B5-61AF32061C0D}"/>
            </a:ext>
          </a:extLst>
        </xdr:cNvPr>
        <xdr:cNvSpPr/>
      </xdr:nvSpPr>
      <xdr:spPr>
        <a:xfrm>
          <a:off x="4711700" y="604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106788</xdr:rowOff>
    </xdr:from>
    <xdr:ext cx="405111" cy="259045"/>
    <xdr:sp macro="" textlink="">
      <xdr:nvSpPr>
        <xdr:cNvPr id="94" name="有形固定資産減価償却率該当値テキスト">
          <a:extLst>
            <a:ext uri="{FF2B5EF4-FFF2-40B4-BE49-F238E27FC236}">
              <a16:creationId xmlns:a16="http://schemas.microsoft.com/office/drawing/2014/main" id="{930650EC-1297-40F3-8541-F05BC10A8B1A}"/>
            </a:ext>
          </a:extLst>
        </xdr:cNvPr>
        <xdr:cNvSpPr txBox="1"/>
      </xdr:nvSpPr>
      <xdr:spPr>
        <a:xfrm>
          <a:off x="4813300"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91349</xdr:rowOff>
    </xdr:from>
    <xdr:to>
      <xdr:col>19</xdr:col>
      <xdr:colOff>187325</xdr:colOff>
      <xdr:row>31</xdr:row>
      <xdr:rowOff>21499</xdr:rowOff>
    </xdr:to>
    <xdr:sp macro="" textlink="">
      <xdr:nvSpPr>
        <xdr:cNvPr id="95" name="楕円 94">
          <a:extLst>
            <a:ext uri="{FF2B5EF4-FFF2-40B4-BE49-F238E27FC236}">
              <a16:creationId xmlns:a16="http://schemas.microsoft.com/office/drawing/2014/main" id="{A45C331B-F225-4D76-9DF3-40970F74D927}"/>
            </a:ext>
          </a:extLst>
        </xdr:cNvPr>
        <xdr:cNvSpPr/>
      </xdr:nvSpPr>
      <xdr:spPr>
        <a:xfrm>
          <a:off x="40005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142149</xdr:rowOff>
    </xdr:from>
    <xdr:to>
      <xdr:col>23</xdr:col>
      <xdr:colOff>85725</xdr:colOff>
      <xdr:row>31</xdr:row>
      <xdr:rowOff>7711</xdr:rowOff>
    </xdr:to>
    <xdr:cxnSp macro="">
      <xdr:nvCxnSpPr>
        <xdr:cNvPr id="96" name="直線コネクタ 95">
          <a:extLst>
            <a:ext uri="{FF2B5EF4-FFF2-40B4-BE49-F238E27FC236}">
              <a16:creationId xmlns:a16="http://schemas.microsoft.com/office/drawing/2014/main" id="{FD161E50-5F26-45AB-8F83-E55E5FBB02A9}"/>
            </a:ext>
          </a:extLst>
        </xdr:cNvPr>
        <xdr:cNvCxnSpPr/>
      </xdr:nvCxnSpPr>
      <xdr:spPr>
        <a:xfrm>
          <a:off x="4051300" y="6057174"/>
          <a:ext cx="7112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48169</xdr:rowOff>
    </xdr:from>
    <xdr:to>
      <xdr:col>15</xdr:col>
      <xdr:colOff>187325</xdr:colOff>
      <xdr:row>30</xdr:row>
      <xdr:rowOff>149769</xdr:rowOff>
    </xdr:to>
    <xdr:sp macro="" textlink="">
      <xdr:nvSpPr>
        <xdr:cNvPr id="97" name="楕円 96">
          <a:extLst>
            <a:ext uri="{FF2B5EF4-FFF2-40B4-BE49-F238E27FC236}">
              <a16:creationId xmlns:a16="http://schemas.microsoft.com/office/drawing/2014/main" id="{D875EF50-3FB4-47CE-B940-1EB61139FAF7}"/>
            </a:ext>
          </a:extLst>
        </xdr:cNvPr>
        <xdr:cNvSpPr/>
      </xdr:nvSpPr>
      <xdr:spPr>
        <a:xfrm>
          <a:off x="3238500" y="596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98969</xdr:rowOff>
    </xdr:from>
    <xdr:to>
      <xdr:col>19</xdr:col>
      <xdr:colOff>136525</xdr:colOff>
      <xdr:row>30</xdr:row>
      <xdr:rowOff>142149</xdr:rowOff>
    </xdr:to>
    <xdr:cxnSp macro="">
      <xdr:nvCxnSpPr>
        <xdr:cNvPr id="98" name="直線コネクタ 97">
          <a:extLst>
            <a:ext uri="{FF2B5EF4-FFF2-40B4-BE49-F238E27FC236}">
              <a16:creationId xmlns:a16="http://schemas.microsoft.com/office/drawing/2014/main" id="{30D7268D-9D81-47BF-9CC0-4D5440470ABE}"/>
            </a:ext>
          </a:extLst>
        </xdr:cNvPr>
        <xdr:cNvCxnSpPr/>
      </xdr:nvCxnSpPr>
      <xdr:spPr>
        <a:xfrm>
          <a:off x="3289300" y="6013994"/>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161018</xdr:rowOff>
    </xdr:from>
    <xdr:to>
      <xdr:col>11</xdr:col>
      <xdr:colOff>187325</xdr:colOff>
      <xdr:row>30</xdr:row>
      <xdr:rowOff>91168</xdr:rowOff>
    </xdr:to>
    <xdr:sp macro="" textlink="">
      <xdr:nvSpPr>
        <xdr:cNvPr id="99" name="楕円 98">
          <a:extLst>
            <a:ext uri="{FF2B5EF4-FFF2-40B4-BE49-F238E27FC236}">
              <a16:creationId xmlns:a16="http://schemas.microsoft.com/office/drawing/2014/main" id="{28E1708C-9D9D-46E4-BF05-B313D3438A75}"/>
            </a:ext>
          </a:extLst>
        </xdr:cNvPr>
        <xdr:cNvSpPr/>
      </xdr:nvSpPr>
      <xdr:spPr>
        <a:xfrm>
          <a:off x="2476500" y="590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40368</xdr:rowOff>
    </xdr:from>
    <xdr:to>
      <xdr:col>15</xdr:col>
      <xdr:colOff>136525</xdr:colOff>
      <xdr:row>30</xdr:row>
      <xdr:rowOff>98969</xdr:rowOff>
    </xdr:to>
    <xdr:cxnSp macro="">
      <xdr:nvCxnSpPr>
        <xdr:cNvPr id="100" name="直線コネクタ 99">
          <a:extLst>
            <a:ext uri="{FF2B5EF4-FFF2-40B4-BE49-F238E27FC236}">
              <a16:creationId xmlns:a16="http://schemas.microsoft.com/office/drawing/2014/main" id="{4D7B8DD8-6C0F-40F8-A304-813748EA38E7}"/>
            </a:ext>
          </a:extLst>
        </xdr:cNvPr>
        <xdr:cNvCxnSpPr/>
      </xdr:nvCxnSpPr>
      <xdr:spPr>
        <a:xfrm>
          <a:off x="2527300" y="5955393"/>
          <a:ext cx="762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99332</xdr:rowOff>
    </xdr:from>
    <xdr:to>
      <xdr:col>7</xdr:col>
      <xdr:colOff>187325</xdr:colOff>
      <xdr:row>30</xdr:row>
      <xdr:rowOff>29482</xdr:rowOff>
    </xdr:to>
    <xdr:sp macro="" textlink="">
      <xdr:nvSpPr>
        <xdr:cNvPr id="101" name="楕円 100">
          <a:extLst>
            <a:ext uri="{FF2B5EF4-FFF2-40B4-BE49-F238E27FC236}">
              <a16:creationId xmlns:a16="http://schemas.microsoft.com/office/drawing/2014/main" id="{DD6C72AC-6863-4BB5-B8E0-1C9AE05B8102}"/>
            </a:ext>
          </a:extLst>
        </xdr:cNvPr>
        <xdr:cNvSpPr/>
      </xdr:nvSpPr>
      <xdr:spPr>
        <a:xfrm>
          <a:off x="1714500" y="584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150132</xdr:rowOff>
    </xdr:from>
    <xdr:to>
      <xdr:col>11</xdr:col>
      <xdr:colOff>136525</xdr:colOff>
      <xdr:row>30</xdr:row>
      <xdr:rowOff>40368</xdr:rowOff>
    </xdr:to>
    <xdr:cxnSp macro="">
      <xdr:nvCxnSpPr>
        <xdr:cNvPr id="102" name="直線コネクタ 101">
          <a:extLst>
            <a:ext uri="{FF2B5EF4-FFF2-40B4-BE49-F238E27FC236}">
              <a16:creationId xmlns:a16="http://schemas.microsoft.com/office/drawing/2014/main" id="{E846D7E0-75D7-4DDD-A72B-45D9FA7AB3EA}"/>
            </a:ext>
          </a:extLst>
        </xdr:cNvPr>
        <xdr:cNvCxnSpPr/>
      </xdr:nvCxnSpPr>
      <xdr:spPr>
        <a:xfrm>
          <a:off x="1765300" y="5893707"/>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98442</xdr:rowOff>
    </xdr:from>
    <xdr:ext cx="405111" cy="259045"/>
    <xdr:sp macro="" textlink="">
      <xdr:nvSpPr>
        <xdr:cNvPr id="103" name="n_1aveValue有形固定資産減価償却率">
          <a:extLst>
            <a:ext uri="{FF2B5EF4-FFF2-40B4-BE49-F238E27FC236}">
              <a16:creationId xmlns:a16="http://schemas.microsoft.com/office/drawing/2014/main" id="{1CEB101C-FFEC-4214-8602-C5AAB6B45825}"/>
            </a:ext>
          </a:extLst>
        </xdr:cNvPr>
        <xdr:cNvSpPr txBox="1"/>
      </xdr:nvSpPr>
      <xdr:spPr>
        <a:xfrm>
          <a:off x="3836044"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104" name="n_2aveValue有形固定資産減価償却率">
          <a:extLst>
            <a:ext uri="{FF2B5EF4-FFF2-40B4-BE49-F238E27FC236}">
              <a16:creationId xmlns:a16="http://schemas.microsoft.com/office/drawing/2014/main" id="{D1B3EAAD-561C-45C6-A89D-36915E35DFF3}"/>
            </a:ext>
          </a:extLst>
        </xdr:cNvPr>
        <xdr:cNvSpPr txBox="1"/>
      </xdr:nvSpPr>
      <xdr:spPr>
        <a:xfrm>
          <a:off x="3086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76852</xdr:rowOff>
    </xdr:from>
    <xdr:ext cx="405111" cy="259045"/>
    <xdr:sp macro="" textlink="">
      <xdr:nvSpPr>
        <xdr:cNvPr id="105" name="n_3aveValue有形固定資産減価償却率">
          <a:extLst>
            <a:ext uri="{FF2B5EF4-FFF2-40B4-BE49-F238E27FC236}">
              <a16:creationId xmlns:a16="http://schemas.microsoft.com/office/drawing/2014/main" id="{EFE60B27-0953-46ED-A1E4-2A162413F25F}"/>
            </a:ext>
          </a:extLst>
        </xdr:cNvPr>
        <xdr:cNvSpPr txBox="1"/>
      </xdr:nvSpPr>
      <xdr:spPr>
        <a:xfrm>
          <a:off x="2324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42925</xdr:rowOff>
    </xdr:from>
    <xdr:ext cx="405111" cy="259045"/>
    <xdr:sp macro="" textlink="">
      <xdr:nvSpPr>
        <xdr:cNvPr id="106" name="n_4aveValue有形固定資産減価償却率">
          <a:extLst>
            <a:ext uri="{FF2B5EF4-FFF2-40B4-BE49-F238E27FC236}">
              <a16:creationId xmlns:a16="http://schemas.microsoft.com/office/drawing/2014/main" id="{B183BB1B-D2CB-4A07-94F3-61EAA956EB5F}"/>
            </a:ext>
          </a:extLst>
        </xdr:cNvPr>
        <xdr:cNvSpPr txBox="1"/>
      </xdr:nvSpPr>
      <xdr:spPr>
        <a:xfrm>
          <a:off x="1562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12626</xdr:rowOff>
    </xdr:from>
    <xdr:ext cx="405111" cy="259045"/>
    <xdr:sp macro="" textlink="">
      <xdr:nvSpPr>
        <xdr:cNvPr id="107" name="n_1mainValue有形固定資産減価償却率">
          <a:extLst>
            <a:ext uri="{FF2B5EF4-FFF2-40B4-BE49-F238E27FC236}">
              <a16:creationId xmlns:a16="http://schemas.microsoft.com/office/drawing/2014/main" id="{68F56AA5-B892-4BB3-A95F-E353FA9D73F6}"/>
            </a:ext>
          </a:extLst>
        </xdr:cNvPr>
        <xdr:cNvSpPr txBox="1"/>
      </xdr:nvSpPr>
      <xdr:spPr>
        <a:xfrm>
          <a:off x="3836044" y="60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140896</xdr:rowOff>
    </xdr:from>
    <xdr:ext cx="405111" cy="259045"/>
    <xdr:sp macro="" textlink="">
      <xdr:nvSpPr>
        <xdr:cNvPr id="108" name="n_2mainValue有形固定資産減価償却率">
          <a:extLst>
            <a:ext uri="{FF2B5EF4-FFF2-40B4-BE49-F238E27FC236}">
              <a16:creationId xmlns:a16="http://schemas.microsoft.com/office/drawing/2014/main" id="{2DDD7696-3288-4673-B62D-598E524A1C0A}"/>
            </a:ext>
          </a:extLst>
        </xdr:cNvPr>
        <xdr:cNvSpPr txBox="1"/>
      </xdr:nvSpPr>
      <xdr:spPr>
        <a:xfrm>
          <a:off x="3086744" y="6055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82295</xdr:rowOff>
    </xdr:from>
    <xdr:ext cx="405111" cy="259045"/>
    <xdr:sp macro="" textlink="">
      <xdr:nvSpPr>
        <xdr:cNvPr id="109" name="n_3mainValue有形固定資産減価償却率">
          <a:extLst>
            <a:ext uri="{FF2B5EF4-FFF2-40B4-BE49-F238E27FC236}">
              <a16:creationId xmlns:a16="http://schemas.microsoft.com/office/drawing/2014/main" id="{8F44571A-4090-4F82-B1A4-95B299CBA492}"/>
            </a:ext>
          </a:extLst>
        </xdr:cNvPr>
        <xdr:cNvSpPr txBox="1"/>
      </xdr:nvSpPr>
      <xdr:spPr>
        <a:xfrm>
          <a:off x="23247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20609</xdr:rowOff>
    </xdr:from>
    <xdr:ext cx="405111" cy="259045"/>
    <xdr:sp macro="" textlink="">
      <xdr:nvSpPr>
        <xdr:cNvPr id="110" name="n_4mainValue有形固定資産減価償却率">
          <a:extLst>
            <a:ext uri="{FF2B5EF4-FFF2-40B4-BE49-F238E27FC236}">
              <a16:creationId xmlns:a16="http://schemas.microsoft.com/office/drawing/2014/main" id="{DAEE2B97-FFBE-44F8-8464-E5447200DABD}"/>
            </a:ext>
          </a:extLst>
        </xdr:cNvPr>
        <xdr:cNvSpPr txBox="1"/>
      </xdr:nvSpPr>
      <xdr:spPr>
        <a:xfrm>
          <a:off x="1562744" y="5935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F2C40A9E-F34F-4386-B7DA-71A416F1387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5AF305E6-C271-49B2-862A-0A5CADCD885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C1FDAF11-3CBF-42F2-8794-A55379C948C9}"/>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A3F37183-1AA3-44A3-9F31-DC8A0FDD6B1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C0878EEA-4312-4BBD-9342-DE130A0BB7CE}"/>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EA4DA374-7BF7-4CD8-BCF2-0BACB9FA331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4F1F19A7-404B-478D-BE1A-7F9BD5920CE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73F6188-F234-449B-87B9-2C4AD88351A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A0AB35C-1D50-44C4-8B02-9FFA34D914F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64E04099-AAC6-40A9-AD0E-72C48E74F2E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114DD972-67DE-48BF-AA9B-7E4299235B8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ABA0C6F4-8F7E-4ED5-8FB7-C2A63551754A}"/>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C8EA7BE-9FC6-4EC3-B47F-DC26FE6A453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額に対して充当可能額が大きいため、債務償還比率はマイナスであり、類似団体と比べても非常に少なくなっている。今後、人口減少の進行に伴い、村税等の収入減が見込まれるため、先を見据えた基金の積立や地方債の借入れに努め、債務償還比率がプラスに転じないような財政運営を推進する。</a:t>
          </a:r>
          <a:endParaRPr lang="ja-JP" altLang="ja-JP" sz="1100">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2D4BC17-FDC8-4757-B76A-8EF9304ECAB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3178DF79-0E8B-4AA1-B30E-B9722F2FCC1C}"/>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E7C461E-F432-45E1-B991-5A20F21C16D1}"/>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FB9C5435-8AA4-4E7E-8EDD-129F7D6F100F}"/>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33DD3A64-C318-41A9-B480-3483FA381E3C}"/>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1B8DB2A-8279-4CF4-8267-6C4C7EDCF868}"/>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86351879-2006-4067-93CC-628656121A5E}"/>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236BA740-94D0-465A-B3BE-6AC6D6E51693}"/>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C4BF8678-9C79-41BB-A763-27208BBFB17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1ABF0F4A-BF57-498D-8DA5-73CFC572DE2D}"/>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762322BD-7750-4984-8447-1EFC365DF68A}"/>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CC1C1836-3964-45D6-80FD-628589BA86A2}"/>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0946DD1C-1640-4778-8D51-3CB2AB0FD3CE}"/>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CA5C4E21-8A1A-4C0D-B486-976B7A95007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867F9FF7-4DA9-4EF6-9E2E-6A764E767AB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7E854CBA-3648-429B-9680-2DFBE92A1C61}"/>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52B0B2DD-3F2F-4901-B859-10132BCF99D1}"/>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92E5F962-C486-4689-9089-BD47AA93B86B}"/>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64810377-80B7-4DDB-BF0D-5CD2743A16EA}"/>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CED811FE-8742-4D4C-8664-4A0C005D965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903143D1-CCC2-4D5A-A6A7-A27A0ED9FCC9}"/>
            </a:ext>
          </a:extLst>
        </xdr:cNvPr>
        <xdr:cNvSpPr txBox="1"/>
      </xdr:nvSpPr>
      <xdr:spPr>
        <a:xfrm>
          <a:off x="14846300" y="552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E88A520E-11BF-49FC-A348-4144ED591F81}"/>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C165D1A4-2468-4E97-8503-D5309F3321BD}"/>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23735C74-B87A-4CF3-BD63-73127B37E0C1}"/>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BF1857DE-82D1-4370-A343-3AE986BBC17A}"/>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9" name="フローチャート: 判断 148">
          <a:extLst>
            <a:ext uri="{FF2B5EF4-FFF2-40B4-BE49-F238E27FC236}">
              <a16:creationId xmlns:a16="http://schemas.microsoft.com/office/drawing/2014/main" id="{1CD48F22-76E1-49D8-9429-BE6B4C00E130}"/>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6F80D06-8A15-4632-BDB0-5EC4F5EDF545}"/>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ADDBCEC-1378-46B5-BE6B-86AAD355B99A}"/>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91F82619-E5CF-4181-8A10-3CF51E2B177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8C41AAAE-FA30-4BA2-B82D-26F111E1FAB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10F00CB5-F118-4079-BA66-3FDA48EDDE8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23456</xdr:rowOff>
    </xdr:from>
    <xdr:ext cx="469744" cy="259045"/>
    <xdr:sp macro="" textlink="">
      <xdr:nvSpPr>
        <xdr:cNvPr id="155" name="n_1aveValue債務償還比率">
          <a:extLst>
            <a:ext uri="{FF2B5EF4-FFF2-40B4-BE49-F238E27FC236}">
              <a16:creationId xmlns:a16="http://schemas.microsoft.com/office/drawing/2014/main" id="{06C3607C-1BD0-4D52-8DEF-2DCA4EF37300}"/>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6" name="n_2aveValue債務償還比率">
          <a:extLst>
            <a:ext uri="{FF2B5EF4-FFF2-40B4-BE49-F238E27FC236}">
              <a16:creationId xmlns:a16="http://schemas.microsoft.com/office/drawing/2014/main" id="{4316578B-4B09-46CD-A73F-2E6E745DAFF5}"/>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7" name="n_3aveValue債務償還比率">
          <a:extLst>
            <a:ext uri="{FF2B5EF4-FFF2-40B4-BE49-F238E27FC236}">
              <a16:creationId xmlns:a16="http://schemas.microsoft.com/office/drawing/2014/main" id="{4ED49104-FBAA-4451-BEBD-83CCEFB912ED}"/>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58" name="n_4aveValue債務償還比率">
          <a:extLst>
            <a:ext uri="{FF2B5EF4-FFF2-40B4-BE49-F238E27FC236}">
              <a16:creationId xmlns:a16="http://schemas.microsoft.com/office/drawing/2014/main" id="{15E08AE1-B6E0-4710-AA10-6A09D18F6C64}"/>
            </a:ext>
          </a:extLst>
        </xdr:cNvPr>
        <xdr:cNvSpPr txBox="1"/>
      </xdr:nvSpPr>
      <xdr:spPr>
        <a:xfrm>
          <a:off x="11563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56C57394-859F-4062-B4E1-30D180B4B7D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467D3624-AA91-43D9-B64F-90702298F222}"/>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E570BFC4-2B1F-4629-8DD3-7B5BD4AE7E7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9F4C7FBA-A7D1-49AE-995B-5D24D23B4D9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5C110D54-D5F1-460C-A5C6-B609E16282C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BCA24D9E-97DB-46BB-BEC2-6D3659BF1301}"/>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62AEE34-3660-446D-A02F-AC807FAF588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A5DBA03-8768-4149-8A2A-33FD974EE21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67FC17D-250C-4803-BD27-55AAE6F1564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A263A50-DB04-411C-9BEE-E5B272D1758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DA979C3-90E1-4A0E-9DE1-783B5B7AFEB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EDC21D4-7EB3-4DD4-9A4A-A42E0D23710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F1AB251-ECDC-4A38-8D1B-58E0B7F54D8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B4D1AD7-4606-40A6-8EB7-8A407D10D0B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BCA58F7-7AA5-44A5-8441-C1645ADA557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81ECE64-AAF3-4F4A-AD31-0F6CAA32850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FEA35DB-4688-4CD5-9EA0-5D63409DDF9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835BE9-F8B5-4D98-93ED-3624BFA1DD3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3116BEC-A5BE-45F9-919D-183F63F2512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FC9C00-99B3-484F-92DC-FE490F9D1ED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A72BB68-0FA4-4EB5-8770-CA6631B2706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29E6057-C136-412B-AC8D-F80903C5B6B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74F2B55-8FCF-4D68-92A8-745FD3DBA4F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42BA9C0-76BF-4004-BE9F-D99F1D45253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C5AC1E9-239E-4E74-8FC6-5D04DBF9126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81031DF-02D9-4DBF-AC5F-DAB3032616F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AD7ED8B-8585-4530-A6F9-4C994CAB879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2E53C53-60D2-4875-BB13-3036A9C0FC5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FE22019-E32E-43A1-B7E8-F0E8E561ACA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19F309B-A7AA-442F-984C-4271FF8BD29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C824990-750F-478C-B7AA-43ACA70A8C6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784798C-FE59-4E65-9F30-B67051481D5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BA6A51B-8355-446F-8DA6-AD070CC44B6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FB49699-2339-4C54-92F5-FD5009DE87D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E9F78F-4737-41AF-B5A7-61DDD8DE44F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701DC19-7BFB-4C36-934E-DD728D74D99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52B3832-1F91-4358-822D-BC503EA1229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3E1DF81-B5DD-4934-9CC2-06174258D91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3B433FB-E78E-4747-A82A-30A3316FBB1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64B13E7-05C6-4777-8155-0E5C3EDBB3C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FDE4F45-C51B-45FC-A41E-09685A8F605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EE8778E-6E76-4E79-99D0-B5C43EE9537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B4C2A1B-4CC8-4A05-A8AA-A6EBBC16E98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6480F80-468D-4BB4-AF2B-08AC831229A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DA72703-F25C-4987-8B29-AB88FFFBB35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CD700A1-F6D3-4FAB-B795-A77B04E3A3B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1EE9FB7-1880-4999-B6EC-A4696EC4119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17276C0-AE28-4AAF-9564-D22AF6F4F37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6711674-EF81-41D7-8A8C-460912F5D67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40D5328-7720-4D4D-9484-EDAC00E75621}"/>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8648362-D4EF-421B-8F66-833B2E1710A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8212C3F-5FCC-4ACE-A725-64D7A7D2234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50E0862-DE28-4BC5-A394-497CCB44BA9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801E1E4-C79D-447D-BDE9-E930025092D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4737135-A4BA-4C89-857C-10F0967CDAC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5924E2B-1612-415E-BB28-A18C9A9A0E4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B9C5F6A-6B5D-4E87-902B-D7039E60BFD2}"/>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C55F5C4-499D-4D49-BE70-C6B2EEE9DF2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3D51B90-0097-4D19-961C-D60401725D8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847B01B-BFF3-46D4-9A5A-7CFDF29C1EB5}"/>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48E8FE76-BF85-4E25-9718-E707B1BD6C3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4F9A0EBD-92D3-45FC-A5F1-233F2612E944}"/>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9A834C07-6D65-4E58-8229-1FCD8DBDA58D}"/>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E6EE597C-831B-4A17-B80C-707EB78BEE4C}"/>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CB174CED-28BF-4AE4-A40B-66BFD49B8837}"/>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0A3BB84A-A7D8-460E-9338-CDDFE6B30107}"/>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B0CC9553-3BC7-492C-AB4D-83B7367508AA}"/>
            </a:ext>
          </a:extLst>
        </xdr:cNvPr>
        <xdr:cNvSpPr txBox="1"/>
      </xdr:nvSpPr>
      <xdr:spPr>
        <a:xfrm>
          <a:off x="4673600" y="640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511AEEC0-F379-42D6-944E-3DDD5D83790B}"/>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F058D26A-05CD-45E9-902F-599B4F0244C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44BEACBC-0F98-4C6B-912E-0A9F164857ED}"/>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77DE5EAD-5886-4765-A85B-91E4D1F7B762}"/>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2842D531-0BB1-456C-8AF6-9A3E863D20A2}"/>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F1C1DDE-19D8-4A0E-8785-976F61EC802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FB71B81-99D4-4A35-BA20-CACCFA5D22E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AC9EBB3-75CE-4310-B559-49FEAC70957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0B33C02-D107-4B2D-B7BB-DB1AB84E019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7D21931-E858-40B9-BC8A-40FF6E4FCE3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158750</xdr:rowOff>
    </xdr:from>
    <xdr:to>
      <xdr:col>24</xdr:col>
      <xdr:colOff>114300</xdr:colOff>
      <xdr:row>39</xdr:row>
      <xdr:rowOff>88900</xdr:rowOff>
    </xdr:to>
    <xdr:sp macro="" textlink="">
      <xdr:nvSpPr>
        <xdr:cNvPr id="73" name="楕円 72">
          <a:extLst>
            <a:ext uri="{FF2B5EF4-FFF2-40B4-BE49-F238E27FC236}">
              <a16:creationId xmlns:a16="http://schemas.microsoft.com/office/drawing/2014/main" id="{49293618-49B0-4D0B-A5CA-A73FD0A51CA5}"/>
            </a:ext>
          </a:extLst>
        </xdr:cNvPr>
        <xdr:cNvSpPr/>
      </xdr:nvSpPr>
      <xdr:spPr>
        <a:xfrm>
          <a:off x="45847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137177</xdr:rowOff>
    </xdr:from>
    <xdr:ext cx="405111" cy="259045"/>
    <xdr:sp macro="" textlink="">
      <xdr:nvSpPr>
        <xdr:cNvPr id="74" name="【道路】&#10;有形固定資産減価償却率該当値テキスト">
          <a:extLst>
            <a:ext uri="{FF2B5EF4-FFF2-40B4-BE49-F238E27FC236}">
              <a16:creationId xmlns:a16="http://schemas.microsoft.com/office/drawing/2014/main" id="{6D2AAAC2-B230-4593-9262-5A2F8EC78040}"/>
            </a:ext>
          </a:extLst>
        </xdr:cNvPr>
        <xdr:cNvSpPr txBox="1"/>
      </xdr:nvSpPr>
      <xdr:spPr>
        <a:xfrm>
          <a:off x="4673600"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145415</xdr:rowOff>
    </xdr:from>
    <xdr:to>
      <xdr:col>20</xdr:col>
      <xdr:colOff>38100</xdr:colOff>
      <xdr:row>39</xdr:row>
      <xdr:rowOff>75565</xdr:rowOff>
    </xdr:to>
    <xdr:sp macro="" textlink="">
      <xdr:nvSpPr>
        <xdr:cNvPr id="75" name="楕円 74">
          <a:extLst>
            <a:ext uri="{FF2B5EF4-FFF2-40B4-BE49-F238E27FC236}">
              <a16:creationId xmlns:a16="http://schemas.microsoft.com/office/drawing/2014/main" id="{F4388AC2-D1B9-4015-9B5C-0ACB51D5EB8A}"/>
            </a:ext>
          </a:extLst>
        </xdr:cNvPr>
        <xdr:cNvSpPr/>
      </xdr:nvSpPr>
      <xdr:spPr>
        <a:xfrm>
          <a:off x="3746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24765</xdr:rowOff>
    </xdr:from>
    <xdr:to>
      <xdr:col>24</xdr:col>
      <xdr:colOff>63500</xdr:colOff>
      <xdr:row>39</xdr:row>
      <xdr:rowOff>38100</xdr:rowOff>
    </xdr:to>
    <xdr:cxnSp macro="">
      <xdr:nvCxnSpPr>
        <xdr:cNvPr id="76" name="直線コネクタ 75">
          <a:extLst>
            <a:ext uri="{FF2B5EF4-FFF2-40B4-BE49-F238E27FC236}">
              <a16:creationId xmlns:a16="http://schemas.microsoft.com/office/drawing/2014/main" id="{E8D9B09E-97A1-44FC-AB3C-5492D3E9E41D}"/>
            </a:ext>
          </a:extLst>
        </xdr:cNvPr>
        <xdr:cNvCxnSpPr/>
      </xdr:nvCxnSpPr>
      <xdr:spPr>
        <a:xfrm>
          <a:off x="3797300" y="671131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126365</xdr:rowOff>
    </xdr:from>
    <xdr:to>
      <xdr:col>15</xdr:col>
      <xdr:colOff>101600</xdr:colOff>
      <xdr:row>39</xdr:row>
      <xdr:rowOff>56515</xdr:rowOff>
    </xdr:to>
    <xdr:sp macro="" textlink="">
      <xdr:nvSpPr>
        <xdr:cNvPr id="77" name="楕円 76">
          <a:extLst>
            <a:ext uri="{FF2B5EF4-FFF2-40B4-BE49-F238E27FC236}">
              <a16:creationId xmlns:a16="http://schemas.microsoft.com/office/drawing/2014/main" id="{96F8C03F-D74A-4AA2-8B37-4E0D7521C1C0}"/>
            </a:ext>
          </a:extLst>
        </xdr:cNvPr>
        <xdr:cNvSpPr/>
      </xdr:nvSpPr>
      <xdr:spPr>
        <a:xfrm>
          <a:off x="2857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5715</xdr:rowOff>
    </xdr:from>
    <xdr:to>
      <xdr:col>19</xdr:col>
      <xdr:colOff>177800</xdr:colOff>
      <xdr:row>39</xdr:row>
      <xdr:rowOff>24765</xdr:rowOff>
    </xdr:to>
    <xdr:cxnSp macro="">
      <xdr:nvCxnSpPr>
        <xdr:cNvPr id="78" name="直線コネクタ 77">
          <a:extLst>
            <a:ext uri="{FF2B5EF4-FFF2-40B4-BE49-F238E27FC236}">
              <a16:creationId xmlns:a16="http://schemas.microsoft.com/office/drawing/2014/main" id="{B5AF773D-5060-4FA6-9C07-B10C0B2EA79A}"/>
            </a:ext>
          </a:extLst>
        </xdr:cNvPr>
        <xdr:cNvCxnSpPr/>
      </xdr:nvCxnSpPr>
      <xdr:spPr>
        <a:xfrm>
          <a:off x="2908300" y="669226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86360</xdr:rowOff>
    </xdr:from>
    <xdr:to>
      <xdr:col>10</xdr:col>
      <xdr:colOff>165100</xdr:colOff>
      <xdr:row>39</xdr:row>
      <xdr:rowOff>16510</xdr:rowOff>
    </xdr:to>
    <xdr:sp macro="" textlink="">
      <xdr:nvSpPr>
        <xdr:cNvPr id="79" name="楕円 78">
          <a:extLst>
            <a:ext uri="{FF2B5EF4-FFF2-40B4-BE49-F238E27FC236}">
              <a16:creationId xmlns:a16="http://schemas.microsoft.com/office/drawing/2014/main" id="{A8BD5B87-3877-4A1E-925E-ABE095B35660}"/>
            </a:ext>
          </a:extLst>
        </xdr:cNvPr>
        <xdr:cNvSpPr/>
      </xdr:nvSpPr>
      <xdr:spPr>
        <a:xfrm>
          <a:off x="1968500" y="660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137160</xdr:rowOff>
    </xdr:from>
    <xdr:to>
      <xdr:col>15</xdr:col>
      <xdr:colOff>50800</xdr:colOff>
      <xdr:row>39</xdr:row>
      <xdr:rowOff>5715</xdr:rowOff>
    </xdr:to>
    <xdr:cxnSp macro="">
      <xdr:nvCxnSpPr>
        <xdr:cNvPr id="80" name="直線コネクタ 79">
          <a:extLst>
            <a:ext uri="{FF2B5EF4-FFF2-40B4-BE49-F238E27FC236}">
              <a16:creationId xmlns:a16="http://schemas.microsoft.com/office/drawing/2014/main" id="{A7B4AAB8-3E33-476D-AD8A-7A2472D81CAB}"/>
            </a:ext>
          </a:extLst>
        </xdr:cNvPr>
        <xdr:cNvCxnSpPr/>
      </xdr:nvCxnSpPr>
      <xdr:spPr>
        <a:xfrm>
          <a:off x="2019300" y="66522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46355</xdr:rowOff>
    </xdr:from>
    <xdr:to>
      <xdr:col>6</xdr:col>
      <xdr:colOff>38100</xdr:colOff>
      <xdr:row>38</xdr:row>
      <xdr:rowOff>147955</xdr:rowOff>
    </xdr:to>
    <xdr:sp macro="" textlink="">
      <xdr:nvSpPr>
        <xdr:cNvPr id="81" name="楕円 80">
          <a:extLst>
            <a:ext uri="{FF2B5EF4-FFF2-40B4-BE49-F238E27FC236}">
              <a16:creationId xmlns:a16="http://schemas.microsoft.com/office/drawing/2014/main" id="{FEEDA8DF-851D-4FF6-8559-B4B39921CD0D}"/>
            </a:ext>
          </a:extLst>
        </xdr:cNvPr>
        <xdr:cNvSpPr/>
      </xdr:nvSpPr>
      <xdr:spPr>
        <a:xfrm>
          <a:off x="1079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97155</xdr:rowOff>
    </xdr:from>
    <xdr:to>
      <xdr:col>10</xdr:col>
      <xdr:colOff>114300</xdr:colOff>
      <xdr:row>38</xdr:row>
      <xdr:rowOff>137160</xdr:rowOff>
    </xdr:to>
    <xdr:cxnSp macro="">
      <xdr:nvCxnSpPr>
        <xdr:cNvPr id="82" name="直線コネクタ 81">
          <a:extLst>
            <a:ext uri="{FF2B5EF4-FFF2-40B4-BE49-F238E27FC236}">
              <a16:creationId xmlns:a16="http://schemas.microsoft.com/office/drawing/2014/main" id="{0E57A172-18A5-40F3-AE22-250FFAB2E398}"/>
            </a:ext>
          </a:extLst>
        </xdr:cNvPr>
        <xdr:cNvCxnSpPr/>
      </xdr:nvCxnSpPr>
      <xdr:spPr>
        <a:xfrm>
          <a:off x="1130300" y="66122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EFD82E4F-6362-4626-ABC7-B434DFF692E5}"/>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43D4D0A0-93C5-47A8-AF7D-746FBBD5C4B0}"/>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5" name="n_3aveValue【道路】&#10;有形固定資産減価償却率">
          <a:extLst>
            <a:ext uri="{FF2B5EF4-FFF2-40B4-BE49-F238E27FC236}">
              <a16:creationId xmlns:a16="http://schemas.microsoft.com/office/drawing/2014/main" id="{7ED57266-53F5-4132-9275-A1ED258115C3}"/>
            </a:ext>
          </a:extLst>
        </xdr:cNvPr>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9EE8A95E-CABE-41CE-BF5E-8DB9D620C932}"/>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66692</xdr:rowOff>
    </xdr:from>
    <xdr:ext cx="405111" cy="259045"/>
    <xdr:sp macro="" textlink="">
      <xdr:nvSpPr>
        <xdr:cNvPr id="87" name="n_1mainValue【道路】&#10;有形固定資産減価償却率">
          <a:extLst>
            <a:ext uri="{FF2B5EF4-FFF2-40B4-BE49-F238E27FC236}">
              <a16:creationId xmlns:a16="http://schemas.microsoft.com/office/drawing/2014/main" id="{95D6D755-72CC-4E0A-9D28-A90C81C32652}"/>
            </a:ext>
          </a:extLst>
        </xdr:cNvPr>
        <xdr:cNvSpPr txBox="1"/>
      </xdr:nvSpPr>
      <xdr:spPr>
        <a:xfrm>
          <a:off x="358204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47642</xdr:rowOff>
    </xdr:from>
    <xdr:ext cx="405111" cy="259045"/>
    <xdr:sp macro="" textlink="">
      <xdr:nvSpPr>
        <xdr:cNvPr id="88" name="n_2mainValue【道路】&#10;有形固定資産減価償却率">
          <a:extLst>
            <a:ext uri="{FF2B5EF4-FFF2-40B4-BE49-F238E27FC236}">
              <a16:creationId xmlns:a16="http://schemas.microsoft.com/office/drawing/2014/main" id="{FB756F44-92B5-47F3-AFDF-B6810B176890}"/>
            </a:ext>
          </a:extLst>
        </xdr:cNvPr>
        <xdr:cNvSpPr txBox="1"/>
      </xdr:nvSpPr>
      <xdr:spPr>
        <a:xfrm>
          <a:off x="2705744"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7637</xdr:rowOff>
    </xdr:from>
    <xdr:ext cx="405111" cy="259045"/>
    <xdr:sp macro="" textlink="">
      <xdr:nvSpPr>
        <xdr:cNvPr id="89" name="n_3mainValue【道路】&#10;有形固定資産減価償却率">
          <a:extLst>
            <a:ext uri="{FF2B5EF4-FFF2-40B4-BE49-F238E27FC236}">
              <a16:creationId xmlns:a16="http://schemas.microsoft.com/office/drawing/2014/main" id="{E06BCAFB-B546-4CFC-AA4D-3F87EE2872BE}"/>
            </a:ext>
          </a:extLst>
        </xdr:cNvPr>
        <xdr:cNvSpPr txBox="1"/>
      </xdr:nvSpPr>
      <xdr:spPr>
        <a:xfrm>
          <a:off x="1816744" y="669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139082</xdr:rowOff>
    </xdr:from>
    <xdr:ext cx="405111" cy="259045"/>
    <xdr:sp macro="" textlink="">
      <xdr:nvSpPr>
        <xdr:cNvPr id="90" name="n_4mainValue【道路】&#10;有形固定資産減価償却率">
          <a:extLst>
            <a:ext uri="{FF2B5EF4-FFF2-40B4-BE49-F238E27FC236}">
              <a16:creationId xmlns:a16="http://schemas.microsoft.com/office/drawing/2014/main" id="{558A7CB4-7C88-47D6-B97F-42E30F23FDD1}"/>
            </a:ext>
          </a:extLst>
        </xdr:cNvPr>
        <xdr:cNvSpPr txBox="1"/>
      </xdr:nvSpPr>
      <xdr:spPr>
        <a:xfrm>
          <a:off x="927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9953822-740B-4EB3-9D4D-3CB08DAC26D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3ADEC17-ACD6-4655-998B-B4C592FED2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EBE852E-A6D6-4C56-A4BA-8491E692F0B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78038DB-04E3-41AA-9099-765C9FAB841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B5DD5E0-24D5-43F3-B0CF-6ECEE41987D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1AA2B98-6DB0-449B-9432-70CAA82C7FA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2ADAE01-65F1-4EEA-981A-057DE5BF973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F1895DD-7F85-4FD0-BD74-CA79D70EF17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CFA8590-A857-4C05-BB66-E77FBE14D5FA}"/>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D8AF4FE-6A15-4E91-ABD3-55C64250AE3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05C5F120-65B4-4CAE-B79F-96ADE2C23C5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61F47D30-64E6-436B-9F63-24E29FBB689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EE5C6CB8-6673-4558-8DCD-963656F24BF7}"/>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4E7508E4-183B-4492-9B74-4481713EB6EF}"/>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7048EF04-55ED-48F1-8818-1711910A7B4E}"/>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E7C0EE6D-FE84-42A3-8A78-201E167D96E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4BD85978-C2B6-4D33-AD56-46CE4BF233AD}"/>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8FD06478-9B87-4443-8CCF-975E93D98B1D}"/>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07BFD7A-0F83-45DA-8DDB-7B83B726BC7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391BC943-6AF7-4E88-B36C-EB0D9B33EA9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EF917DBF-764F-499C-ABBD-A9A766FDCF5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9CEBE60C-57CB-4A8E-ABA3-9574D53EA49C}"/>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DFEEDF4C-631A-4B56-ABF2-CF66A92486AF}"/>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0976A2DE-5396-4F20-ADB5-7C379F9069F3}"/>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2D6C5113-C265-4981-B1A0-4FF518FC19D9}"/>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5B5786B5-073E-468A-B3A3-A555B26F106F}"/>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7650F655-D428-4B66-ABC1-558A8622E42E}"/>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AB2E374F-00D5-4A41-B39F-CBD0FAEC3C7E}"/>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349ED859-5B64-40DE-BEB9-CE30D61061E7}"/>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C266E5A9-E432-428B-AC4C-ECE06F46D057}"/>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27AF8CDD-2352-40D8-AAC0-A880499E648F}"/>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7CAF566A-093E-4F89-BF61-9AA327C4EAE0}"/>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88366B4-6476-437F-973D-A107614D148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0B3F1E6-F672-4AE2-A7E1-43C49A98FB6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F279E80-CE8C-45E1-BE74-88B91CC51D2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70F9B4D-5F02-4FA6-B04F-6952E796DC4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719A0FE-CABF-40B3-9B95-54BB2548753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80756</xdr:rowOff>
    </xdr:from>
    <xdr:to>
      <xdr:col>55</xdr:col>
      <xdr:colOff>50800</xdr:colOff>
      <xdr:row>42</xdr:row>
      <xdr:rowOff>10906</xdr:rowOff>
    </xdr:to>
    <xdr:sp macro="" textlink="">
      <xdr:nvSpPr>
        <xdr:cNvPr id="128" name="楕円 127">
          <a:extLst>
            <a:ext uri="{FF2B5EF4-FFF2-40B4-BE49-F238E27FC236}">
              <a16:creationId xmlns:a16="http://schemas.microsoft.com/office/drawing/2014/main" id="{270C88F0-7BB4-49BF-B370-7B0FC43AD695}"/>
            </a:ext>
          </a:extLst>
        </xdr:cNvPr>
        <xdr:cNvSpPr/>
      </xdr:nvSpPr>
      <xdr:spPr>
        <a:xfrm>
          <a:off x="10426700" y="711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167133</xdr:rowOff>
    </xdr:from>
    <xdr:ext cx="469744" cy="259045"/>
    <xdr:sp macro="" textlink="">
      <xdr:nvSpPr>
        <xdr:cNvPr id="129" name="【道路】&#10;一人当たり延長該当値テキスト">
          <a:extLst>
            <a:ext uri="{FF2B5EF4-FFF2-40B4-BE49-F238E27FC236}">
              <a16:creationId xmlns:a16="http://schemas.microsoft.com/office/drawing/2014/main" id="{BF6ACE82-237A-4181-84ED-1B952EE88991}"/>
            </a:ext>
          </a:extLst>
        </xdr:cNvPr>
        <xdr:cNvSpPr txBox="1"/>
      </xdr:nvSpPr>
      <xdr:spPr>
        <a:xfrm>
          <a:off x="10515600" y="702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80785</xdr:rowOff>
    </xdr:from>
    <xdr:to>
      <xdr:col>50</xdr:col>
      <xdr:colOff>165100</xdr:colOff>
      <xdr:row>42</xdr:row>
      <xdr:rowOff>10935</xdr:rowOff>
    </xdr:to>
    <xdr:sp macro="" textlink="">
      <xdr:nvSpPr>
        <xdr:cNvPr id="130" name="楕円 129">
          <a:extLst>
            <a:ext uri="{FF2B5EF4-FFF2-40B4-BE49-F238E27FC236}">
              <a16:creationId xmlns:a16="http://schemas.microsoft.com/office/drawing/2014/main" id="{51F5D12B-6286-4A0F-A0FD-B0E773F5719F}"/>
            </a:ext>
          </a:extLst>
        </xdr:cNvPr>
        <xdr:cNvSpPr/>
      </xdr:nvSpPr>
      <xdr:spPr>
        <a:xfrm>
          <a:off x="9588500" y="711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131556</xdr:rowOff>
    </xdr:from>
    <xdr:to>
      <xdr:col>55</xdr:col>
      <xdr:colOff>0</xdr:colOff>
      <xdr:row>41</xdr:row>
      <xdr:rowOff>131585</xdr:rowOff>
    </xdr:to>
    <xdr:cxnSp macro="">
      <xdr:nvCxnSpPr>
        <xdr:cNvPr id="131" name="直線コネクタ 130">
          <a:extLst>
            <a:ext uri="{FF2B5EF4-FFF2-40B4-BE49-F238E27FC236}">
              <a16:creationId xmlns:a16="http://schemas.microsoft.com/office/drawing/2014/main" id="{AC802961-54D1-4EF7-AD8C-DA4E5040C619}"/>
            </a:ext>
          </a:extLst>
        </xdr:cNvPr>
        <xdr:cNvCxnSpPr/>
      </xdr:nvCxnSpPr>
      <xdr:spPr>
        <a:xfrm flipV="1">
          <a:off x="9639300" y="7161006"/>
          <a:ext cx="838200" cy="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80815</xdr:rowOff>
    </xdr:from>
    <xdr:to>
      <xdr:col>46</xdr:col>
      <xdr:colOff>38100</xdr:colOff>
      <xdr:row>42</xdr:row>
      <xdr:rowOff>10965</xdr:rowOff>
    </xdr:to>
    <xdr:sp macro="" textlink="">
      <xdr:nvSpPr>
        <xdr:cNvPr id="132" name="楕円 131">
          <a:extLst>
            <a:ext uri="{FF2B5EF4-FFF2-40B4-BE49-F238E27FC236}">
              <a16:creationId xmlns:a16="http://schemas.microsoft.com/office/drawing/2014/main" id="{D17BD90E-3713-4617-AC89-D205AD9A80C9}"/>
            </a:ext>
          </a:extLst>
        </xdr:cNvPr>
        <xdr:cNvSpPr/>
      </xdr:nvSpPr>
      <xdr:spPr>
        <a:xfrm>
          <a:off x="8699500" y="711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131585</xdr:rowOff>
    </xdr:from>
    <xdr:to>
      <xdr:col>50</xdr:col>
      <xdr:colOff>114300</xdr:colOff>
      <xdr:row>41</xdr:row>
      <xdr:rowOff>131615</xdr:rowOff>
    </xdr:to>
    <xdr:cxnSp macro="">
      <xdr:nvCxnSpPr>
        <xdr:cNvPr id="133" name="直線コネクタ 132">
          <a:extLst>
            <a:ext uri="{FF2B5EF4-FFF2-40B4-BE49-F238E27FC236}">
              <a16:creationId xmlns:a16="http://schemas.microsoft.com/office/drawing/2014/main" id="{0041982B-0890-4A2B-BA1B-5C5D668B4D0C}"/>
            </a:ext>
          </a:extLst>
        </xdr:cNvPr>
        <xdr:cNvCxnSpPr/>
      </xdr:nvCxnSpPr>
      <xdr:spPr>
        <a:xfrm flipV="1">
          <a:off x="8750300" y="7161035"/>
          <a:ext cx="889000" cy="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80828</xdr:rowOff>
    </xdr:from>
    <xdr:to>
      <xdr:col>41</xdr:col>
      <xdr:colOff>101600</xdr:colOff>
      <xdr:row>42</xdr:row>
      <xdr:rowOff>10978</xdr:rowOff>
    </xdr:to>
    <xdr:sp macro="" textlink="">
      <xdr:nvSpPr>
        <xdr:cNvPr id="134" name="楕円 133">
          <a:extLst>
            <a:ext uri="{FF2B5EF4-FFF2-40B4-BE49-F238E27FC236}">
              <a16:creationId xmlns:a16="http://schemas.microsoft.com/office/drawing/2014/main" id="{8B4B4BE5-C4A9-4598-8705-25BD1F42717B}"/>
            </a:ext>
          </a:extLst>
        </xdr:cNvPr>
        <xdr:cNvSpPr/>
      </xdr:nvSpPr>
      <xdr:spPr>
        <a:xfrm>
          <a:off x="7810500" y="711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131615</xdr:rowOff>
    </xdr:from>
    <xdr:to>
      <xdr:col>45</xdr:col>
      <xdr:colOff>177800</xdr:colOff>
      <xdr:row>41</xdr:row>
      <xdr:rowOff>131628</xdr:rowOff>
    </xdr:to>
    <xdr:cxnSp macro="">
      <xdr:nvCxnSpPr>
        <xdr:cNvPr id="135" name="直線コネクタ 134">
          <a:extLst>
            <a:ext uri="{FF2B5EF4-FFF2-40B4-BE49-F238E27FC236}">
              <a16:creationId xmlns:a16="http://schemas.microsoft.com/office/drawing/2014/main" id="{34BC7B4F-FEF3-43FF-949C-DAECCA2D5EE7}"/>
            </a:ext>
          </a:extLst>
        </xdr:cNvPr>
        <xdr:cNvCxnSpPr/>
      </xdr:nvCxnSpPr>
      <xdr:spPr>
        <a:xfrm flipV="1">
          <a:off x="7861300" y="7161065"/>
          <a:ext cx="889000" cy="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80861</xdr:rowOff>
    </xdr:from>
    <xdr:to>
      <xdr:col>36</xdr:col>
      <xdr:colOff>165100</xdr:colOff>
      <xdr:row>42</xdr:row>
      <xdr:rowOff>11011</xdr:rowOff>
    </xdr:to>
    <xdr:sp macro="" textlink="">
      <xdr:nvSpPr>
        <xdr:cNvPr id="136" name="楕円 135">
          <a:extLst>
            <a:ext uri="{FF2B5EF4-FFF2-40B4-BE49-F238E27FC236}">
              <a16:creationId xmlns:a16="http://schemas.microsoft.com/office/drawing/2014/main" id="{7D402BB6-D34B-4B44-855E-A07188E24868}"/>
            </a:ext>
          </a:extLst>
        </xdr:cNvPr>
        <xdr:cNvSpPr/>
      </xdr:nvSpPr>
      <xdr:spPr>
        <a:xfrm>
          <a:off x="6921500" y="71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131628</xdr:rowOff>
    </xdr:from>
    <xdr:to>
      <xdr:col>41</xdr:col>
      <xdr:colOff>50800</xdr:colOff>
      <xdr:row>41</xdr:row>
      <xdr:rowOff>131661</xdr:rowOff>
    </xdr:to>
    <xdr:cxnSp macro="">
      <xdr:nvCxnSpPr>
        <xdr:cNvPr id="137" name="直線コネクタ 136">
          <a:extLst>
            <a:ext uri="{FF2B5EF4-FFF2-40B4-BE49-F238E27FC236}">
              <a16:creationId xmlns:a16="http://schemas.microsoft.com/office/drawing/2014/main" id="{4740DD7A-5E56-4AF0-9FC2-5E54FBF45BFE}"/>
            </a:ext>
          </a:extLst>
        </xdr:cNvPr>
        <xdr:cNvCxnSpPr/>
      </xdr:nvCxnSpPr>
      <xdr:spPr>
        <a:xfrm flipV="1">
          <a:off x="6972300" y="7161078"/>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927A3D93-65D1-43CF-8B47-3C162725B941}"/>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7C53F25F-127E-4A15-9B6A-6919A2F69DFD}"/>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B6DAD317-851C-4C0B-9B84-245ED0A65BE5}"/>
            </a:ext>
          </a:extLst>
        </xdr:cNvPr>
        <xdr:cNvSpPr txBox="1"/>
      </xdr:nvSpPr>
      <xdr:spPr>
        <a:xfrm>
          <a:off x="7594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41" name="n_4aveValue【道路】&#10;一人当たり延長">
          <a:extLst>
            <a:ext uri="{FF2B5EF4-FFF2-40B4-BE49-F238E27FC236}">
              <a16:creationId xmlns:a16="http://schemas.microsoft.com/office/drawing/2014/main" id="{3D491CF7-CA36-494C-93E8-7355340BA8B6}"/>
            </a:ext>
          </a:extLst>
        </xdr:cNvPr>
        <xdr:cNvSpPr txBox="1"/>
      </xdr:nvSpPr>
      <xdr:spPr>
        <a:xfrm>
          <a:off x="6705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2062</xdr:rowOff>
    </xdr:from>
    <xdr:ext cx="469744" cy="259045"/>
    <xdr:sp macro="" textlink="">
      <xdr:nvSpPr>
        <xdr:cNvPr id="142" name="n_1mainValue【道路】&#10;一人当たり延長">
          <a:extLst>
            <a:ext uri="{FF2B5EF4-FFF2-40B4-BE49-F238E27FC236}">
              <a16:creationId xmlns:a16="http://schemas.microsoft.com/office/drawing/2014/main" id="{78E6A916-40CC-4177-B61F-E183E0B43596}"/>
            </a:ext>
          </a:extLst>
        </xdr:cNvPr>
        <xdr:cNvSpPr txBox="1"/>
      </xdr:nvSpPr>
      <xdr:spPr>
        <a:xfrm>
          <a:off x="9391727" y="720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2092</xdr:rowOff>
    </xdr:from>
    <xdr:ext cx="469744" cy="259045"/>
    <xdr:sp macro="" textlink="">
      <xdr:nvSpPr>
        <xdr:cNvPr id="143" name="n_2mainValue【道路】&#10;一人当たり延長">
          <a:extLst>
            <a:ext uri="{FF2B5EF4-FFF2-40B4-BE49-F238E27FC236}">
              <a16:creationId xmlns:a16="http://schemas.microsoft.com/office/drawing/2014/main" id="{5E0BC7E3-2523-473D-A5B6-273C85EB29DB}"/>
            </a:ext>
          </a:extLst>
        </xdr:cNvPr>
        <xdr:cNvSpPr txBox="1"/>
      </xdr:nvSpPr>
      <xdr:spPr>
        <a:xfrm>
          <a:off x="8515427" y="7202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2105</xdr:rowOff>
    </xdr:from>
    <xdr:ext cx="469744" cy="259045"/>
    <xdr:sp macro="" textlink="">
      <xdr:nvSpPr>
        <xdr:cNvPr id="144" name="n_3mainValue【道路】&#10;一人当たり延長">
          <a:extLst>
            <a:ext uri="{FF2B5EF4-FFF2-40B4-BE49-F238E27FC236}">
              <a16:creationId xmlns:a16="http://schemas.microsoft.com/office/drawing/2014/main" id="{9AA2431F-53BD-4E82-BF77-7DD39F37FCC8}"/>
            </a:ext>
          </a:extLst>
        </xdr:cNvPr>
        <xdr:cNvSpPr txBox="1"/>
      </xdr:nvSpPr>
      <xdr:spPr>
        <a:xfrm>
          <a:off x="7626427" y="7203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2138</xdr:rowOff>
    </xdr:from>
    <xdr:ext cx="469744" cy="259045"/>
    <xdr:sp macro="" textlink="">
      <xdr:nvSpPr>
        <xdr:cNvPr id="145" name="n_4mainValue【道路】&#10;一人当たり延長">
          <a:extLst>
            <a:ext uri="{FF2B5EF4-FFF2-40B4-BE49-F238E27FC236}">
              <a16:creationId xmlns:a16="http://schemas.microsoft.com/office/drawing/2014/main" id="{9D176D60-0CF1-4358-AD06-78507B3DFA37}"/>
            </a:ext>
          </a:extLst>
        </xdr:cNvPr>
        <xdr:cNvSpPr txBox="1"/>
      </xdr:nvSpPr>
      <xdr:spPr>
        <a:xfrm>
          <a:off x="6737427" y="720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A9697EA3-D316-4E99-9C23-4BA76C9E75F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21D55EA-9E4B-4FF0-9F0F-094A22FF936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2FCB085-F636-4FCC-B457-92A15185EFB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20F50D5E-9E82-4BDB-8F03-3768BE7947B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95305D2-E14E-411B-A77C-9AE2B5C3BB4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631B11AD-E87C-43E5-A922-0D5270D40C1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FF758D7-C447-4533-97BF-19791CB8865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99D7E6E-88F2-4037-A0CD-7E0C70F14C4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C7A85667-A559-4059-B03D-6471B62320B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D57A2B4-FF6F-43B8-A0D7-3AE338F784F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174AEDE9-285B-4500-BF8B-C20DD972C63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DEB3D64C-86CF-4B0F-AB51-A002B5685D9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B205B712-1B2F-480B-832C-8424DFDADED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29877001-4996-4DEF-B6DE-15B97706072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A4253D1A-C292-46E1-9125-D0708B9E997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C6FE0364-1520-487D-875C-A324597F315D}"/>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DAA26DD8-1B5A-46F5-9254-E1F283FFE63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F3D594FA-4BD3-4F45-BFBB-8378BF6DC1DD}"/>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3678F606-B4AA-4C0A-BBDA-6F6B3D7F1AA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5E11872A-9505-4C1C-861B-F9250AEC672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06B97ED3-A522-4EE5-8425-20E93DF47EB4}"/>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559F0B45-69B2-4B91-81D8-9E3F71D8298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5C08834E-F015-4880-B37F-B8BE142B1F4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8AB59901-9190-43C2-A982-0E5215B3B936}"/>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FCC2D231-1422-4586-ACF7-3E504A154F3A}"/>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C449AF9D-6108-4A67-96F5-E4288FFA90ED}"/>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57972F94-60CB-40A7-AF2C-E08E614A6F24}"/>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E719769D-DEF7-4E49-AE32-2EC3FCC1423E}"/>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3827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B0DEBFA4-1581-4273-B6DE-F7063A1EE1FA}"/>
            </a:ext>
          </a:extLst>
        </xdr:cNvPr>
        <xdr:cNvSpPr txBox="1"/>
      </xdr:nvSpPr>
      <xdr:spPr>
        <a:xfrm>
          <a:off x="467360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6F4A966E-4E95-473A-98FD-8AFAD4530249}"/>
            </a:ext>
          </a:extLst>
        </xdr:cNvPr>
        <xdr:cNvSpPr/>
      </xdr:nvSpPr>
      <xdr:spPr>
        <a:xfrm>
          <a:off x="4584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5B6925F9-4439-498C-877A-A45815ED6B98}"/>
            </a:ext>
          </a:extLst>
        </xdr:cNvPr>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6EB4A6F6-9BE4-4BEF-ACC3-379EBF72046B}"/>
            </a:ext>
          </a:extLst>
        </xdr:cNvPr>
        <xdr:cNvSpPr/>
      </xdr:nvSpPr>
      <xdr:spPr>
        <a:xfrm>
          <a:off x="2857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4A5A1195-2C8C-489F-9B60-28C5ED690252}"/>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C73F6CBE-0B84-4EE6-9422-30176B9E8B6F}"/>
            </a:ext>
          </a:extLst>
        </xdr:cNvPr>
        <xdr:cNvSpPr/>
      </xdr:nvSpPr>
      <xdr:spPr>
        <a:xfrm>
          <a:off x="1079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7F73449-6F99-418C-A849-6C90F03DC20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9D4EE16-C7A8-40EE-8F22-8A38535A120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CE32A94-BD7E-4AF1-BC0E-016F4DA61CE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D55EC88-D3F0-4581-B8DD-2004A4D07E6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95AA2EE-91E3-4185-B016-E2656B0A05A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156210</xdr:rowOff>
    </xdr:from>
    <xdr:to>
      <xdr:col>24</xdr:col>
      <xdr:colOff>114300</xdr:colOff>
      <xdr:row>59</xdr:row>
      <xdr:rowOff>86360</xdr:rowOff>
    </xdr:to>
    <xdr:sp macro="" textlink="">
      <xdr:nvSpPr>
        <xdr:cNvPr id="185" name="楕円 184">
          <a:extLst>
            <a:ext uri="{FF2B5EF4-FFF2-40B4-BE49-F238E27FC236}">
              <a16:creationId xmlns:a16="http://schemas.microsoft.com/office/drawing/2014/main" id="{F7040A90-D233-427E-8E77-56C74A789955}"/>
            </a:ext>
          </a:extLst>
        </xdr:cNvPr>
        <xdr:cNvSpPr/>
      </xdr:nvSpPr>
      <xdr:spPr>
        <a:xfrm>
          <a:off x="4584700" y="1010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7637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91022CCD-B297-439E-B23A-618AC8BDFC68}"/>
            </a:ext>
          </a:extLst>
        </xdr:cNvPr>
        <xdr:cNvSpPr txBox="1"/>
      </xdr:nvSpPr>
      <xdr:spPr>
        <a:xfrm>
          <a:off x="4673600" y="995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135890</xdr:rowOff>
    </xdr:from>
    <xdr:to>
      <xdr:col>20</xdr:col>
      <xdr:colOff>38100</xdr:colOff>
      <xdr:row>59</xdr:row>
      <xdr:rowOff>66040</xdr:rowOff>
    </xdr:to>
    <xdr:sp macro="" textlink="">
      <xdr:nvSpPr>
        <xdr:cNvPr id="187" name="楕円 186">
          <a:extLst>
            <a:ext uri="{FF2B5EF4-FFF2-40B4-BE49-F238E27FC236}">
              <a16:creationId xmlns:a16="http://schemas.microsoft.com/office/drawing/2014/main" id="{E2ECABB5-11A6-4848-A098-EFD089C70099}"/>
            </a:ext>
          </a:extLst>
        </xdr:cNvPr>
        <xdr:cNvSpPr/>
      </xdr:nvSpPr>
      <xdr:spPr>
        <a:xfrm>
          <a:off x="3746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15240</xdr:rowOff>
    </xdr:from>
    <xdr:to>
      <xdr:col>24</xdr:col>
      <xdr:colOff>63500</xdr:colOff>
      <xdr:row>59</xdr:row>
      <xdr:rowOff>35560</xdr:rowOff>
    </xdr:to>
    <xdr:cxnSp macro="">
      <xdr:nvCxnSpPr>
        <xdr:cNvPr id="188" name="直線コネクタ 187">
          <a:extLst>
            <a:ext uri="{FF2B5EF4-FFF2-40B4-BE49-F238E27FC236}">
              <a16:creationId xmlns:a16="http://schemas.microsoft.com/office/drawing/2014/main" id="{DA6E9C08-19B8-4BDC-8F72-FEDEE1555754}"/>
            </a:ext>
          </a:extLst>
        </xdr:cNvPr>
        <xdr:cNvCxnSpPr/>
      </xdr:nvCxnSpPr>
      <xdr:spPr>
        <a:xfrm>
          <a:off x="3797300" y="10130790"/>
          <a:ext cx="8382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114300</xdr:rowOff>
    </xdr:from>
    <xdr:to>
      <xdr:col>15</xdr:col>
      <xdr:colOff>101600</xdr:colOff>
      <xdr:row>59</xdr:row>
      <xdr:rowOff>44450</xdr:rowOff>
    </xdr:to>
    <xdr:sp macro="" textlink="">
      <xdr:nvSpPr>
        <xdr:cNvPr id="189" name="楕円 188">
          <a:extLst>
            <a:ext uri="{FF2B5EF4-FFF2-40B4-BE49-F238E27FC236}">
              <a16:creationId xmlns:a16="http://schemas.microsoft.com/office/drawing/2014/main" id="{E54A56F7-3440-466B-8620-38CF14A43719}"/>
            </a:ext>
          </a:extLst>
        </xdr:cNvPr>
        <xdr:cNvSpPr/>
      </xdr:nvSpPr>
      <xdr:spPr>
        <a:xfrm>
          <a:off x="2857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165100</xdr:rowOff>
    </xdr:from>
    <xdr:to>
      <xdr:col>19</xdr:col>
      <xdr:colOff>177800</xdr:colOff>
      <xdr:row>59</xdr:row>
      <xdr:rowOff>15240</xdr:rowOff>
    </xdr:to>
    <xdr:cxnSp macro="">
      <xdr:nvCxnSpPr>
        <xdr:cNvPr id="190" name="直線コネクタ 189">
          <a:extLst>
            <a:ext uri="{FF2B5EF4-FFF2-40B4-BE49-F238E27FC236}">
              <a16:creationId xmlns:a16="http://schemas.microsoft.com/office/drawing/2014/main" id="{9D7DE2E4-02B8-4706-99F1-A488F3968F5E}"/>
            </a:ext>
          </a:extLst>
        </xdr:cNvPr>
        <xdr:cNvCxnSpPr/>
      </xdr:nvCxnSpPr>
      <xdr:spPr>
        <a:xfrm>
          <a:off x="2908300" y="1010920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92710</xdr:rowOff>
    </xdr:from>
    <xdr:to>
      <xdr:col>10</xdr:col>
      <xdr:colOff>165100</xdr:colOff>
      <xdr:row>59</xdr:row>
      <xdr:rowOff>22860</xdr:rowOff>
    </xdr:to>
    <xdr:sp macro="" textlink="">
      <xdr:nvSpPr>
        <xdr:cNvPr id="191" name="楕円 190">
          <a:extLst>
            <a:ext uri="{FF2B5EF4-FFF2-40B4-BE49-F238E27FC236}">
              <a16:creationId xmlns:a16="http://schemas.microsoft.com/office/drawing/2014/main" id="{626BB19E-80C8-4FB6-B7E9-CA9067B80D41}"/>
            </a:ext>
          </a:extLst>
        </xdr:cNvPr>
        <xdr:cNvSpPr/>
      </xdr:nvSpPr>
      <xdr:spPr>
        <a:xfrm>
          <a:off x="1968500" y="1003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143510</xdr:rowOff>
    </xdr:from>
    <xdr:to>
      <xdr:col>15</xdr:col>
      <xdr:colOff>50800</xdr:colOff>
      <xdr:row>58</xdr:row>
      <xdr:rowOff>165100</xdr:rowOff>
    </xdr:to>
    <xdr:cxnSp macro="">
      <xdr:nvCxnSpPr>
        <xdr:cNvPr id="192" name="直線コネクタ 191">
          <a:extLst>
            <a:ext uri="{FF2B5EF4-FFF2-40B4-BE49-F238E27FC236}">
              <a16:creationId xmlns:a16="http://schemas.microsoft.com/office/drawing/2014/main" id="{BEB13D0F-B1E9-40F0-8638-D831659C3F12}"/>
            </a:ext>
          </a:extLst>
        </xdr:cNvPr>
        <xdr:cNvCxnSpPr/>
      </xdr:nvCxnSpPr>
      <xdr:spPr>
        <a:xfrm>
          <a:off x="2019300" y="1008761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71120</xdr:rowOff>
    </xdr:from>
    <xdr:to>
      <xdr:col>6</xdr:col>
      <xdr:colOff>38100</xdr:colOff>
      <xdr:row>59</xdr:row>
      <xdr:rowOff>1270</xdr:rowOff>
    </xdr:to>
    <xdr:sp macro="" textlink="">
      <xdr:nvSpPr>
        <xdr:cNvPr id="193" name="楕円 192">
          <a:extLst>
            <a:ext uri="{FF2B5EF4-FFF2-40B4-BE49-F238E27FC236}">
              <a16:creationId xmlns:a16="http://schemas.microsoft.com/office/drawing/2014/main" id="{E47985E0-9DAA-4F3E-AC26-3A4B1CE67B06}"/>
            </a:ext>
          </a:extLst>
        </xdr:cNvPr>
        <xdr:cNvSpPr/>
      </xdr:nvSpPr>
      <xdr:spPr>
        <a:xfrm>
          <a:off x="1079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121920</xdr:rowOff>
    </xdr:from>
    <xdr:to>
      <xdr:col>10</xdr:col>
      <xdr:colOff>114300</xdr:colOff>
      <xdr:row>58</xdr:row>
      <xdr:rowOff>143510</xdr:rowOff>
    </xdr:to>
    <xdr:cxnSp macro="">
      <xdr:nvCxnSpPr>
        <xdr:cNvPr id="194" name="直線コネクタ 193">
          <a:extLst>
            <a:ext uri="{FF2B5EF4-FFF2-40B4-BE49-F238E27FC236}">
              <a16:creationId xmlns:a16="http://schemas.microsoft.com/office/drawing/2014/main" id="{54D810D3-160B-4BB2-9C3B-7FB7A2D33883}"/>
            </a:ext>
          </a:extLst>
        </xdr:cNvPr>
        <xdr:cNvCxnSpPr/>
      </xdr:nvCxnSpPr>
      <xdr:spPr>
        <a:xfrm>
          <a:off x="1130300" y="1006602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9222F015-5271-45D2-8B0C-EB41C5ABC903}"/>
            </a:ext>
          </a:extLst>
        </xdr:cNvPr>
        <xdr:cNvSpPr txBox="1"/>
      </xdr:nvSpPr>
      <xdr:spPr>
        <a:xfrm>
          <a:off x="35820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92727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F114EF70-16E2-41EE-893B-8CC0898B19E2}"/>
            </a:ext>
          </a:extLst>
        </xdr:cNvPr>
        <xdr:cNvSpPr txBox="1"/>
      </xdr:nvSpPr>
      <xdr:spPr>
        <a:xfrm>
          <a:off x="27057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84C32DE1-A312-4EBB-818C-70DC1B80FF6A}"/>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74947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5DC63853-C2E0-4B8E-959B-4A247ED5BEE7}"/>
            </a:ext>
          </a:extLst>
        </xdr:cNvPr>
        <xdr:cNvSpPr txBox="1"/>
      </xdr:nvSpPr>
      <xdr:spPr>
        <a:xfrm>
          <a:off x="927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82567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F00EA954-FC80-4A28-9E39-0F43CC1AD9F5}"/>
            </a:ext>
          </a:extLst>
        </xdr:cNvPr>
        <xdr:cNvSpPr txBox="1"/>
      </xdr:nvSpPr>
      <xdr:spPr>
        <a:xfrm>
          <a:off x="35820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60977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33F969D2-2F43-411C-8EF0-3B38CF765BBA}"/>
            </a:ext>
          </a:extLst>
        </xdr:cNvPr>
        <xdr:cNvSpPr txBox="1"/>
      </xdr:nvSpPr>
      <xdr:spPr>
        <a:xfrm>
          <a:off x="2705744" y="9833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39387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0055BC45-4A36-4B54-8A4A-3FAEE26D9B61}"/>
            </a:ext>
          </a:extLst>
        </xdr:cNvPr>
        <xdr:cNvSpPr txBox="1"/>
      </xdr:nvSpPr>
      <xdr:spPr>
        <a:xfrm>
          <a:off x="1816744" y="9812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17797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AE3AFC0A-122B-447D-9EF3-0D1FD25FBE36}"/>
            </a:ext>
          </a:extLst>
        </xdr:cNvPr>
        <xdr:cNvSpPr txBox="1"/>
      </xdr:nvSpPr>
      <xdr:spPr>
        <a:xfrm>
          <a:off x="9277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EFD49F43-9190-4E2B-9012-3CB79107E92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57208EF-2C08-4BE1-985B-491574FE620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37C1F4A0-3A27-4E0D-BFF8-51A70082181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C616B5B0-CBC8-4F1B-BE18-8535B4FBA18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3686038D-14E5-4D3E-B738-9F243F03C4A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B1312DE-B5AB-41F7-8129-E8807F7DB57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B8741F93-74E3-4807-837F-155BFE19469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F3625218-5DDF-4EAF-B7CE-3A67B78B77C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8B680FB8-C287-4B25-B2EC-2460536A779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B7095DC0-457C-4772-BF8D-5DA6B119E4C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918EC7BD-EEA9-48DC-A923-E112402C0D5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FE78CE39-9001-4507-9EF5-1D2F924864A9}"/>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CD586D54-BBA0-43B5-902B-0EEC26CD8C1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7A0999F6-D814-45BD-B724-B6BACA3D06EA}"/>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95DBBA73-FAD8-4F08-89FE-142AE2D698E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517489F7-75CC-40DC-8E21-43D5722822C6}"/>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83CDFAB2-70C6-4EEF-81CF-D14ADE93095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A6A13CBA-BF33-4249-90A6-33740E333D02}"/>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57C05209-6EFE-4E79-AA94-27122C5B727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B41FDAD2-469B-4006-8AF3-05DB31ED0823}"/>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6164D429-F4C1-42BF-BAF1-3DD5D3EDA6F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50F2D10A-95D8-466A-83ED-6D61F579EFCF}"/>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2A00DD2D-84EB-48A6-905E-DA169F1B2F9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AD5E90D9-8EDC-4582-9671-981BC4F01C18}"/>
            </a:ext>
          </a:extLst>
        </xdr:cNvPr>
        <xdr:cNvCxnSpPr/>
      </xdr:nvCxnSpPr>
      <xdr:spPr>
        <a:xfrm flipV="1">
          <a:off x="10476865" y="9513450"/>
          <a:ext cx="0" cy="153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223F7FF8-0880-41E5-902A-85AE8D077037}"/>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1010C40C-2DDD-4B7B-B389-0F8934CCDA37}"/>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190DF37A-BAEF-4311-835F-C08BA94F31BF}"/>
            </a:ext>
          </a:extLst>
        </xdr:cNvPr>
        <xdr:cNvSpPr txBox="1"/>
      </xdr:nvSpPr>
      <xdr:spPr>
        <a:xfrm>
          <a:off x="10515600" y="928867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86309157-1777-4663-8A97-77504AC786E0}"/>
            </a:ext>
          </a:extLst>
        </xdr:cNvPr>
        <xdr:cNvCxnSpPr/>
      </xdr:nvCxnSpPr>
      <xdr:spPr>
        <a:xfrm>
          <a:off x="10388600" y="951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505C7116-C8F1-409B-940A-5483C191B2CB}"/>
            </a:ext>
          </a:extLst>
        </xdr:cNvPr>
        <xdr:cNvSpPr txBox="1"/>
      </xdr:nvSpPr>
      <xdr:spPr>
        <a:xfrm>
          <a:off x="10515600" y="10668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71004A25-971C-455C-AA4D-7B4CA6E94943}"/>
            </a:ext>
          </a:extLst>
        </xdr:cNvPr>
        <xdr:cNvSpPr/>
      </xdr:nvSpPr>
      <xdr:spPr>
        <a:xfrm>
          <a:off x="10426700" y="1081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121C5AC1-79A6-4E19-88F4-8975F09EAA6A}"/>
            </a:ext>
          </a:extLst>
        </xdr:cNvPr>
        <xdr:cNvSpPr/>
      </xdr:nvSpPr>
      <xdr:spPr>
        <a:xfrm>
          <a:off x="9588500" y="10834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7EA7E4C3-CC3A-4740-85EB-AB13DEB53570}"/>
            </a:ext>
          </a:extLst>
        </xdr:cNvPr>
        <xdr:cNvSpPr/>
      </xdr:nvSpPr>
      <xdr:spPr>
        <a:xfrm>
          <a:off x="8699500" y="1084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F01B74ED-E1CD-4DF8-9E89-4B10BB236EEC}"/>
            </a:ext>
          </a:extLst>
        </xdr:cNvPr>
        <xdr:cNvSpPr/>
      </xdr:nvSpPr>
      <xdr:spPr>
        <a:xfrm>
          <a:off x="7810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36" name="フローチャート: 判断 235">
          <a:extLst>
            <a:ext uri="{FF2B5EF4-FFF2-40B4-BE49-F238E27FC236}">
              <a16:creationId xmlns:a16="http://schemas.microsoft.com/office/drawing/2014/main" id="{3D079066-B002-4CB5-BA9E-1C21F04F5BEA}"/>
            </a:ext>
          </a:extLst>
        </xdr:cNvPr>
        <xdr:cNvSpPr/>
      </xdr:nvSpPr>
      <xdr:spPr>
        <a:xfrm>
          <a:off x="6921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2A7F388-6DB1-42A2-B5BF-F3C0BBAFCC9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C0DEFB1-ED56-4D05-A2FF-FB9BC90F94C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F77D4BF-923B-40E9-AE0A-58BB087BDC8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9F07634-7553-4D00-81C9-C4EC414732E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1219B9C-C559-40FB-9534-283FC54ECA2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90669</xdr:rowOff>
    </xdr:from>
    <xdr:to>
      <xdr:col>55</xdr:col>
      <xdr:colOff>50800</xdr:colOff>
      <xdr:row>64</xdr:row>
      <xdr:rowOff>20819</xdr:rowOff>
    </xdr:to>
    <xdr:sp macro="" textlink="">
      <xdr:nvSpPr>
        <xdr:cNvPr id="242" name="楕円 241">
          <a:extLst>
            <a:ext uri="{FF2B5EF4-FFF2-40B4-BE49-F238E27FC236}">
              <a16:creationId xmlns:a16="http://schemas.microsoft.com/office/drawing/2014/main" id="{5C3BA607-7EA3-48E7-AA9E-FFA4B026E8FB}"/>
            </a:ext>
          </a:extLst>
        </xdr:cNvPr>
        <xdr:cNvSpPr/>
      </xdr:nvSpPr>
      <xdr:spPr>
        <a:xfrm>
          <a:off x="10426700" y="1089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5596</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307D6302-6558-427E-ABAA-3D2A34074805}"/>
            </a:ext>
          </a:extLst>
        </xdr:cNvPr>
        <xdr:cNvSpPr txBox="1"/>
      </xdr:nvSpPr>
      <xdr:spPr>
        <a:xfrm>
          <a:off x="10515600" y="10806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92482</xdr:rowOff>
    </xdr:from>
    <xdr:to>
      <xdr:col>50</xdr:col>
      <xdr:colOff>165100</xdr:colOff>
      <xdr:row>64</xdr:row>
      <xdr:rowOff>22632</xdr:rowOff>
    </xdr:to>
    <xdr:sp macro="" textlink="">
      <xdr:nvSpPr>
        <xdr:cNvPr id="244" name="楕円 243">
          <a:extLst>
            <a:ext uri="{FF2B5EF4-FFF2-40B4-BE49-F238E27FC236}">
              <a16:creationId xmlns:a16="http://schemas.microsoft.com/office/drawing/2014/main" id="{34B79B59-ED26-4AD0-A323-DF2B5A27B6BD}"/>
            </a:ext>
          </a:extLst>
        </xdr:cNvPr>
        <xdr:cNvSpPr/>
      </xdr:nvSpPr>
      <xdr:spPr>
        <a:xfrm>
          <a:off x="9588500" y="1089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141469</xdr:rowOff>
    </xdr:from>
    <xdr:to>
      <xdr:col>55</xdr:col>
      <xdr:colOff>0</xdr:colOff>
      <xdr:row>63</xdr:row>
      <xdr:rowOff>143282</xdr:rowOff>
    </xdr:to>
    <xdr:cxnSp macro="">
      <xdr:nvCxnSpPr>
        <xdr:cNvPr id="245" name="直線コネクタ 244">
          <a:extLst>
            <a:ext uri="{FF2B5EF4-FFF2-40B4-BE49-F238E27FC236}">
              <a16:creationId xmlns:a16="http://schemas.microsoft.com/office/drawing/2014/main" id="{1740FD9A-E48D-4A18-A846-03C754D00D30}"/>
            </a:ext>
          </a:extLst>
        </xdr:cNvPr>
        <xdr:cNvCxnSpPr/>
      </xdr:nvCxnSpPr>
      <xdr:spPr>
        <a:xfrm flipV="1">
          <a:off x="9639300" y="10942819"/>
          <a:ext cx="838200" cy="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94233</xdr:rowOff>
    </xdr:from>
    <xdr:to>
      <xdr:col>46</xdr:col>
      <xdr:colOff>38100</xdr:colOff>
      <xdr:row>64</xdr:row>
      <xdr:rowOff>24383</xdr:rowOff>
    </xdr:to>
    <xdr:sp macro="" textlink="">
      <xdr:nvSpPr>
        <xdr:cNvPr id="246" name="楕円 245">
          <a:extLst>
            <a:ext uri="{FF2B5EF4-FFF2-40B4-BE49-F238E27FC236}">
              <a16:creationId xmlns:a16="http://schemas.microsoft.com/office/drawing/2014/main" id="{86365F87-A5E7-40B9-A9AC-FDA3420997F5}"/>
            </a:ext>
          </a:extLst>
        </xdr:cNvPr>
        <xdr:cNvSpPr/>
      </xdr:nvSpPr>
      <xdr:spPr>
        <a:xfrm>
          <a:off x="8699500" y="1089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143282</xdr:rowOff>
    </xdr:from>
    <xdr:to>
      <xdr:col>50</xdr:col>
      <xdr:colOff>114300</xdr:colOff>
      <xdr:row>63</xdr:row>
      <xdr:rowOff>145033</xdr:rowOff>
    </xdr:to>
    <xdr:cxnSp macro="">
      <xdr:nvCxnSpPr>
        <xdr:cNvPr id="247" name="直線コネクタ 246">
          <a:extLst>
            <a:ext uri="{FF2B5EF4-FFF2-40B4-BE49-F238E27FC236}">
              <a16:creationId xmlns:a16="http://schemas.microsoft.com/office/drawing/2014/main" id="{01FF30EA-C55D-4853-A05F-418106E84ADA}"/>
            </a:ext>
          </a:extLst>
        </xdr:cNvPr>
        <xdr:cNvCxnSpPr/>
      </xdr:nvCxnSpPr>
      <xdr:spPr>
        <a:xfrm flipV="1">
          <a:off x="8750300" y="10944632"/>
          <a:ext cx="889000" cy="1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95052</xdr:rowOff>
    </xdr:from>
    <xdr:to>
      <xdr:col>41</xdr:col>
      <xdr:colOff>101600</xdr:colOff>
      <xdr:row>64</xdr:row>
      <xdr:rowOff>25202</xdr:rowOff>
    </xdr:to>
    <xdr:sp macro="" textlink="">
      <xdr:nvSpPr>
        <xdr:cNvPr id="248" name="楕円 247">
          <a:extLst>
            <a:ext uri="{FF2B5EF4-FFF2-40B4-BE49-F238E27FC236}">
              <a16:creationId xmlns:a16="http://schemas.microsoft.com/office/drawing/2014/main" id="{9A2BD576-82D5-419E-B952-C6D074215619}"/>
            </a:ext>
          </a:extLst>
        </xdr:cNvPr>
        <xdr:cNvSpPr/>
      </xdr:nvSpPr>
      <xdr:spPr>
        <a:xfrm>
          <a:off x="7810500" y="1089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145033</xdr:rowOff>
    </xdr:from>
    <xdr:to>
      <xdr:col>45</xdr:col>
      <xdr:colOff>177800</xdr:colOff>
      <xdr:row>63</xdr:row>
      <xdr:rowOff>145852</xdr:rowOff>
    </xdr:to>
    <xdr:cxnSp macro="">
      <xdr:nvCxnSpPr>
        <xdr:cNvPr id="249" name="直線コネクタ 248">
          <a:extLst>
            <a:ext uri="{FF2B5EF4-FFF2-40B4-BE49-F238E27FC236}">
              <a16:creationId xmlns:a16="http://schemas.microsoft.com/office/drawing/2014/main" id="{5C8F611C-E64B-4D40-9065-53883C8137E5}"/>
            </a:ext>
          </a:extLst>
        </xdr:cNvPr>
        <xdr:cNvCxnSpPr/>
      </xdr:nvCxnSpPr>
      <xdr:spPr>
        <a:xfrm flipV="1">
          <a:off x="7861300" y="10946383"/>
          <a:ext cx="889000" cy="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96889</xdr:rowOff>
    </xdr:from>
    <xdr:to>
      <xdr:col>36</xdr:col>
      <xdr:colOff>165100</xdr:colOff>
      <xdr:row>64</xdr:row>
      <xdr:rowOff>27039</xdr:rowOff>
    </xdr:to>
    <xdr:sp macro="" textlink="">
      <xdr:nvSpPr>
        <xdr:cNvPr id="250" name="楕円 249">
          <a:extLst>
            <a:ext uri="{FF2B5EF4-FFF2-40B4-BE49-F238E27FC236}">
              <a16:creationId xmlns:a16="http://schemas.microsoft.com/office/drawing/2014/main" id="{1403860F-B9D4-4EEE-B166-6BE1F4269944}"/>
            </a:ext>
          </a:extLst>
        </xdr:cNvPr>
        <xdr:cNvSpPr/>
      </xdr:nvSpPr>
      <xdr:spPr>
        <a:xfrm>
          <a:off x="6921500" y="1089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145852</xdr:rowOff>
    </xdr:from>
    <xdr:to>
      <xdr:col>41</xdr:col>
      <xdr:colOff>50800</xdr:colOff>
      <xdr:row>63</xdr:row>
      <xdr:rowOff>147689</xdr:rowOff>
    </xdr:to>
    <xdr:cxnSp macro="">
      <xdr:nvCxnSpPr>
        <xdr:cNvPr id="251" name="直線コネクタ 250">
          <a:extLst>
            <a:ext uri="{FF2B5EF4-FFF2-40B4-BE49-F238E27FC236}">
              <a16:creationId xmlns:a16="http://schemas.microsoft.com/office/drawing/2014/main" id="{1610D12E-7514-4770-9DFC-3DF49F4BEE1F}"/>
            </a:ext>
          </a:extLst>
        </xdr:cNvPr>
        <xdr:cNvCxnSpPr/>
      </xdr:nvCxnSpPr>
      <xdr:spPr>
        <a:xfrm flipV="1">
          <a:off x="6972300" y="10947202"/>
          <a:ext cx="889000" cy="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F0F3539E-3148-498A-91D8-8FBC65400958}"/>
            </a:ext>
          </a:extLst>
        </xdr:cNvPr>
        <xdr:cNvSpPr txBox="1"/>
      </xdr:nvSpPr>
      <xdr:spPr>
        <a:xfrm>
          <a:off x="9281505" y="10609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D62683EE-4C60-435A-B6DA-871D4773038B}"/>
            </a:ext>
          </a:extLst>
        </xdr:cNvPr>
        <xdr:cNvSpPr txBox="1"/>
      </xdr:nvSpPr>
      <xdr:spPr>
        <a:xfrm>
          <a:off x="8405205" y="10620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DEAE2EF2-578D-43EA-95BD-D35C38E2AD5D}"/>
            </a:ext>
          </a:extLst>
        </xdr:cNvPr>
        <xdr:cNvSpPr txBox="1"/>
      </xdr:nvSpPr>
      <xdr:spPr>
        <a:xfrm>
          <a:off x="7516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425098B4-8204-4EA7-B155-C8A808FBCB79}"/>
            </a:ext>
          </a:extLst>
        </xdr:cNvPr>
        <xdr:cNvSpPr txBox="1"/>
      </xdr:nvSpPr>
      <xdr:spPr>
        <a:xfrm>
          <a:off x="6627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13759</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4969B030-2EE6-415C-9037-45A2D286708C}"/>
            </a:ext>
          </a:extLst>
        </xdr:cNvPr>
        <xdr:cNvSpPr txBox="1"/>
      </xdr:nvSpPr>
      <xdr:spPr>
        <a:xfrm>
          <a:off x="9327095" y="10986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15510</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0401AD44-71D8-45B6-9B52-868AFF3448E9}"/>
            </a:ext>
          </a:extLst>
        </xdr:cNvPr>
        <xdr:cNvSpPr txBox="1"/>
      </xdr:nvSpPr>
      <xdr:spPr>
        <a:xfrm>
          <a:off x="8450795" y="10988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16329</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B210DCAE-E6EE-4BAE-9A53-ABE434BB02CC}"/>
            </a:ext>
          </a:extLst>
        </xdr:cNvPr>
        <xdr:cNvSpPr txBox="1"/>
      </xdr:nvSpPr>
      <xdr:spPr>
        <a:xfrm>
          <a:off x="7561795" y="10989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18166</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6FAD39CB-A65D-42F5-B127-1C8C6BD59E42}"/>
            </a:ext>
          </a:extLst>
        </xdr:cNvPr>
        <xdr:cNvSpPr txBox="1"/>
      </xdr:nvSpPr>
      <xdr:spPr>
        <a:xfrm>
          <a:off x="6672795" y="1099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C992878-856F-4E58-ADE6-6EEFC6881C6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DAE7200-5956-4226-834C-C382BCD70FA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23722B0-4C7C-44D8-8FFC-1D10C66EBA7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A746E550-7987-45EA-8121-130A79DF2D5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A7B5788C-92DE-49AE-9B93-74AE399A12F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DC054C6B-C8F0-4A35-B38A-1715DB13548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7D9D55B7-A0EE-40A4-AFE9-A5007B94160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49EFD6A7-DF5C-4640-B7C5-207B8FAD588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140F00C-F849-4416-BC72-218730B2C4A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C9EBB106-D1AD-4B97-B0BE-B63361FFDFE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29043E55-E832-4ED8-A304-BAF59A6D056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0347352D-203B-4411-9299-51F039998BC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138A8893-E4FC-4BDD-95B6-FF3D91B76C8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2771085F-9597-4000-ACD5-DA2FD1C4EF1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91DA37D8-5D9D-41E7-A0B4-1F092E9BF96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D848B5B6-27C9-48D5-9A3D-2FAD8CE130E5}"/>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955798D5-589A-4AAC-BBCB-538755F0D69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6EC64EAB-9F1E-4334-AC56-F6D6C1B98E6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E45D9F90-FCF0-4DAA-AE27-FEC524555C0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D6315A6B-6589-40A1-987E-7CD39CECC18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8CC972C4-5F16-4A78-B430-97384AECC7D3}"/>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25F8450B-5AF8-47F6-B417-A741422A054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29B28F74-341A-46C7-9980-A41DF3D0A97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AB0D6448-1F39-46D0-A0FC-708CE0E2F062}"/>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69D30CFB-8756-45F2-A211-91C9052E4178}"/>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DF7D9A43-4F89-4803-A63C-E53002E1984F}"/>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AF482199-797F-4D92-94B2-B3F354486547}"/>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51687C70-6862-4643-AED5-5F58B3F1B4E6}"/>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2F2DF9FD-5ACA-402A-BD0F-CAAD26E19257}"/>
            </a:ext>
          </a:extLst>
        </xdr:cNvPr>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93B9455A-BBCC-444D-B8AF-8D90D71B035D}"/>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2E71FD97-2AD6-49D8-9070-E9F9BEE8EF6D}"/>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D0B7479A-FC84-4083-A0E9-D0C4A38C4CEC}"/>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CB544559-AB78-43B1-96B8-9B65114E0D0E}"/>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93" name="フローチャート: 判断 292">
          <a:extLst>
            <a:ext uri="{FF2B5EF4-FFF2-40B4-BE49-F238E27FC236}">
              <a16:creationId xmlns:a16="http://schemas.microsoft.com/office/drawing/2014/main" id="{CDE692FA-2F1B-4554-903F-EB57178CB073}"/>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CA93D7B-EF60-4CE7-BF55-47A07B63E782}"/>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6ABCDCCE-078C-410B-8F8A-2C4325E4AC1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E118C4-BAB6-4E9C-A804-63C4B48FDE7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C39AF3B7-88D3-4C3A-BCDA-884CD56C6EB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7E3D400-CE84-4FDF-9001-999F175B304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129539</xdr:rowOff>
    </xdr:from>
    <xdr:to>
      <xdr:col>24</xdr:col>
      <xdr:colOff>114300</xdr:colOff>
      <xdr:row>80</xdr:row>
      <xdr:rowOff>59689</xdr:rowOff>
    </xdr:to>
    <xdr:sp macro="" textlink="">
      <xdr:nvSpPr>
        <xdr:cNvPr id="299" name="楕円 298">
          <a:extLst>
            <a:ext uri="{FF2B5EF4-FFF2-40B4-BE49-F238E27FC236}">
              <a16:creationId xmlns:a16="http://schemas.microsoft.com/office/drawing/2014/main" id="{410A0D3D-B976-4D9C-8827-10BD127A3A4C}"/>
            </a:ext>
          </a:extLst>
        </xdr:cNvPr>
        <xdr:cNvSpPr/>
      </xdr:nvSpPr>
      <xdr:spPr>
        <a:xfrm>
          <a:off x="4584700" y="1367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152416</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04A5D276-A3F4-4C40-BB08-D0D7A3595B0C}"/>
            </a:ext>
          </a:extLst>
        </xdr:cNvPr>
        <xdr:cNvSpPr txBox="1"/>
      </xdr:nvSpPr>
      <xdr:spPr>
        <a:xfrm>
          <a:off x="4673600"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100330</xdr:rowOff>
    </xdr:from>
    <xdr:to>
      <xdr:col>20</xdr:col>
      <xdr:colOff>38100</xdr:colOff>
      <xdr:row>80</xdr:row>
      <xdr:rowOff>30480</xdr:rowOff>
    </xdr:to>
    <xdr:sp macro="" textlink="">
      <xdr:nvSpPr>
        <xdr:cNvPr id="301" name="楕円 300">
          <a:extLst>
            <a:ext uri="{FF2B5EF4-FFF2-40B4-BE49-F238E27FC236}">
              <a16:creationId xmlns:a16="http://schemas.microsoft.com/office/drawing/2014/main" id="{98C83CAE-EC58-46E9-A6A8-0035F25F12B1}"/>
            </a:ext>
          </a:extLst>
        </xdr:cNvPr>
        <xdr:cNvSpPr/>
      </xdr:nvSpPr>
      <xdr:spPr>
        <a:xfrm>
          <a:off x="3746500" y="1364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151130</xdr:rowOff>
    </xdr:from>
    <xdr:to>
      <xdr:col>24</xdr:col>
      <xdr:colOff>63500</xdr:colOff>
      <xdr:row>80</xdr:row>
      <xdr:rowOff>8889</xdr:rowOff>
    </xdr:to>
    <xdr:cxnSp macro="">
      <xdr:nvCxnSpPr>
        <xdr:cNvPr id="302" name="直線コネクタ 301">
          <a:extLst>
            <a:ext uri="{FF2B5EF4-FFF2-40B4-BE49-F238E27FC236}">
              <a16:creationId xmlns:a16="http://schemas.microsoft.com/office/drawing/2014/main" id="{00409A5A-13C5-4408-8959-8A090659DFCB}"/>
            </a:ext>
          </a:extLst>
        </xdr:cNvPr>
        <xdr:cNvCxnSpPr/>
      </xdr:nvCxnSpPr>
      <xdr:spPr>
        <a:xfrm>
          <a:off x="3797300" y="13695680"/>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69850</xdr:rowOff>
    </xdr:from>
    <xdr:to>
      <xdr:col>15</xdr:col>
      <xdr:colOff>101600</xdr:colOff>
      <xdr:row>80</xdr:row>
      <xdr:rowOff>0</xdr:rowOff>
    </xdr:to>
    <xdr:sp macro="" textlink="">
      <xdr:nvSpPr>
        <xdr:cNvPr id="303" name="楕円 302">
          <a:extLst>
            <a:ext uri="{FF2B5EF4-FFF2-40B4-BE49-F238E27FC236}">
              <a16:creationId xmlns:a16="http://schemas.microsoft.com/office/drawing/2014/main" id="{DB2A288D-9659-46B6-AB10-EE44FED0A9FB}"/>
            </a:ext>
          </a:extLst>
        </xdr:cNvPr>
        <xdr:cNvSpPr/>
      </xdr:nvSpPr>
      <xdr:spPr>
        <a:xfrm>
          <a:off x="2857500" y="1361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120650</xdr:rowOff>
    </xdr:from>
    <xdr:to>
      <xdr:col>19</xdr:col>
      <xdr:colOff>177800</xdr:colOff>
      <xdr:row>79</xdr:row>
      <xdr:rowOff>151130</xdr:rowOff>
    </xdr:to>
    <xdr:cxnSp macro="">
      <xdr:nvCxnSpPr>
        <xdr:cNvPr id="304" name="直線コネクタ 303">
          <a:extLst>
            <a:ext uri="{FF2B5EF4-FFF2-40B4-BE49-F238E27FC236}">
              <a16:creationId xmlns:a16="http://schemas.microsoft.com/office/drawing/2014/main" id="{74F51483-B29B-4371-928E-A950637BDC73}"/>
            </a:ext>
          </a:extLst>
        </xdr:cNvPr>
        <xdr:cNvCxnSpPr/>
      </xdr:nvCxnSpPr>
      <xdr:spPr>
        <a:xfrm>
          <a:off x="2908300" y="13665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36830</xdr:rowOff>
    </xdr:from>
    <xdr:to>
      <xdr:col>10</xdr:col>
      <xdr:colOff>165100</xdr:colOff>
      <xdr:row>79</xdr:row>
      <xdr:rowOff>138430</xdr:rowOff>
    </xdr:to>
    <xdr:sp macro="" textlink="">
      <xdr:nvSpPr>
        <xdr:cNvPr id="305" name="楕円 304">
          <a:extLst>
            <a:ext uri="{FF2B5EF4-FFF2-40B4-BE49-F238E27FC236}">
              <a16:creationId xmlns:a16="http://schemas.microsoft.com/office/drawing/2014/main" id="{18D16495-131A-4393-9FF5-05B7AA7CB25E}"/>
            </a:ext>
          </a:extLst>
        </xdr:cNvPr>
        <xdr:cNvSpPr/>
      </xdr:nvSpPr>
      <xdr:spPr>
        <a:xfrm>
          <a:off x="196850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87630</xdr:rowOff>
    </xdr:from>
    <xdr:to>
      <xdr:col>15</xdr:col>
      <xdr:colOff>50800</xdr:colOff>
      <xdr:row>79</xdr:row>
      <xdr:rowOff>120650</xdr:rowOff>
    </xdr:to>
    <xdr:cxnSp macro="">
      <xdr:nvCxnSpPr>
        <xdr:cNvPr id="306" name="直線コネクタ 305">
          <a:extLst>
            <a:ext uri="{FF2B5EF4-FFF2-40B4-BE49-F238E27FC236}">
              <a16:creationId xmlns:a16="http://schemas.microsoft.com/office/drawing/2014/main" id="{929DB32B-C42E-4AB3-A64B-154515372005}"/>
            </a:ext>
          </a:extLst>
        </xdr:cNvPr>
        <xdr:cNvCxnSpPr/>
      </xdr:nvCxnSpPr>
      <xdr:spPr>
        <a:xfrm>
          <a:off x="2019300" y="13632180"/>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1270</xdr:rowOff>
    </xdr:from>
    <xdr:to>
      <xdr:col>6</xdr:col>
      <xdr:colOff>38100</xdr:colOff>
      <xdr:row>79</xdr:row>
      <xdr:rowOff>102870</xdr:rowOff>
    </xdr:to>
    <xdr:sp macro="" textlink="">
      <xdr:nvSpPr>
        <xdr:cNvPr id="307" name="楕円 306">
          <a:extLst>
            <a:ext uri="{FF2B5EF4-FFF2-40B4-BE49-F238E27FC236}">
              <a16:creationId xmlns:a16="http://schemas.microsoft.com/office/drawing/2014/main" id="{71B0E18A-14BA-4442-8F55-F54FDE858DAD}"/>
            </a:ext>
          </a:extLst>
        </xdr:cNvPr>
        <xdr:cNvSpPr/>
      </xdr:nvSpPr>
      <xdr:spPr>
        <a:xfrm>
          <a:off x="1079500" y="13545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52070</xdr:rowOff>
    </xdr:from>
    <xdr:to>
      <xdr:col>10</xdr:col>
      <xdr:colOff>114300</xdr:colOff>
      <xdr:row>79</xdr:row>
      <xdr:rowOff>87630</xdr:rowOff>
    </xdr:to>
    <xdr:cxnSp macro="">
      <xdr:nvCxnSpPr>
        <xdr:cNvPr id="308" name="直線コネクタ 307">
          <a:extLst>
            <a:ext uri="{FF2B5EF4-FFF2-40B4-BE49-F238E27FC236}">
              <a16:creationId xmlns:a16="http://schemas.microsoft.com/office/drawing/2014/main" id="{156360C6-1E8A-4DE2-89C2-A6F91BD29A8D}"/>
            </a:ext>
          </a:extLst>
        </xdr:cNvPr>
        <xdr:cNvCxnSpPr/>
      </xdr:nvCxnSpPr>
      <xdr:spPr>
        <a:xfrm>
          <a:off x="1130300" y="13596620"/>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309" name="n_1aveValue【公営住宅】&#10;有形固定資産減価償却率">
          <a:extLst>
            <a:ext uri="{FF2B5EF4-FFF2-40B4-BE49-F238E27FC236}">
              <a16:creationId xmlns:a16="http://schemas.microsoft.com/office/drawing/2014/main" id="{B5CC2540-F884-4064-A970-9FE996B62373}"/>
            </a:ext>
          </a:extLst>
        </xdr:cNvPr>
        <xdr:cNvSpPr txBox="1"/>
      </xdr:nvSpPr>
      <xdr:spPr>
        <a:xfrm>
          <a:off x="35820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310" name="n_2aveValue【公営住宅】&#10;有形固定資産減価償却率">
          <a:extLst>
            <a:ext uri="{FF2B5EF4-FFF2-40B4-BE49-F238E27FC236}">
              <a16:creationId xmlns:a16="http://schemas.microsoft.com/office/drawing/2014/main" id="{447E6108-3D85-4C4E-A2B1-621A0ED85917}"/>
            </a:ext>
          </a:extLst>
        </xdr:cNvPr>
        <xdr:cNvSpPr txBox="1"/>
      </xdr:nvSpPr>
      <xdr:spPr>
        <a:xfrm>
          <a:off x="2705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311" name="n_3aveValue【公営住宅】&#10;有形固定資産減価償却率">
          <a:extLst>
            <a:ext uri="{FF2B5EF4-FFF2-40B4-BE49-F238E27FC236}">
              <a16:creationId xmlns:a16="http://schemas.microsoft.com/office/drawing/2014/main" id="{0910C552-3019-4395-B4F7-D3AF8B6FB325}"/>
            </a:ext>
          </a:extLst>
        </xdr:cNvPr>
        <xdr:cNvSpPr txBox="1"/>
      </xdr:nvSpPr>
      <xdr:spPr>
        <a:xfrm>
          <a:off x="1816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96538</xdr:rowOff>
    </xdr:from>
    <xdr:ext cx="405111" cy="259045"/>
    <xdr:sp macro="" textlink="">
      <xdr:nvSpPr>
        <xdr:cNvPr id="312" name="n_4aveValue【公営住宅】&#10;有形固定資産減価償却率">
          <a:extLst>
            <a:ext uri="{FF2B5EF4-FFF2-40B4-BE49-F238E27FC236}">
              <a16:creationId xmlns:a16="http://schemas.microsoft.com/office/drawing/2014/main" id="{04EFCFFC-9D6E-4F64-A7A2-15448588999E}"/>
            </a:ext>
          </a:extLst>
        </xdr:cNvPr>
        <xdr:cNvSpPr txBox="1"/>
      </xdr:nvSpPr>
      <xdr:spPr>
        <a:xfrm>
          <a:off x="927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47007</xdr:rowOff>
    </xdr:from>
    <xdr:ext cx="405111" cy="259045"/>
    <xdr:sp macro="" textlink="">
      <xdr:nvSpPr>
        <xdr:cNvPr id="313" name="n_1mainValue【公営住宅】&#10;有形固定資産減価償却率">
          <a:extLst>
            <a:ext uri="{FF2B5EF4-FFF2-40B4-BE49-F238E27FC236}">
              <a16:creationId xmlns:a16="http://schemas.microsoft.com/office/drawing/2014/main" id="{9C8C1E54-86B5-45A5-9AA7-92969626FD04}"/>
            </a:ext>
          </a:extLst>
        </xdr:cNvPr>
        <xdr:cNvSpPr txBox="1"/>
      </xdr:nvSpPr>
      <xdr:spPr>
        <a:xfrm>
          <a:off x="3582044" y="1342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16527</xdr:rowOff>
    </xdr:from>
    <xdr:ext cx="405111" cy="259045"/>
    <xdr:sp macro="" textlink="">
      <xdr:nvSpPr>
        <xdr:cNvPr id="314" name="n_2mainValue【公営住宅】&#10;有形固定資産減価償却率">
          <a:extLst>
            <a:ext uri="{FF2B5EF4-FFF2-40B4-BE49-F238E27FC236}">
              <a16:creationId xmlns:a16="http://schemas.microsoft.com/office/drawing/2014/main" id="{E0F44A9F-94BE-4E47-8598-63DC8FD488DD}"/>
            </a:ext>
          </a:extLst>
        </xdr:cNvPr>
        <xdr:cNvSpPr txBox="1"/>
      </xdr:nvSpPr>
      <xdr:spPr>
        <a:xfrm>
          <a:off x="2705744" y="13389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154957</xdr:rowOff>
    </xdr:from>
    <xdr:ext cx="405111" cy="259045"/>
    <xdr:sp macro="" textlink="">
      <xdr:nvSpPr>
        <xdr:cNvPr id="315" name="n_3mainValue【公営住宅】&#10;有形固定資産減価償却率">
          <a:extLst>
            <a:ext uri="{FF2B5EF4-FFF2-40B4-BE49-F238E27FC236}">
              <a16:creationId xmlns:a16="http://schemas.microsoft.com/office/drawing/2014/main" id="{B2755A2D-50CD-45A6-AA29-E52F0D1D082A}"/>
            </a:ext>
          </a:extLst>
        </xdr:cNvPr>
        <xdr:cNvSpPr txBox="1"/>
      </xdr:nvSpPr>
      <xdr:spPr>
        <a:xfrm>
          <a:off x="1816744" y="1335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119397</xdr:rowOff>
    </xdr:from>
    <xdr:ext cx="405111" cy="259045"/>
    <xdr:sp macro="" textlink="">
      <xdr:nvSpPr>
        <xdr:cNvPr id="316" name="n_4mainValue【公営住宅】&#10;有形固定資産減価償却率">
          <a:extLst>
            <a:ext uri="{FF2B5EF4-FFF2-40B4-BE49-F238E27FC236}">
              <a16:creationId xmlns:a16="http://schemas.microsoft.com/office/drawing/2014/main" id="{36634F24-B10B-4D7E-82A2-4EA6434399D4}"/>
            </a:ext>
          </a:extLst>
        </xdr:cNvPr>
        <xdr:cNvSpPr txBox="1"/>
      </xdr:nvSpPr>
      <xdr:spPr>
        <a:xfrm>
          <a:off x="927744" y="13321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2AB17158-1AE3-4C94-9A1D-93B0D4E9F95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FCEA88D5-1EB3-4BE3-94CF-5DD5733E3C8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961519FF-6C75-424C-B89A-267E4461644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580B2297-334B-4A8B-AB95-F09E293153B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181855CC-D2D0-4671-B789-F0304747E0C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8CFE44F3-5D4B-4E2F-B48E-5504C627084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9922ACDD-A235-46D5-B1E9-1BEBFAF803B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A458FA71-EB5B-49D7-9DF1-4EBAE4348E5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BBF0588A-6BC1-42BE-A7A1-83FDCF45F16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4C4F6933-E023-4DCB-9062-67D989B019A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813260FA-2044-40D6-A2E6-95D29B58B564}"/>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EE76ECE4-266C-4118-9A1A-7904524EF53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429FA83A-522B-4CF5-BE02-733B8E6FCC5B}"/>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45DBBF02-66F4-4A13-A1C9-EA90A6FDF5F2}"/>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B63A1FD7-9C4F-42ED-A870-50EE434CE219}"/>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89953335-A889-4B00-AEA2-3F6646D0F9BF}"/>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B6052DF4-DF25-4EB0-870B-321D7EFBED7D}"/>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2225C9B8-0A87-4FBC-A818-C65F989A0606}"/>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729D8802-26FB-4099-A747-B693E6CCB61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94EED42C-1D63-451B-B28C-322F09EA0B75}"/>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F330BF03-8D1B-45B6-B014-7D3D2C2FF6E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74DC7324-AE9C-4CD1-BF80-FB74607C5752}"/>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AC5312B2-FD78-4197-AC2F-1B2DB5EF95FD}"/>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D4221E9A-A72D-48CF-8E1F-0F48DA14A70D}"/>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E69696EE-7933-442D-9238-147B81C809CA}"/>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A82019A8-069F-4F6B-B64D-9F0DF5F7A6CD}"/>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43" name="【公営住宅】&#10;一人当たり面積平均値テキスト">
          <a:extLst>
            <a:ext uri="{FF2B5EF4-FFF2-40B4-BE49-F238E27FC236}">
              <a16:creationId xmlns:a16="http://schemas.microsoft.com/office/drawing/2014/main" id="{12F31A4D-06F6-4080-96F6-EAFD32BB45A8}"/>
            </a:ext>
          </a:extLst>
        </xdr:cNvPr>
        <xdr:cNvSpPr txBox="1"/>
      </xdr:nvSpPr>
      <xdr:spPr>
        <a:xfrm>
          <a:off x="10515600" y="14392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B098DFE0-8A48-4E4E-8F11-2351C2297ADB}"/>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C77777EA-C7B8-4A81-90E0-1D0D405F1ACF}"/>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68352809-9361-42A7-9EA3-F55249C8E475}"/>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0175E248-3110-4B36-A589-4F406384845B}"/>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48" name="フローチャート: 判断 347">
          <a:extLst>
            <a:ext uri="{FF2B5EF4-FFF2-40B4-BE49-F238E27FC236}">
              <a16:creationId xmlns:a16="http://schemas.microsoft.com/office/drawing/2014/main" id="{CFEED277-0802-4C79-8D96-71A4621282AB}"/>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256CF867-EFD8-49C2-848A-DEC715A0EC5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A2EEA700-7E69-4A68-9C12-B34E8347B4A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91A8856-484A-4680-9D9C-5B3E274EBA6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DE41E9F4-252F-45A0-98E6-FC4C8DD715C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6665A70C-A8CA-4B30-8E34-387F121CD10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131958</xdr:rowOff>
    </xdr:from>
    <xdr:to>
      <xdr:col>55</xdr:col>
      <xdr:colOff>50800</xdr:colOff>
      <xdr:row>86</xdr:row>
      <xdr:rowOff>62108</xdr:rowOff>
    </xdr:to>
    <xdr:sp macro="" textlink="">
      <xdr:nvSpPr>
        <xdr:cNvPr id="354" name="楕円 353">
          <a:extLst>
            <a:ext uri="{FF2B5EF4-FFF2-40B4-BE49-F238E27FC236}">
              <a16:creationId xmlns:a16="http://schemas.microsoft.com/office/drawing/2014/main" id="{41C36320-9CA1-4450-9CF4-CF5706A5B605}"/>
            </a:ext>
          </a:extLst>
        </xdr:cNvPr>
        <xdr:cNvSpPr/>
      </xdr:nvSpPr>
      <xdr:spPr>
        <a:xfrm>
          <a:off x="10426700" y="1470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46885</xdr:rowOff>
    </xdr:from>
    <xdr:ext cx="469744" cy="259045"/>
    <xdr:sp macro="" textlink="">
      <xdr:nvSpPr>
        <xdr:cNvPr id="355" name="【公営住宅】&#10;一人当たり面積該当値テキスト">
          <a:extLst>
            <a:ext uri="{FF2B5EF4-FFF2-40B4-BE49-F238E27FC236}">
              <a16:creationId xmlns:a16="http://schemas.microsoft.com/office/drawing/2014/main" id="{33ADAB66-334B-46C4-A697-9F8824974012}"/>
            </a:ext>
          </a:extLst>
        </xdr:cNvPr>
        <xdr:cNvSpPr txBox="1"/>
      </xdr:nvSpPr>
      <xdr:spPr>
        <a:xfrm>
          <a:off x="10515600" y="1462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132415</xdr:rowOff>
    </xdr:from>
    <xdr:to>
      <xdr:col>50</xdr:col>
      <xdr:colOff>165100</xdr:colOff>
      <xdr:row>86</xdr:row>
      <xdr:rowOff>62565</xdr:rowOff>
    </xdr:to>
    <xdr:sp macro="" textlink="">
      <xdr:nvSpPr>
        <xdr:cNvPr id="356" name="楕円 355">
          <a:extLst>
            <a:ext uri="{FF2B5EF4-FFF2-40B4-BE49-F238E27FC236}">
              <a16:creationId xmlns:a16="http://schemas.microsoft.com/office/drawing/2014/main" id="{651C81A6-D9E1-4A94-9896-195C3F9B68F4}"/>
            </a:ext>
          </a:extLst>
        </xdr:cNvPr>
        <xdr:cNvSpPr/>
      </xdr:nvSpPr>
      <xdr:spPr>
        <a:xfrm>
          <a:off x="9588500" y="1470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11308</xdr:rowOff>
    </xdr:from>
    <xdr:to>
      <xdr:col>55</xdr:col>
      <xdr:colOff>0</xdr:colOff>
      <xdr:row>86</xdr:row>
      <xdr:rowOff>11765</xdr:rowOff>
    </xdr:to>
    <xdr:cxnSp macro="">
      <xdr:nvCxnSpPr>
        <xdr:cNvPr id="357" name="直線コネクタ 356">
          <a:extLst>
            <a:ext uri="{FF2B5EF4-FFF2-40B4-BE49-F238E27FC236}">
              <a16:creationId xmlns:a16="http://schemas.microsoft.com/office/drawing/2014/main" id="{430AE072-1C5F-4B71-95EC-239277A49B77}"/>
            </a:ext>
          </a:extLst>
        </xdr:cNvPr>
        <xdr:cNvCxnSpPr/>
      </xdr:nvCxnSpPr>
      <xdr:spPr>
        <a:xfrm flipV="1">
          <a:off x="9639300" y="1475600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132826</xdr:rowOff>
    </xdr:from>
    <xdr:to>
      <xdr:col>46</xdr:col>
      <xdr:colOff>38100</xdr:colOff>
      <xdr:row>86</xdr:row>
      <xdr:rowOff>62976</xdr:rowOff>
    </xdr:to>
    <xdr:sp macro="" textlink="">
      <xdr:nvSpPr>
        <xdr:cNvPr id="358" name="楕円 357">
          <a:extLst>
            <a:ext uri="{FF2B5EF4-FFF2-40B4-BE49-F238E27FC236}">
              <a16:creationId xmlns:a16="http://schemas.microsoft.com/office/drawing/2014/main" id="{9D4156C7-08A8-410E-A10F-1696CB39E997}"/>
            </a:ext>
          </a:extLst>
        </xdr:cNvPr>
        <xdr:cNvSpPr/>
      </xdr:nvSpPr>
      <xdr:spPr>
        <a:xfrm>
          <a:off x="8699500" y="147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11765</xdr:rowOff>
    </xdr:from>
    <xdr:to>
      <xdr:col>50</xdr:col>
      <xdr:colOff>114300</xdr:colOff>
      <xdr:row>86</xdr:row>
      <xdr:rowOff>12176</xdr:rowOff>
    </xdr:to>
    <xdr:cxnSp macro="">
      <xdr:nvCxnSpPr>
        <xdr:cNvPr id="359" name="直線コネクタ 358">
          <a:extLst>
            <a:ext uri="{FF2B5EF4-FFF2-40B4-BE49-F238E27FC236}">
              <a16:creationId xmlns:a16="http://schemas.microsoft.com/office/drawing/2014/main" id="{9038D032-A021-4B22-A42E-49AD4A0BA560}"/>
            </a:ext>
          </a:extLst>
        </xdr:cNvPr>
        <xdr:cNvCxnSpPr/>
      </xdr:nvCxnSpPr>
      <xdr:spPr>
        <a:xfrm flipV="1">
          <a:off x="8750300" y="14756465"/>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133055</xdr:rowOff>
    </xdr:from>
    <xdr:to>
      <xdr:col>41</xdr:col>
      <xdr:colOff>101600</xdr:colOff>
      <xdr:row>86</xdr:row>
      <xdr:rowOff>63205</xdr:rowOff>
    </xdr:to>
    <xdr:sp macro="" textlink="">
      <xdr:nvSpPr>
        <xdr:cNvPr id="360" name="楕円 359">
          <a:extLst>
            <a:ext uri="{FF2B5EF4-FFF2-40B4-BE49-F238E27FC236}">
              <a16:creationId xmlns:a16="http://schemas.microsoft.com/office/drawing/2014/main" id="{000F963F-B7A7-47CA-92F0-0B8AA1CA2A41}"/>
            </a:ext>
          </a:extLst>
        </xdr:cNvPr>
        <xdr:cNvSpPr/>
      </xdr:nvSpPr>
      <xdr:spPr>
        <a:xfrm>
          <a:off x="7810500" y="147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12176</xdr:rowOff>
    </xdr:from>
    <xdr:to>
      <xdr:col>45</xdr:col>
      <xdr:colOff>177800</xdr:colOff>
      <xdr:row>86</xdr:row>
      <xdr:rowOff>12405</xdr:rowOff>
    </xdr:to>
    <xdr:cxnSp macro="">
      <xdr:nvCxnSpPr>
        <xdr:cNvPr id="361" name="直線コネクタ 360">
          <a:extLst>
            <a:ext uri="{FF2B5EF4-FFF2-40B4-BE49-F238E27FC236}">
              <a16:creationId xmlns:a16="http://schemas.microsoft.com/office/drawing/2014/main" id="{83E20355-68B5-43E9-A362-FD9C917B9D16}"/>
            </a:ext>
          </a:extLst>
        </xdr:cNvPr>
        <xdr:cNvCxnSpPr/>
      </xdr:nvCxnSpPr>
      <xdr:spPr>
        <a:xfrm flipV="1">
          <a:off x="7861300" y="14756876"/>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133513</xdr:rowOff>
    </xdr:from>
    <xdr:to>
      <xdr:col>36</xdr:col>
      <xdr:colOff>165100</xdr:colOff>
      <xdr:row>86</xdr:row>
      <xdr:rowOff>63663</xdr:rowOff>
    </xdr:to>
    <xdr:sp macro="" textlink="">
      <xdr:nvSpPr>
        <xdr:cNvPr id="362" name="楕円 361">
          <a:extLst>
            <a:ext uri="{FF2B5EF4-FFF2-40B4-BE49-F238E27FC236}">
              <a16:creationId xmlns:a16="http://schemas.microsoft.com/office/drawing/2014/main" id="{A6D470EF-1CC3-4B0D-90F2-B530EC48D0AD}"/>
            </a:ext>
          </a:extLst>
        </xdr:cNvPr>
        <xdr:cNvSpPr/>
      </xdr:nvSpPr>
      <xdr:spPr>
        <a:xfrm>
          <a:off x="6921500" y="1470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12405</xdr:rowOff>
    </xdr:from>
    <xdr:to>
      <xdr:col>41</xdr:col>
      <xdr:colOff>50800</xdr:colOff>
      <xdr:row>86</xdr:row>
      <xdr:rowOff>12863</xdr:rowOff>
    </xdr:to>
    <xdr:cxnSp macro="">
      <xdr:nvCxnSpPr>
        <xdr:cNvPr id="363" name="直線コネクタ 362">
          <a:extLst>
            <a:ext uri="{FF2B5EF4-FFF2-40B4-BE49-F238E27FC236}">
              <a16:creationId xmlns:a16="http://schemas.microsoft.com/office/drawing/2014/main" id="{22F2BF06-ADC2-441F-9391-BFB390C6E815}"/>
            </a:ext>
          </a:extLst>
        </xdr:cNvPr>
        <xdr:cNvCxnSpPr/>
      </xdr:nvCxnSpPr>
      <xdr:spPr>
        <a:xfrm flipV="1">
          <a:off x="6972300" y="14757105"/>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64" name="n_1aveValue【公営住宅】&#10;一人当たり面積">
          <a:extLst>
            <a:ext uri="{FF2B5EF4-FFF2-40B4-BE49-F238E27FC236}">
              <a16:creationId xmlns:a16="http://schemas.microsoft.com/office/drawing/2014/main" id="{DCD4F10B-303E-48F0-A814-C10030FD54BD}"/>
            </a:ext>
          </a:extLst>
        </xdr:cNvPr>
        <xdr:cNvSpPr txBox="1"/>
      </xdr:nvSpPr>
      <xdr:spPr>
        <a:xfrm>
          <a:off x="9391727" y="1432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65" name="n_2aveValue【公営住宅】&#10;一人当たり面積">
          <a:extLst>
            <a:ext uri="{FF2B5EF4-FFF2-40B4-BE49-F238E27FC236}">
              <a16:creationId xmlns:a16="http://schemas.microsoft.com/office/drawing/2014/main" id="{74042D89-13DB-42DB-ACB1-0E393AF832F0}"/>
            </a:ext>
          </a:extLst>
        </xdr:cNvPr>
        <xdr:cNvSpPr txBox="1"/>
      </xdr:nvSpPr>
      <xdr:spPr>
        <a:xfrm>
          <a:off x="8515427" y="14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66" name="n_3aveValue【公営住宅】&#10;一人当たり面積">
          <a:extLst>
            <a:ext uri="{FF2B5EF4-FFF2-40B4-BE49-F238E27FC236}">
              <a16:creationId xmlns:a16="http://schemas.microsoft.com/office/drawing/2014/main" id="{A16FBE43-31AD-4390-9111-10E937AFAA28}"/>
            </a:ext>
          </a:extLst>
        </xdr:cNvPr>
        <xdr:cNvSpPr txBox="1"/>
      </xdr:nvSpPr>
      <xdr:spPr>
        <a:xfrm>
          <a:off x="7626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68623</xdr:rowOff>
    </xdr:from>
    <xdr:ext cx="469744" cy="259045"/>
    <xdr:sp macro="" textlink="">
      <xdr:nvSpPr>
        <xdr:cNvPr id="367" name="n_4aveValue【公営住宅】&#10;一人当たり面積">
          <a:extLst>
            <a:ext uri="{FF2B5EF4-FFF2-40B4-BE49-F238E27FC236}">
              <a16:creationId xmlns:a16="http://schemas.microsoft.com/office/drawing/2014/main" id="{B5686360-5342-416A-A7A0-A58621CBBECA}"/>
            </a:ext>
          </a:extLst>
        </xdr:cNvPr>
        <xdr:cNvSpPr txBox="1"/>
      </xdr:nvSpPr>
      <xdr:spPr>
        <a:xfrm>
          <a:off x="6737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53692</xdr:rowOff>
    </xdr:from>
    <xdr:ext cx="469744" cy="259045"/>
    <xdr:sp macro="" textlink="">
      <xdr:nvSpPr>
        <xdr:cNvPr id="368" name="n_1mainValue【公営住宅】&#10;一人当たり面積">
          <a:extLst>
            <a:ext uri="{FF2B5EF4-FFF2-40B4-BE49-F238E27FC236}">
              <a16:creationId xmlns:a16="http://schemas.microsoft.com/office/drawing/2014/main" id="{08AD8DA6-16CF-4667-A4C8-9DB76BF72A25}"/>
            </a:ext>
          </a:extLst>
        </xdr:cNvPr>
        <xdr:cNvSpPr txBox="1"/>
      </xdr:nvSpPr>
      <xdr:spPr>
        <a:xfrm>
          <a:off x="9391727" y="1479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54103</xdr:rowOff>
    </xdr:from>
    <xdr:ext cx="469744" cy="259045"/>
    <xdr:sp macro="" textlink="">
      <xdr:nvSpPr>
        <xdr:cNvPr id="369" name="n_2mainValue【公営住宅】&#10;一人当たり面積">
          <a:extLst>
            <a:ext uri="{FF2B5EF4-FFF2-40B4-BE49-F238E27FC236}">
              <a16:creationId xmlns:a16="http://schemas.microsoft.com/office/drawing/2014/main" id="{68F73984-C6D0-4316-B317-DD045B7C1247}"/>
            </a:ext>
          </a:extLst>
        </xdr:cNvPr>
        <xdr:cNvSpPr txBox="1"/>
      </xdr:nvSpPr>
      <xdr:spPr>
        <a:xfrm>
          <a:off x="8515427" y="14798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54332</xdr:rowOff>
    </xdr:from>
    <xdr:ext cx="469744" cy="259045"/>
    <xdr:sp macro="" textlink="">
      <xdr:nvSpPr>
        <xdr:cNvPr id="370" name="n_3mainValue【公営住宅】&#10;一人当たり面積">
          <a:extLst>
            <a:ext uri="{FF2B5EF4-FFF2-40B4-BE49-F238E27FC236}">
              <a16:creationId xmlns:a16="http://schemas.microsoft.com/office/drawing/2014/main" id="{638C54BD-1967-4ABD-9DDB-3268720ECEE1}"/>
            </a:ext>
          </a:extLst>
        </xdr:cNvPr>
        <xdr:cNvSpPr txBox="1"/>
      </xdr:nvSpPr>
      <xdr:spPr>
        <a:xfrm>
          <a:off x="7626427" y="1479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54790</xdr:rowOff>
    </xdr:from>
    <xdr:ext cx="469744" cy="259045"/>
    <xdr:sp macro="" textlink="">
      <xdr:nvSpPr>
        <xdr:cNvPr id="371" name="n_4mainValue【公営住宅】&#10;一人当たり面積">
          <a:extLst>
            <a:ext uri="{FF2B5EF4-FFF2-40B4-BE49-F238E27FC236}">
              <a16:creationId xmlns:a16="http://schemas.microsoft.com/office/drawing/2014/main" id="{6456E170-A651-4185-9696-B5AB90953FD6}"/>
            </a:ext>
          </a:extLst>
        </xdr:cNvPr>
        <xdr:cNvSpPr txBox="1"/>
      </xdr:nvSpPr>
      <xdr:spPr>
        <a:xfrm>
          <a:off x="6737427" y="147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6FC6AB05-A45E-4A3B-B1B7-189FE431736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0C8F29CA-101E-4BE6-8F21-6A4BCA775A8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CF8F53B3-406D-4A54-990A-A45BE2EA764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06A7E1B2-BCA5-4288-8CCE-B0A0BD5CF89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809C09BD-3849-4672-811C-9137D5F22CE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7E45DDC3-C997-43AC-9B24-013419AA689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686A31E6-9841-4252-8DEF-AB3104FC889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764E90C0-04FD-4DDB-A059-0C3F9D05585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3A5A84FE-7A13-46D0-B317-163C1EB7C77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FB2A10D4-8804-4E96-B711-47ABC7B2F7C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A4676A8D-7A9D-4CDD-B25F-0A664BD6AEA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8FE8F8AB-8B31-4DD8-BC35-4E8F99C81F5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24714369-6D6D-439E-B423-D5C231D6D94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9843545D-3DFE-42D0-AC12-863933F7091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6FB64422-42F6-4D48-B68C-33AACB1C39A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57D47E9E-649D-4DA9-97EB-4387D839977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C2EFFC61-F6D1-4C33-99D1-4852131755B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B17AA939-DF86-451D-AD0A-A5ED553E9B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DE804B1B-3AF2-439F-AF50-EC726E8C625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2AE2AC14-B75F-49F6-91B2-E68FDE10EC3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7AFC6770-E087-4415-8133-097DFDA3085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6B5CDD4C-F780-438C-A6C0-9B77F9AC05C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E942D72D-ADF5-4A75-8A64-BA03E17767B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A5320A80-8805-44F3-9113-DCD0B69E9CF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38FFA138-F2F1-4F1C-B1D5-1F2B2DDA4F0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E3D72062-44DF-451D-B0D7-8FB2283CE9A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B44496F8-DBB4-43C7-81E2-3ECF4A9C2DB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9" name="直線コネクタ 398">
          <a:extLst>
            <a:ext uri="{FF2B5EF4-FFF2-40B4-BE49-F238E27FC236}">
              <a16:creationId xmlns:a16="http://schemas.microsoft.com/office/drawing/2014/main" id="{A0ED2A86-4436-4336-8C7A-E76E29F7FEC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0" name="テキスト ボックス 399">
          <a:extLst>
            <a:ext uri="{FF2B5EF4-FFF2-40B4-BE49-F238E27FC236}">
              <a16:creationId xmlns:a16="http://schemas.microsoft.com/office/drawing/2014/main" id="{BCDB5D52-CFA7-417E-9B77-A3C1FB24BE3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1" name="直線コネクタ 400">
          <a:extLst>
            <a:ext uri="{FF2B5EF4-FFF2-40B4-BE49-F238E27FC236}">
              <a16:creationId xmlns:a16="http://schemas.microsoft.com/office/drawing/2014/main" id="{56B26677-7B5B-4E67-B1EA-F7D5B788594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2" name="テキスト ボックス 401">
          <a:extLst>
            <a:ext uri="{FF2B5EF4-FFF2-40B4-BE49-F238E27FC236}">
              <a16:creationId xmlns:a16="http://schemas.microsoft.com/office/drawing/2014/main" id="{BFF0F5E6-EA06-4034-9B06-98E4FAB88AC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3" name="直線コネクタ 402">
          <a:extLst>
            <a:ext uri="{FF2B5EF4-FFF2-40B4-BE49-F238E27FC236}">
              <a16:creationId xmlns:a16="http://schemas.microsoft.com/office/drawing/2014/main" id="{22AE3587-3EFC-4351-AE3C-B2D6D47CEB6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4" name="テキスト ボックス 403">
          <a:extLst>
            <a:ext uri="{FF2B5EF4-FFF2-40B4-BE49-F238E27FC236}">
              <a16:creationId xmlns:a16="http://schemas.microsoft.com/office/drawing/2014/main" id="{02AD3227-AED6-4A78-94BB-790B000336C9}"/>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5" name="直線コネクタ 404">
          <a:extLst>
            <a:ext uri="{FF2B5EF4-FFF2-40B4-BE49-F238E27FC236}">
              <a16:creationId xmlns:a16="http://schemas.microsoft.com/office/drawing/2014/main" id="{9BFAB7B8-801A-460E-9627-D28F265DFBF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6" name="テキスト ボックス 405">
          <a:extLst>
            <a:ext uri="{FF2B5EF4-FFF2-40B4-BE49-F238E27FC236}">
              <a16:creationId xmlns:a16="http://schemas.microsoft.com/office/drawing/2014/main" id="{DFBFF444-845E-4127-A49D-BCDB1B70A1A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7" name="直線コネクタ 406">
          <a:extLst>
            <a:ext uri="{FF2B5EF4-FFF2-40B4-BE49-F238E27FC236}">
              <a16:creationId xmlns:a16="http://schemas.microsoft.com/office/drawing/2014/main" id="{AE8ECBC7-CC6F-422C-AC46-47542EB60FF6}"/>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08" name="テキスト ボックス 407">
          <a:extLst>
            <a:ext uri="{FF2B5EF4-FFF2-40B4-BE49-F238E27FC236}">
              <a16:creationId xmlns:a16="http://schemas.microsoft.com/office/drawing/2014/main" id="{11C62A3F-3ACE-4972-8C77-AE3477BA1322}"/>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9" name="直線コネクタ 408">
          <a:extLst>
            <a:ext uri="{FF2B5EF4-FFF2-40B4-BE49-F238E27FC236}">
              <a16:creationId xmlns:a16="http://schemas.microsoft.com/office/drawing/2014/main" id="{7138DDD2-7F02-47DD-8FC2-A861FB11D7F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a:extLst>
            <a:ext uri="{FF2B5EF4-FFF2-40B4-BE49-F238E27FC236}">
              <a16:creationId xmlns:a16="http://schemas.microsoft.com/office/drawing/2014/main" id="{8760C300-2895-442D-AFF5-BB7A52C905C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11" name="直線コネクタ 410">
          <a:extLst>
            <a:ext uri="{FF2B5EF4-FFF2-40B4-BE49-F238E27FC236}">
              <a16:creationId xmlns:a16="http://schemas.microsoft.com/office/drawing/2014/main" id="{5C9F1D98-2D18-4F9E-A8D2-DCC273FAF677}"/>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12" name="【認定こども園・幼稚園・保育所】&#10;有形固定資産減価償却率最小値テキスト">
          <a:extLst>
            <a:ext uri="{FF2B5EF4-FFF2-40B4-BE49-F238E27FC236}">
              <a16:creationId xmlns:a16="http://schemas.microsoft.com/office/drawing/2014/main" id="{42A82118-1D66-469F-ABD6-527E2F336A13}"/>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13" name="直線コネクタ 412">
          <a:extLst>
            <a:ext uri="{FF2B5EF4-FFF2-40B4-BE49-F238E27FC236}">
              <a16:creationId xmlns:a16="http://schemas.microsoft.com/office/drawing/2014/main" id="{A1ADC367-CD8A-4F91-AAEE-F924DA356A14}"/>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14" name="【認定こども園・幼稚園・保育所】&#10;有形固定資産減価償却率最大値テキスト">
          <a:extLst>
            <a:ext uri="{FF2B5EF4-FFF2-40B4-BE49-F238E27FC236}">
              <a16:creationId xmlns:a16="http://schemas.microsoft.com/office/drawing/2014/main" id="{71C226E8-ECBF-45E1-AF50-B8CA4D363EF6}"/>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15" name="直線コネクタ 414">
          <a:extLst>
            <a:ext uri="{FF2B5EF4-FFF2-40B4-BE49-F238E27FC236}">
              <a16:creationId xmlns:a16="http://schemas.microsoft.com/office/drawing/2014/main" id="{D0580B59-CBE6-4D11-BEE1-C27F4A4E2729}"/>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416" name="【認定こども園・幼稚園・保育所】&#10;有形固定資産減価償却率平均値テキスト">
          <a:extLst>
            <a:ext uri="{FF2B5EF4-FFF2-40B4-BE49-F238E27FC236}">
              <a16:creationId xmlns:a16="http://schemas.microsoft.com/office/drawing/2014/main" id="{15ECD4D3-4822-4371-ABEF-C045B8AFF7E6}"/>
            </a:ext>
          </a:extLst>
        </xdr:cNvPr>
        <xdr:cNvSpPr txBox="1"/>
      </xdr:nvSpPr>
      <xdr:spPr>
        <a:xfrm>
          <a:off x="16357600" y="613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417" name="フローチャート: 判断 416">
          <a:extLst>
            <a:ext uri="{FF2B5EF4-FFF2-40B4-BE49-F238E27FC236}">
              <a16:creationId xmlns:a16="http://schemas.microsoft.com/office/drawing/2014/main" id="{A2805693-5EAA-45E5-B3E1-D37C8D974B3E}"/>
            </a:ext>
          </a:extLst>
        </xdr:cNvPr>
        <xdr:cNvSpPr/>
      </xdr:nvSpPr>
      <xdr:spPr>
        <a:xfrm>
          <a:off x="162687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418" name="フローチャート: 判断 417">
          <a:extLst>
            <a:ext uri="{FF2B5EF4-FFF2-40B4-BE49-F238E27FC236}">
              <a16:creationId xmlns:a16="http://schemas.microsoft.com/office/drawing/2014/main" id="{9FD17662-FB48-4E5C-AFBE-B9F780F9832A}"/>
            </a:ext>
          </a:extLst>
        </xdr:cNvPr>
        <xdr:cNvSpPr/>
      </xdr:nvSpPr>
      <xdr:spPr>
        <a:xfrm>
          <a:off x="154305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419" name="フローチャート: 判断 418">
          <a:extLst>
            <a:ext uri="{FF2B5EF4-FFF2-40B4-BE49-F238E27FC236}">
              <a16:creationId xmlns:a16="http://schemas.microsoft.com/office/drawing/2014/main" id="{C74E30AE-9940-4A28-BE95-9D46B5FBB520}"/>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420" name="フローチャート: 判断 419">
          <a:extLst>
            <a:ext uri="{FF2B5EF4-FFF2-40B4-BE49-F238E27FC236}">
              <a16:creationId xmlns:a16="http://schemas.microsoft.com/office/drawing/2014/main" id="{8E4F9E43-E945-4BC7-B39D-8460F127EF9F}"/>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421" name="フローチャート: 判断 420">
          <a:extLst>
            <a:ext uri="{FF2B5EF4-FFF2-40B4-BE49-F238E27FC236}">
              <a16:creationId xmlns:a16="http://schemas.microsoft.com/office/drawing/2014/main" id="{97AD9417-476D-456A-B600-E2A678AE5CCE}"/>
            </a:ext>
          </a:extLst>
        </xdr:cNvPr>
        <xdr:cNvSpPr/>
      </xdr:nvSpPr>
      <xdr:spPr>
        <a:xfrm>
          <a:off x="12763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40E695E7-2C3C-411E-8710-146DFD297C1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57D6296F-3517-4F22-AEAD-BE7B8631478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DCE57DC3-B503-4727-989B-400A549BBD0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44C7F6D9-1CC6-48AF-A504-6B9663EB002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409AEE2-23C2-41D0-9DD4-6261FA4DA34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127000</xdr:rowOff>
    </xdr:from>
    <xdr:to>
      <xdr:col>85</xdr:col>
      <xdr:colOff>177800</xdr:colOff>
      <xdr:row>39</xdr:row>
      <xdr:rowOff>57150</xdr:rowOff>
    </xdr:to>
    <xdr:sp macro="" textlink="">
      <xdr:nvSpPr>
        <xdr:cNvPr id="427" name="楕円 426">
          <a:extLst>
            <a:ext uri="{FF2B5EF4-FFF2-40B4-BE49-F238E27FC236}">
              <a16:creationId xmlns:a16="http://schemas.microsoft.com/office/drawing/2014/main" id="{4293BE80-ED6D-401A-8C8D-AE9253FEAD03}"/>
            </a:ext>
          </a:extLst>
        </xdr:cNvPr>
        <xdr:cNvSpPr/>
      </xdr:nvSpPr>
      <xdr:spPr>
        <a:xfrm>
          <a:off x="162687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105427</xdr:rowOff>
    </xdr:from>
    <xdr:ext cx="405111" cy="259045"/>
    <xdr:sp macro="" textlink="">
      <xdr:nvSpPr>
        <xdr:cNvPr id="428" name="【認定こども園・幼稚園・保育所】&#10;有形固定資産減価償却率該当値テキスト">
          <a:extLst>
            <a:ext uri="{FF2B5EF4-FFF2-40B4-BE49-F238E27FC236}">
              <a16:creationId xmlns:a16="http://schemas.microsoft.com/office/drawing/2014/main" id="{2A874457-AC00-437F-807E-FB5CFCA737B6}"/>
            </a:ext>
          </a:extLst>
        </xdr:cNvPr>
        <xdr:cNvSpPr txBox="1"/>
      </xdr:nvSpPr>
      <xdr:spPr>
        <a:xfrm>
          <a:off x="16357600" y="662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99060</xdr:rowOff>
    </xdr:from>
    <xdr:to>
      <xdr:col>81</xdr:col>
      <xdr:colOff>101600</xdr:colOff>
      <xdr:row>39</xdr:row>
      <xdr:rowOff>29210</xdr:rowOff>
    </xdr:to>
    <xdr:sp macro="" textlink="">
      <xdr:nvSpPr>
        <xdr:cNvPr id="429" name="楕円 428">
          <a:extLst>
            <a:ext uri="{FF2B5EF4-FFF2-40B4-BE49-F238E27FC236}">
              <a16:creationId xmlns:a16="http://schemas.microsoft.com/office/drawing/2014/main" id="{88FB4E93-1EAB-4375-8A00-81A053DD0270}"/>
            </a:ext>
          </a:extLst>
        </xdr:cNvPr>
        <xdr:cNvSpPr/>
      </xdr:nvSpPr>
      <xdr:spPr>
        <a:xfrm>
          <a:off x="154305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149860</xdr:rowOff>
    </xdr:from>
    <xdr:to>
      <xdr:col>85</xdr:col>
      <xdr:colOff>127000</xdr:colOff>
      <xdr:row>39</xdr:row>
      <xdr:rowOff>6350</xdr:rowOff>
    </xdr:to>
    <xdr:cxnSp macro="">
      <xdr:nvCxnSpPr>
        <xdr:cNvPr id="430" name="直線コネクタ 429">
          <a:extLst>
            <a:ext uri="{FF2B5EF4-FFF2-40B4-BE49-F238E27FC236}">
              <a16:creationId xmlns:a16="http://schemas.microsoft.com/office/drawing/2014/main" id="{D8310DE1-C787-4201-B0D0-FBA0B02AEAFB}"/>
            </a:ext>
          </a:extLst>
        </xdr:cNvPr>
        <xdr:cNvCxnSpPr/>
      </xdr:nvCxnSpPr>
      <xdr:spPr>
        <a:xfrm>
          <a:off x="15481300" y="6664960"/>
          <a:ext cx="8382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71120</xdr:rowOff>
    </xdr:from>
    <xdr:to>
      <xdr:col>76</xdr:col>
      <xdr:colOff>165100</xdr:colOff>
      <xdr:row>39</xdr:row>
      <xdr:rowOff>1270</xdr:rowOff>
    </xdr:to>
    <xdr:sp macro="" textlink="">
      <xdr:nvSpPr>
        <xdr:cNvPr id="431" name="楕円 430">
          <a:extLst>
            <a:ext uri="{FF2B5EF4-FFF2-40B4-BE49-F238E27FC236}">
              <a16:creationId xmlns:a16="http://schemas.microsoft.com/office/drawing/2014/main" id="{939DE982-4803-49F2-ACCF-27E659073088}"/>
            </a:ext>
          </a:extLst>
        </xdr:cNvPr>
        <xdr:cNvSpPr/>
      </xdr:nvSpPr>
      <xdr:spPr>
        <a:xfrm>
          <a:off x="14541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121920</xdr:rowOff>
    </xdr:from>
    <xdr:to>
      <xdr:col>81</xdr:col>
      <xdr:colOff>50800</xdr:colOff>
      <xdr:row>38</xdr:row>
      <xdr:rowOff>149860</xdr:rowOff>
    </xdr:to>
    <xdr:cxnSp macro="">
      <xdr:nvCxnSpPr>
        <xdr:cNvPr id="432" name="直線コネクタ 431">
          <a:extLst>
            <a:ext uri="{FF2B5EF4-FFF2-40B4-BE49-F238E27FC236}">
              <a16:creationId xmlns:a16="http://schemas.microsoft.com/office/drawing/2014/main" id="{86C8992E-5140-440D-ACE9-E32CFC4EAAC6}"/>
            </a:ext>
          </a:extLst>
        </xdr:cNvPr>
        <xdr:cNvCxnSpPr/>
      </xdr:nvCxnSpPr>
      <xdr:spPr>
        <a:xfrm>
          <a:off x="14592300" y="663702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43180</xdr:rowOff>
    </xdr:from>
    <xdr:to>
      <xdr:col>72</xdr:col>
      <xdr:colOff>38100</xdr:colOff>
      <xdr:row>38</xdr:row>
      <xdr:rowOff>144780</xdr:rowOff>
    </xdr:to>
    <xdr:sp macro="" textlink="">
      <xdr:nvSpPr>
        <xdr:cNvPr id="433" name="楕円 432">
          <a:extLst>
            <a:ext uri="{FF2B5EF4-FFF2-40B4-BE49-F238E27FC236}">
              <a16:creationId xmlns:a16="http://schemas.microsoft.com/office/drawing/2014/main" id="{890BC327-6B96-4112-9CA1-A0D779F17D09}"/>
            </a:ext>
          </a:extLst>
        </xdr:cNvPr>
        <xdr:cNvSpPr/>
      </xdr:nvSpPr>
      <xdr:spPr>
        <a:xfrm>
          <a:off x="13652500" y="655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93980</xdr:rowOff>
    </xdr:from>
    <xdr:to>
      <xdr:col>76</xdr:col>
      <xdr:colOff>114300</xdr:colOff>
      <xdr:row>38</xdr:row>
      <xdr:rowOff>121920</xdr:rowOff>
    </xdr:to>
    <xdr:cxnSp macro="">
      <xdr:nvCxnSpPr>
        <xdr:cNvPr id="434" name="直線コネクタ 433">
          <a:extLst>
            <a:ext uri="{FF2B5EF4-FFF2-40B4-BE49-F238E27FC236}">
              <a16:creationId xmlns:a16="http://schemas.microsoft.com/office/drawing/2014/main" id="{91B68287-2C8F-4326-949F-F806BF78F51D}"/>
            </a:ext>
          </a:extLst>
        </xdr:cNvPr>
        <xdr:cNvCxnSpPr/>
      </xdr:nvCxnSpPr>
      <xdr:spPr>
        <a:xfrm>
          <a:off x="13703300" y="660908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15240</xdr:rowOff>
    </xdr:from>
    <xdr:to>
      <xdr:col>67</xdr:col>
      <xdr:colOff>101600</xdr:colOff>
      <xdr:row>38</xdr:row>
      <xdr:rowOff>116840</xdr:rowOff>
    </xdr:to>
    <xdr:sp macro="" textlink="">
      <xdr:nvSpPr>
        <xdr:cNvPr id="435" name="楕円 434">
          <a:extLst>
            <a:ext uri="{FF2B5EF4-FFF2-40B4-BE49-F238E27FC236}">
              <a16:creationId xmlns:a16="http://schemas.microsoft.com/office/drawing/2014/main" id="{7D942B34-0B71-4521-ACBD-8B73C047CD3B}"/>
            </a:ext>
          </a:extLst>
        </xdr:cNvPr>
        <xdr:cNvSpPr/>
      </xdr:nvSpPr>
      <xdr:spPr>
        <a:xfrm>
          <a:off x="127635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66040</xdr:rowOff>
    </xdr:from>
    <xdr:to>
      <xdr:col>71</xdr:col>
      <xdr:colOff>177800</xdr:colOff>
      <xdr:row>38</xdr:row>
      <xdr:rowOff>93980</xdr:rowOff>
    </xdr:to>
    <xdr:cxnSp macro="">
      <xdr:nvCxnSpPr>
        <xdr:cNvPr id="436" name="直線コネクタ 435">
          <a:extLst>
            <a:ext uri="{FF2B5EF4-FFF2-40B4-BE49-F238E27FC236}">
              <a16:creationId xmlns:a16="http://schemas.microsoft.com/office/drawing/2014/main" id="{498C59DC-587F-4E44-AFC0-70BB8303BC20}"/>
            </a:ext>
          </a:extLst>
        </xdr:cNvPr>
        <xdr:cNvCxnSpPr/>
      </xdr:nvCxnSpPr>
      <xdr:spPr>
        <a:xfrm>
          <a:off x="12814300" y="658114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437" name="n_1aveValue【認定こども園・幼稚園・保育所】&#10;有形固定資産減価償却率">
          <a:extLst>
            <a:ext uri="{FF2B5EF4-FFF2-40B4-BE49-F238E27FC236}">
              <a16:creationId xmlns:a16="http://schemas.microsoft.com/office/drawing/2014/main" id="{E81F5F17-B465-4241-A991-10A278A1168F}"/>
            </a:ext>
          </a:extLst>
        </xdr:cNvPr>
        <xdr:cNvSpPr txBox="1"/>
      </xdr:nvSpPr>
      <xdr:spPr>
        <a:xfrm>
          <a:off x="15266044" y="604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438" name="n_2aveValue【認定こども園・幼稚園・保育所】&#10;有形固定資産減価償却率">
          <a:extLst>
            <a:ext uri="{FF2B5EF4-FFF2-40B4-BE49-F238E27FC236}">
              <a16:creationId xmlns:a16="http://schemas.microsoft.com/office/drawing/2014/main" id="{82189102-4CAD-4BF5-9000-4BA58363BBFD}"/>
            </a:ext>
          </a:extLst>
        </xdr:cNvPr>
        <xdr:cNvSpPr txBox="1"/>
      </xdr:nvSpPr>
      <xdr:spPr>
        <a:xfrm>
          <a:off x="1438974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439" name="n_3aveValue【認定こども園・幼稚園・保育所】&#10;有形固定資産減価償却率">
          <a:extLst>
            <a:ext uri="{FF2B5EF4-FFF2-40B4-BE49-F238E27FC236}">
              <a16:creationId xmlns:a16="http://schemas.microsoft.com/office/drawing/2014/main" id="{0BF59BCB-F3C2-43D0-BC4A-448A076995C1}"/>
            </a:ext>
          </a:extLst>
        </xdr:cNvPr>
        <xdr:cNvSpPr txBox="1"/>
      </xdr:nvSpPr>
      <xdr:spPr>
        <a:xfrm>
          <a:off x="1350074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440" name="n_4aveValue【認定こども園・幼稚園・保育所】&#10;有形固定資産減価償却率">
          <a:extLst>
            <a:ext uri="{FF2B5EF4-FFF2-40B4-BE49-F238E27FC236}">
              <a16:creationId xmlns:a16="http://schemas.microsoft.com/office/drawing/2014/main" id="{D7443AFC-706A-476C-A90B-1FDDCBD7A295}"/>
            </a:ext>
          </a:extLst>
        </xdr:cNvPr>
        <xdr:cNvSpPr txBox="1"/>
      </xdr:nvSpPr>
      <xdr:spPr>
        <a:xfrm>
          <a:off x="12611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20337</xdr:rowOff>
    </xdr:from>
    <xdr:ext cx="405111" cy="259045"/>
    <xdr:sp macro="" textlink="">
      <xdr:nvSpPr>
        <xdr:cNvPr id="441" name="n_1mainValue【認定こども園・幼稚園・保育所】&#10;有形固定資産減価償却率">
          <a:extLst>
            <a:ext uri="{FF2B5EF4-FFF2-40B4-BE49-F238E27FC236}">
              <a16:creationId xmlns:a16="http://schemas.microsoft.com/office/drawing/2014/main" id="{4C078704-A97F-4D1C-BEA5-953E9C7788DA}"/>
            </a:ext>
          </a:extLst>
        </xdr:cNvPr>
        <xdr:cNvSpPr txBox="1"/>
      </xdr:nvSpPr>
      <xdr:spPr>
        <a:xfrm>
          <a:off x="15266044" y="670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163847</xdr:rowOff>
    </xdr:from>
    <xdr:ext cx="405111" cy="259045"/>
    <xdr:sp macro="" textlink="">
      <xdr:nvSpPr>
        <xdr:cNvPr id="442" name="n_2mainValue【認定こども園・幼稚園・保育所】&#10;有形固定資産減価償却率">
          <a:extLst>
            <a:ext uri="{FF2B5EF4-FFF2-40B4-BE49-F238E27FC236}">
              <a16:creationId xmlns:a16="http://schemas.microsoft.com/office/drawing/2014/main" id="{CA56BEB8-85E7-457D-B3F0-3791772A30E4}"/>
            </a:ext>
          </a:extLst>
        </xdr:cNvPr>
        <xdr:cNvSpPr txBox="1"/>
      </xdr:nvSpPr>
      <xdr:spPr>
        <a:xfrm>
          <a:off x="14389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135907</xdr:rowOff>
    </xdr:from>
    <xdr:ext cx="405111" cy="259045"/>
    <xdr:sp macro="" textlink="">
      <xdr:nvSpPr>
        <xdr:cNvPr id="443" name="n_3mainValue【認定こども園・幼稚園・保育所】&#10;有形固定資産減価償却率">
          <a:extLst>
            <a:ext uri="{FF2B5EF4-FFF2-40B4-BE49-F238E27FC236}">
              <a16:creationId xmlns:a16="http://schemas.microsoft.com/office/drawing/2014/main" id="{9FD79813-FDFE-4FD3-A2DA-3757D9F52084}"/>
            </a:ext>
          </a:extLst>
        </xdr:cNvPr>
        <xdr:cNvSpPr txBox="1"/>
      </xdr:nvSpPr>
      <xdr:spPr>
        <a:xfrm>
          <a:off x="13500744" y="6651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107967</xdr:rowOff>
    </xdr:from>
    <xdr:ext cx="405111" cy="259045"/>
    <xdr:sp macro="" textlink="">
      <xdr:nvSpPr>
        <xdr:cNvPr id="444" name="n_4mainValue【認定こども園・幼稚園・保育所】&#10;有形固定資産減価償却率">
          <a:extLst>
            <a:ext uri="{FF2B5EF4-FFF2-40B4-BE49-F238E27FC236}">
              <a16:creationId xmlns:a16="http://schemas.microsoft.com/office/drawing/2014/main" id="{5E4D62F6-8595-4725-9294-15AA22DBC95D}"/>
            </a:ext>
          </a:extLst>
        </xdr:cNvPr>
        <xdr:cNvSpPr txBox="1"/>
      </xdr:nvSpPr>
      <xdr:spPr>
        <a:xfrm>
          <a:off x="12611744" y="6623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a:extLst>
            <a:ext uri="{FF2B5EF4-FFF2-40B4-BE49-F238E27FC236}">
              <a16:creationId xmlns:a16="http://schemas.microsoft.com/office/drawing/2014/main" id="{6B149297-2E28-41FE-AE8E-5A2684A12E9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a:extLst>
            <a:ext uri="{FF2B5EF4-FFF2-40B4-BE49-F238E27FC236}">
              <a16:creationId xmlns:a16="http://schemas.microsoft.com/office/drawing/2014/main" id="{4CC005C6-7735-4A89-8988-03B41A7CDDF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a:extLst>
            <a:ext uri="{FF2B5EF4-FFF2-40B4-BE49-F238E27FC236}">
              <a16:creationId xmlns:a16="http://schemas.microsoft.com/office/drawing/2014/main" id="{9FEC6CF5-030D-4346-A00F-18729D8AD97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a:extLst>
            <a:ext uri="{FF2B5EF4-FFF2-40B4-BE49-F238E27FC236}">
              <a16:creationId xmlns:a16="http://schemas.microsoft.com/office/drawing/2014/main" id="{79E5BF6E-A7F6-4167-83AE-2F5FD465511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a:extLst>
            <a:ext uri="{FF2B5EF4-FFF2-40B4-BE49-F238E27FC236}">
              <a16:creationId xmlns:a16="http://schemas.microsoft.com/office/drawing/2014/main" id="{F2D685F1-B525-4243-AF57-A8346A19B58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a:extLst>
            <a:ext uri="{FF2B5EF4-FFF2-40B4-BE49-F238E27FC236}">
              <a16:creationId xmlns:a16="http://schemas.microsoft.com/office/drawing/2014/main" id="{DE283017-67DB-4B69-87F1-FF8C0691844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a:extLst>
            <a:ext uri="{FF2B5EF4-FFF2-40B4-BE49-F238E27FC236}">
              <a16:creationId xmlns:a16="http://schemas.microsoft.com/office/drawing/2014/main" id="{C83A687E-B370-4537-A58C-1F864379033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a:extLst>
            <a:ext uri="{FF2B5EF4-FFF2-40B4-BE49-F238E27FC236}">
              <a16:creationId xmlns:a16="http://schemas.microsoft.com/office/drawing/2014/main" id="{882BEBE8-A18D-4EF5-917D-36F0FDDFFEE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a:extLst>
            <a:ext uri="{FF2B5EF4-FFF2-40B4-BE49-F238E27FC236}">
              <a16:creationId xmlns:a16="http://schemas.microsoft.com/office/drawing/2014/main" id="{B7D14DBC-9648-4D2A-9038-88754146D5E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a:extLst>
            <a:ext uri="{FF2B5EF4-FFF2-40B4-BE49-F238E27FC236}">
              <a16:creationId xmlns:a16="http://schemas.microsoft.com/office/drawing/2014/main" id="{D37885CD-7FC4-44F8-A056-34FC2AE3D40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5" name="直線コネクタ 454">
          <a:extLst>
            <a:ext uri="{FF2B5EF4-FFF2-40B4-BE49-F238E27FC236}">
              <a16:creationId xmlns:a16="http://schemas.microsoft.com/office/drawing/2014/main" id="{D7B28FCB-EB6D-4F01-8843-20D47402C3D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6" name="テキスト ボックス 455">
          <a:extLst>
            <a:ext uri="{FF2B5EF4-FFF2-40B4-BE49-F238E27FC236}">
              <a16:creationId xmlns:a16="http://schemas.microsoft.com/office/drawing/2014/main" id="{EB9B46EC-C2C4-423B-B728-D3AF30AD0E4C}"/>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7" name="直線コネクタ 456">
          <a:extLst>
            <a:ext uri="{FF2B5EF4-FFF2-40B4-BE49-F238E27FC236}">
              <a16:creationId xmlns:a16="http://schemas.microsoft.com/office/drawing/2014/main" id="{FD80E0EF-3862-4F65-AC04-C40325C89B94}"/>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8" name="テキスト ボックス 457">
          <a:extLst>
            <a:ext uri="{FF2B5EF4-FFF2-40B4-BE49-F238E27FC236}">
              <a16:creationId xmlns:a16="http://schemas.microsoft.com/office/drawing/2014/main" id="{50807E92-DB01-4403-BC95-26B4183805DE}"/>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9" name="直線コネクタ 458">
          <a:extLst>
            <a:ext uri="{FF2B5EF4-FFF2-40B4-BE49-F238E27FC236}">
              <a16:creationId xmlns:a16="http://schemas.microsoft.com/office/drawing/2014/main" id="{83655862-D005-423D-BE5A-684837E83F8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0" name="テキスト ボックス 459">
          <a:extLst>
            <a:ext uri="{FF2B5EF4-FFF2-40B4-BE49-F238E27FC236}">
              <a16:creationId xmlns:a16="http://schemas.microsoft.com/office/drawing/2014/main" id="{1C5B6B98-F1F2-4D14-AED5-34AE000FF86A}"/>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1" name="直線コネクタ 460">
          <a:extLst>
            <a:ext uri="{FF2B5EF4-FFF2-40B4-BE49-F238E27FC236}">
              <a16:creationId xmlns:a16="http://schemas.microsoft.com/office/drawing/2014/main" id="{8491BADE-EB67-498B-859B-CAB030757C3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2" name="テキスト ボックス 461">
          <a:extLst>
            <a:ext uri="{FF2B5EF4-FFF2-40B4-BE49-F238E27FC236}">
              <a16:creationId xmlns:a16="http://schemas.microsoft.com/office/drawing/2014/main" id="{ACCFE7F7-A513-43C7-AFE6-4C9DB3D14B8D}"/>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3" name="直線コネクタ 462">
          <a:extLst>
            <a:ext uri="{FF2B5EF4-FFF2-40B4-BE49-F238E27FC236}">
              <a16:creationId xmlns:a16="http://schemas.microsoft.com/office/drawing/2014/main" id="{09FA0AA0-A567-4D22-9B31-33B4F71AF11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4" name="テキスト ボックス 463">
          <a:extLst>
            <a:ext uri="{FF2B5EF4-FFF2-40B4-BE49-F238E27FC236}">
              <a16:creationId xmlns:a16="http://schemas.microsoft.com/office/drawing/2014/main" id="{2A7764F1-9B60-4E34-9F43-873B0754A1EB}"/>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E2180200-3C18-4B98-90A9-3E285FCB949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F94DF972-F893-48FF-AEB9-F10205A527E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B6238FA2-7E40-4E3F-95B6-86C827CBC65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468" name="直線コネクタ 467">
          <a:extLst>
            <a:ext uri="{FF2B5EF4-FFF2-40B4-BE49-F238E27FC236}">
              <a16:creationId xmlns:a16="http://schemas.microsoft.com/office/drawing/2014/main" id="{C8311679-AE04-4371-810B-C4D6E16D0830}"/>
            </a:ext>
          </a:extLst>
        </xdr:cNvPr>
        <xdr:cNvCxnSpPr/>
      </xdr:nvCxnSpPr>
      <xdr:spPr>
        <a:xfrm flipV="1">
          <a:off x="22160864" y="5973318"/>
          <a:ext cx="0" cy="1222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B7025D64-A04E-4C18-9FE6-82411D3BA473}"/>
            </a:ext>
          </a:extLst>
        </xdr:cNvPr>
        <xdr:cNvSpPr txBox="1"/>
      </xdr:nvSpPr>
      <xdr:spPr>
        <a:xfrm>
          <a:off x="22199600" y="71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470" name="直線コネクタ 469">
          <a:extLst>
            <a:ext uri="{FF2B5EF4-FFF2-40B4-BE49-F238E27FC236}">
              <a16:creationId xmlns:a16="http://schemas.microsoft.com/office/drawing/2014/main" id="{7F1B6DE4-6F5A-4B27-AAC1-12A3588D8147}"/>
            </a:ext>
          </a:extLst>
        </xdr:cNvPr>
        <xdr:cNvCxnSpPr/>
      </xdr:nvCxnSpPr>
      <xdr:spPr>
        <a:xfrm>
          <a:off x="22072600" y="7195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3CB3651A-A3F5-4C8B-91C3-8D9419668A80}"/>
            </a:ext>
          </a:extLst>
        </xdr:cNvPr>
        <xdr:cNvSpPr txBox="1"/>
      </xdr:nvSpPr>
      <xdr:spPr>
        <a:xfrm>
          <a:off x="22199600" y="574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472" name="直線コネクタ 471">
          <a:extLst>
            <a:ext uri="{FF2B5EF4-FFF2-40B4-BE49-F238E27FC236}">
              <a16:creationId xmlns:a16="http://schemas.microsoft.com/office/drawing/2014/main" id="{BC6EE7BF-EBE2-4363-9A02-B60AE1CFE75C}"/>
            </a:ext>
          </a:extLst>
        </xdr:cNvPr>
        <xdr:cNvCxnSpPr/>
      </xdr:nvCxnSpPr>
      <xdr:spPr>
        <a:xfrm>
          <a:off x="22072600" y="597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1033</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AB97FE4B-909F-4B53-97C3-C6D9B542E12A}"/>
            </a:ext>
          </a:extLst>
        </xdr:cNvPr>
        <xdr:cNvSpPr txBox="1"/>
      </xdr:nvSpPr>
      <xdr:spPr>
        <a:xfrm>
          <a:off x="22199600" y="6687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474" name="フローチャート: 判断 473">
          <a:extLst>
            <a:ext uri="{FF2B5EF4-FFF2-40B4-BE49-F238E27FC236}">
              <a16:creationId xmlns:a16="http://schemas.microsoft.com/office/drawing/2014/main" id="{C0E83D4E-E9B7-468C-83DC-1C2B17C63F5A}"/>
            </a:ext>
          </a:extLst>
        </xdr:cNvPr>
        <xdr:cNvSpPr/>
      </xdr:nvSpPr>
      <xdr:spPr>
        <a:xfrm>
          <a:off x="22110700" y="68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475" name="フローチャート: 判断 474">
          <a:extLst>
            <a:ext uri="{FF2B5EF4-FFF2-40B4-BE49-F238E27FC236}">
              <a16:creationId xmlns:a16="http://schemas.microsoft.com/office/drawing/2014/main" id="{4AB26F5B-FB6D-442E-86EA-C597D582749D}"/>
            </a:ext>
          </a:extLst>
        </xdr:cNvPr>
        <xdr:cNvSpPr/>
      </xdr:nvSpPr>
      <xdr:spPr>
        <a:xfrm>
          <a:off x="21272500" y="685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476" name="フローチャート: 判断 475">
          <a:extLst>
            <a:ext uri="{FF2B5EF4-FFF2-40B4-BE49-F238E27FC236}">
              <a16:creationId xmlns:a16="http://schemas.microsoft.com/office/drawing/2014/main" id="{E6C61B0C-49EC-49F7-9F8A-F0146FED3EBE}"/>
            </a:ext>
          </a:extLst>
        </xdr:cNvPr>
        <xdr:cNvSpPr/>
      </xdr:nvSpPr>
      <xdr:spPr>
        <a:xfrm>
          <a:off x="20383500" y="685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477" name="フローチャート: 判断 476">
          <a:extLst>
            <a:ext uri="{FF2B5EF4-FFF2-40B4-BE49-F238E27FC236}">
              <a16:creationId xmlns:a16="http://schemas.microsoft.com/office/drawing/2014/main" id="{7AA3078C-F131-4762-8D10-37C9DAD183A0}"/>
            </a:ext>
          </a:extLst>
        </xdr:cNvPr>
        <xdr:cNvSpPr/>
      </xdr:nvSpPr>
      <xdr:spPr>
        <a:xfrm>
          <a:off x="194945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478" name="フローチャート: 判断 477">
          <a:extLst>
            <a:ext uri="{FF2B5EF4-FFF2-40B4-BE49-F238E27FC236}">
              <a16:creationId xmlns:a16="http://schemas.microsoft.com/office/drawing/2014/main" id="{5EC14B3F-309A-4092-84E5-67F1F99AC92E}"/>
            </a:ext>
          </a:extLst>
        </xdr:cNvPr>
        <xdr:cNvSpPr/>
      </xdr:nvSpPr>
      <xdr:spPr>
        <a:xfrm>
          <a:off x="18605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5E90942B-88A8-40C3-B101-091F8D424B0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6768971-5BC3-4CE8-8038-7DBAFC90D72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9BCD2CE4-8B07-4DBB-88F8-BC35EEEEC75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FA253357-1E72-41D0-BF5F-1435314FC34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B884350-80D8-4F4B-BC16-EC612AD7B1C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106172</xdr:rowOff>
    </xdr:from>
    <xdr:to>
      <xdr:col>116</xdr:col>
      <xdr:colOff>114300</xdr:colOff>
      <xdr:row>41</xdr:row>
      <xdr:rowOff>36322</xdr:rowOff>
    </xdr:to>
    <xdr:sp macro="" textlink="">
      <xdr:nvSpPr>
        <xdr:cNvPr id="484" name="楕円 483">
          <a:extLst>
            <a:ext uri="{FF2B5EF4-FFF2-40B4-BE49-F238E27FC236}">
              <a16:creationId xmlns:a16="http://schemas.microsoft.com/office/drawing/2014/main" id="{8A3B3ECF-5262-43C9-83EC-663B6FF78A2A}"/>
            </a:ext>
          </a:extLst>
        </xdr:cNvPr>
        <xdr:cNvSpPr/>
      </xdr:nvSpPr>
      <xdr:spPr>
        <a:xfrm>
          <a:off x="22110700" y="696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84599</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3EC56682-2EC4-40DF-B887-3EB4E1949190}"/>
            </a:ext>
          </a:extLst>
        </xdr:cNvPr>
        <xdr:cNvSpPr txBox="1"/>
      </xdr:nvSpPr>
      <xdr:spPr>
        <a:xfrm>
          <a:off x="22199600" y="6942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109982</xdr:rowOff>
    </xdr:from>
    <xdr:to>
      <xdr:col>112</xdr:col>
      <xdr:colOff>38100</xdr:colOff>
      <xdr:row>41</xdr:row>
      <xdr:rowOff>40132</xdr:rowOff>
    </xdr:to>
    <xdr:sp macro="" textlink="">
      <xdr:nvSpPr>
        <xdr:cNvPr id="486" name="楕円 485">
          <a:extLst>
            <a:ext uri="{FF2B5EF4-FFF2-40B4-BE49-F238E27FC236}">
              <a16:creationId xmlns:a16="http://schemas.microsoft.com/office/drawing/2014/main" id="{E8D3DA81-D2C2-4439-BC01-D72A5C39A3D3}"/>
            </a:ext>
          </a:extLst>
        </xdr:cNvPr>
        <xdr:cNvSpPr/>
      </xdr:nvSpPr>
      <xdr:spPr>
        <a:xfrm>
          <a:off x="21272500" y="696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156972</xdr:rowOff>
    </xdr:from>
    <xdr:to>
      <xdr:col>116</xdr:col>
      <xdr:colOff>63500</xdr:colOff>
      <xdr:row>40</xdr:row>
      <xdr:rowOff>160782</xdr:rowOff>
    </xdr:to>
    <xdr:cxnSp macro="">
      <xdr:nvCxnSpPr>
        <xdr:cNvPr id="487" name="直線コネクタ 486">
          <a:extLst>
            <a:ext uri="{FF2B5EF4-FFF2-40B4-BE49-F238E27FC236}">
              <a16:creationId xmlns:a16="http://schemas.microsoft.com/office/drawing/2014/main" id="{8F8585C7-4A1B-4EAE-974B-A91D969C0B27}"/>
            </a:ext>
          </a:extLst>
        </xdr:cNvPr>
        <xdr:cNvCxnSpPr/>
      </xdr:nvCxnSpPr>
      <xdr:spPr>
        <a:xfrm flipV="1">
          <a:off x="21323300" y="701497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113792</xdr:rowOff>
    </xdr:from>
    <xdr:to>
      <xdr:col>107</xdr:col>
      <xdr:colOff>101600</xdr:colOff>
      <xdr:row>41</xdr:row>
      <xdr:rowOff>43942</xdr:rowOff>
    </xdr:to>
    <xdr:sp macro="" textlink="">
      <xdr:nvSpPr>
        <xdr:cNvPr id="488" name="楕円 487">
          <a:extLst>
            <a:ext uri="{FF2B5EF4-FFF2-40B4-BE49-F238E27FC236}">
              <a16:creationId xmlns:a16="http://schemas.microsoft.com/office/drawing/2014/main" id="{7858D60D-848F-4869-A17D-B918BD6E4913}"/>
            </a:ext>
          </a:extLst>
        </xdr:cNvPr>
        <xdr:cNvSpPr/>
      </xdr:nvSpPr>
      <xdr:spPr>
        <a:xfrm>
          <a:off x="20383500" y="697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160782</xdr:rowOff>
    </xdr:from>
    <xdr:to>
      <xdr:col>111</xdr:col>
      <xdr:colOff>177800</xdr:colOff>
      <xdr:row>40</xdr:row>
      <xdr:rowOff>164592</xdr:rowOff>
    </xdr:to>
    <xdr:cxnSp macro="">
      <xdr:nvCxnSpPr>
        <xdr:cNvPr id="489" name="直線コネクタ 488">
          <a:extLst>
            <a:ext uri="{FF2B5EF4-FFF2-40B4-BE49-F238E27FC236}">
              <a16:creationId xmlns:a16="http://schemas.microsoft.com/office/drawing/2014/main" id="{97D87293-F4A9-4428-8185-EB471DCD6E4A}"/>
            </a:ext>
          </a:extLst>
        </xdr:cNvPr>
        <xdr:cNvCxnSpPr/>
      </xdr:nvCxnSpPr>
      <xdr:spPr>
        <a:xfrm flipV="1">
          <a:off x="20434300" y="701878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115316</xdr:rowOff>
    </xdr:from>
    <xdr:to>
      <xdr:col>102</xdr:col>
      <xdr:colOff>165100</xdr:colOff>
      <xdr:row>41</xdr:row>
      <xdr:rowOff>45466</xdr:rowOff>
    </xdr:to>
    <xdr:sp macro="" textlink="">
      <xdr:nvSpPr>
        <xdr:cNvPr id="490" name="楕円 489">
          <a:extLst>
            <a:ext uri="{FF2B5EF4-FFF2-40B4-BE49-F238E27FC236}">
              <a16:creationId xmlns:a16="http://schemas.microsoft.com/office/drawing/2014/main" id="{417F1DA7-A603-48E6-91B3-2C67699A7022}"/>
            </a:ext>
          </a:extLst>
        </xdr:cNvPr>
        <xdr:cNvSpPr/>
      </xdr:nvSpPr>
      <xdr:spPr>
        <a:xfrm>
          <a:off x="19494500" y="697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164592</xdr:rowOff>
    </xdr:from>
    <xdr:to>
      <xdr:col>107</xdr:col>
      <xdr:colOff>50800</xdr:colOff>
      <xdr:row>40</xdr:row>
      <xdr:rowOff>166116</xdr:rowOff>
    </xdr:to>
    <xdr:cxnSp macro="">
      <xdr:nvCxnSpPr>
        <xdr:cNvPr id="491" name="直線コネクタ 490">
          <a:extLst>
            <a:ext uri="{FF2B5EF4-FFF2-40B4-BE49-F238E27FC236}">
              <a16:creationId xmlns:a16="http://schemas.microsoft.com/office/drawing/2014/main" id="{DB88F414-DBC4-493D-9C1B-8FBA50C9E334}"/>
            </a:ext>
          </a:extLst>
        </xdr:cNvPr>
        <xdr:cNvCxnSpPr/>
      </xdr:nvCxnSpPr>
      <xdr:spPr>
        <a:xfrm flipV="1">
          <a:off x="19545300" y="702259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119126</xdr:rowOff>
    </xdr:from>
    <xdr:to>
      <xdr:col>98</xdr:col>
      <xdr:colOff>38100</xdr:colOff>
      <xdr:row>41</xdr:row>
      <xdr:rowOff>49276</xdr:rowOff>
    </xdr:to>
    <xdr:sp macro="" textlink="">
      <xdr:nvSpPr>
        <xdr:cNvPr id="492" name="楕円 491">
          <a:extLst>
            <a:ext uri="{FF2B5EF4-FFF2-40B4-BE49-F238E27FC236}">
              <a16:creationId xmlns:a16="http://schemas.microsoft.com/office/drawing/2014/main" id="{526150B7-DD3D-44FD-80E7-CC3C3D60DA84}"/>
            </a:ext>
          </a:extLst>
        </xdr:cNvPr>
        <xdr:cNvSpPr/>
      </xdr:nvSpPr>
      <xdr:spPr>
        <a:xfrm>
          <a:off x="18605500" y="697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166116</xdr:rowOff>
    </xdr:from>
    <xdr:to>
      <xdr:col>102</xdr:col>
      <xdr:colOff>114300</xdr:colOff>
      <xdr:row>40</xdr:row>
      <xdr:rowOff>169926</xdr:rowOff>
    </xdr:to>
    <xdr:cxnSp macro="">
      <xdr:nvCxnSpPr>
        <xdr:cNvPr id="493" name="直線コネクタ 492">
          <a:extLst>
            <a:ext uri="{FF2B5EF4-FFF2-40B4-BE49-F238E27FC236}">
              <a16:creationId xmlns:a16="http://schemas.microsoft.com/office/drawing/2014/main" id="{BB7FCBCB-0A64-42EC-9159-3B78F2445597}"/>
            </a:ext>
          </a:extLst>
        </xdr:cNvPr>
        <xdr:cNvCxnSpPr/>
      </xdr:nvCxnSpPr>
      <xdr:spPr>
        <a:xfrm flipV="1">
          <a:off x="18656300" y="702411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118381</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3045C33D-EFB8-4CE5-939E-468B426B4764}"/>
            </a:ext>
          </a:extLst>
        </xdr:cNvPr>
        <xdr:cNvSpPr txBox="1"/>
      </xdr:nvSpPr>
      <xdr:spPr>
        <a:xfrm>
          <a:off x="21075727" y="663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119143</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A11DED49-07AF-4019-ADF1-3BDE38276BFA}"/>
            </a:ext>
          </a:extLst>
        </xdr:cNvPr>
        <xdr:cNvSpPr txBox="1"/>
      </xdr:nvSpPr>
      <xdr:spPr>
        <a:xfrm>
          <a:off x="20199427" y="663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144289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BD9FDBC7-551F-4F9D-924F-60AFB707E03F}"/>
            </a:ext>
          </a:extLst>
        </xdr:cNvPr>
        <xdr:cNvSpPr txBox="1"/>
      </xdr:nvSpPr>
      <xdr:spPr>
        <a:xfrm>
          <a:off x="19310427" y="665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116095</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71BFEDFB-ECAC-4BC6-89A7-415BA285CDC2}"/>
            </a:ext>
          </a:extLst>
        </xdr:cNvPr>
        <xdr:cNvSpPr txBox="1"/>
      </xdr:nvSpPr>
      <xdr:spPr>
        <a:xfrm>
          <a:off x="18421427" y="66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31259</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E04E5A0D-4398-4226-8AC1-447E4D2D3735}"/>
            </a:ext>
          </a:extLst>
        </xdr:cNvPr>
        <xdr:cNvSpPr txBox="1"/>
      </xdr:nvSpPr>
      <xdr:spPr>
        <a:xfrm>
          <a:off x="21075727" y="706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35069</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F689A134-0B9A-40E1-AF36-1836C3833C88}"/>
            </a:ext>
          </a:extLst>
        </xdr:cNvPr>
        <xdr:cNvSpPr txBox="1"/>
      </xdr:nvSpPr>
      <xdr:spPr>
        <a:xfrm>
          <a:off x="20199427" y="706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36593</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B48983CE-9A0C-4763-BFA4-C76397A92CD0}"/>
            </a:ext>
          </a:extLst>
        </xdr:cNvPr>
        <xdr:cNvSpPr txBox="1"/>
      </xdr:nvSpPr>
      <xdr:spPr>
        <a:xfrm>
          <a:off x="19310427" y="7066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40403</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944DE702-026C-46E5-B37F-5FEF2426D364}"/>
            </a:ext>
          </a:extLst>
        </xdr:cNvPr>
        <xdr:cNvSpPr txBox="1"/>
      </xdr:nvSpPr>
      <xdr:spPr>
        <a:xfrm>
          <a:off x="18421427" y="706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931BB2A7-C488-4A8E-8803-A29DC6FE4BE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BCED51C4-F712-4E12-859C-D75EE1E7023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CB95ABE1-6A13-48A6-AF8F-E30EB926C94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143B6A39-853B-4D2D-89AF-6BE4D89299B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792C6E51-D270-4B65-B479-8AEE199FFA8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7C265C8D-699F-46B0-AAB7-3EF9E033A05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25A2F48B-5A30-478D-BC22-10AB96DB127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E18C16E6-BFB4-4BEA-9391-1D3E8EA0D90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149AFFE2-D39B-421B-A54C-AB1BA8BC342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7AE08054-BA12-4A19-986B-354BB12ADE0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43176C69-8516-404C-ACE6-69C2CF7B297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1BC21C67-3089-4929-B605-285363F41A7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14" name="テキスト ボックス 513">
          <a:extLst>
            <a:ext uri="{FF2B5EF4-FFF2-40B4-BE49-F238E27FC236}">
              <a16:creationId xmlns:a16="http://schemas.microsoft.com/office/drawing/2014/main" id="{48E612A4-3034-4343-9F0B-D028CDD82B3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66051C6B-36D9-45D1-A260-22FC1816DF1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B61505C1-A179-4689-8065-3A17E0D8FA1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722676A3-AAD7-4545-87A0-278F5671494D}"/>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936B0E6B-D745-485D-ACA3-DD54998BA15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C93A100F-9A62-40F5-AA30-8A6DBCFDC2B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107FD4CD-05E5-4B0F-8A4B-270AC5758DB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5969404A-201E-4E0F-BF6C-EF434D7141FA}"/>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F4467F27-2842-44B8-B525-4ACF20068E4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B56400EA-A039-46AF-BB53-9AF5F5ED261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24" name="テキスト ボックス 523">
          <a:extLst>
            <a:ext uri="{FF2B5EF4-FFF2-40B4-BE49-F238E27FC236}">
              <a16:creationId xmlns:a16="http://schemas.microsoft.com/office/drawing/2014/main" id="{9D5335D3-B4E1-449E-A20C-E651D3A0AA4B}"/>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179C5BF7-B090-45E4-BEC7-E63215982D3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B1BE95E0-0AE9-409F-8354-3BDBADF5506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527" name="直線コネクタ 526">
          <a:extLst>
            <a:ext uri="{FF2B5EF4-FFF2-40B4-BE49-F238E27FC236}">
              <a16:creationId xmlns:a16="http://schemas.microsoft.com/office/drawing/2014/main" id="{4CCA4192-9F13-407A-9A25-65B504269DF5}"/>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28" name="【学校施設】&#10;有形固定資産減価償却率最小値テキスト">
          <a:extLst>
            <a:ext uri="{FF2B5EF4-FFF2-40B4-BE49-F238E27FC236}">
              <a16:creationId xmlns:a16="http://schemas.microsoft.com/office/drawing/2014/main" id="{36A8AF48-E2A7-40AD-B9E8-08B7073449CB}"/>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29" name="直線コネクタ 528">
          <a:extLst>
            <a:ext uri="{FF2B5EF4-FFF2-40B4-BE49-F238E27FC236}">
              <a16:creationId xmlns:a16="http://schemas.microsoft.com/office/drawing/2014/main" id="{9FA936BF-8000-429C-B83C-D21654D10E36}"/>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530" name="【学校施設】&#10;有形固定資産減価償却率最大値テキスト">
          <a:extLst>
            <a:ext uri="{FF2B5EF4-FFF2-40B4-BE49-F238E27FC236}">
              <a16:creationId xmlns:a16="http://schemas.microsoft.com/office/drawing/2014/main" id="{1BF54958-0271-4E0A-860A-FEBE3A4573A9}"/>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531" name="直線コネクタ 530">
          <a:extLst>
            <a:ext uri="{FF2B5EF4-FFF2-40B4-BE49-F238E27FC236}">
              <a16:creationId xmlns:a16="http://schemas.microsoft.com/office/drawing/2014/main" id="{29CB8041-2EF5-43AD-9C1F-3650F29F5412}"/>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F0242857-4E61-492D-B82B-980F92398FD9}"/>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533" name="フローチャート: 判断 532">
          <a:extLst>
            <a:ext uri="{FF2B5EF4-FFF2-40B4-BE49-F238E27FC236}">
              <a16:creationId xmlns:a16="http://schemas.microsoft.com/office/drawing/2014/main" id="{BE79ED59-D7EB-412A-B21A-CC16FA28CA14}"/>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534" name="フローチャート: 判断 533">
          <a:extLst>
            <a:ext uri="{FF2B5EF4-FFF2-40B4-BE49-F238E27FC236}">
              <a16:creationId xmlns:a16="http://schemas.microsoft.com/office/drawing/2014/main" id="{27F0EFB3-0BDE-4894-A7B6-893EB33C0B78}"/>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535" name="フローチャート: 判断 534">
          <a:extLst>
            <a:ext uri="{FF2B5EF4-FFF2-40B4-BE49-F238E27FC236}">
              <a16:creationId xmlns:a16="http://schemas.microsoft.com/office/drawing/2014/main" id="{1B2335A7-7154-4E48-A857-03DE3EC4FEF7}"/>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536" name="フローチャート: 判断 535">
          <a:extLst>
            <a:ext uri="{FF2B5EF4-FFF2-40B4-BE49-F238E27FC236}">
              <a16:creationId xmlns:a16="http://schemas.microsoft.com/office/drawing/2014/main" id="{DF7EB10D-C8AC-4FD6-A730-66CD749982AA}"/>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537" name="フローチャート: 判断 536">
          <a:extLst>
            <a:ext uri="{FF2B5EF4-FFF2-40B4-BE49-F238E27FC236}">
              <a16:creationId xmlns:a16="http://schemas.microsoft.com/office/drawing/2014/main" id="{A0C92DB4-296F-4A4A-B482-D11F1D9344ED}"/>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A9D90536-CA09-4CDE-8ADD-1B46AC81285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ED8CDE76-7E78-4E66-9AB3-3812B6A944A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D6D9D342-72C2-4382-9F52-25E4C6D86BF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895A8B9B-5A36-4D9B-AC40-927F9A2F66D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8BE89B9E-870C-481E-9415-864144F5082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143510</xdr:rowOff>
    </xdr:from>
    <xdr:to>
      <xdr:col>85</xdr:col>
      <xdr:colOff>177800</xdr:colOff>
      <xdr:row>64</xdr:row>
      <xdr:rowOff>73660</xdr:rowOff>
    </xdr:to>
    <xdr:sp macro="" textlink="">
      <xdr:nvSpPr>
        <xdr:cNvPr id="543" name="楕円 542">
          <a:extLst>
            <a:ext uri="{FF2B5EF4-FFF2-40B4-BE49-F238E27FC236}">
              <a16:creationId xmlns:a16="http://schemas.microsoft.com/office/drawing/2014/main" id="{BEF413A4-C278-4BC3-BDB0-1B89A417E8BE}"/>
            </a:ext>
          </a:extLst>
        </xdr:cNvPr>
        <xdr:cNvSpPr/>
      </xdr:nvSpPr>
      <xdr:spPr>
        <a:xfrm>
          <a:off x="162687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58437</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FE8D1D66-B647-42A0-B6E7-161F79AD7A7E}"/>
            </a:ext>
          </a:extLst>
        </xdr:cNvPr>
        <xdr:cNvSpPr txBox="1"/>
      </xdr:nvSpPr>
      <xdr:spPr>
        <a:xfrm>
          <a:off x="16357600" y="10859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127181</xdr:rowOff>
    </xdr:from>
    <xdr:to>
      <xdr:col>81</xdr:col>
      <xdr:colOff>101600</xdr:colOff>
      <xdr:row>64</xdr:row>
      <xdr:rowOff>57331</xdr:rowOff>
    </xdr:to>
    <xdr:sp macro="" textlink="">
      <xdr:nvSpPr>
        <xdr:cNvPr id="545" name="楕円 544">
          <a:extLst>
            <a:ext uri="{FF2B5EF4-FFF2-40B4-BE49-F238E27FC236}">
              <a16:creationId xmlns:a16="http://schemas.microsoft.com/office/drawing/2014/main" id="{FC0CE6B2-8E97-44D8-A908-859653F76E69}"/>
            </a:ext>
          </a:extLst>
        </xdr:cNvPr>
        <xdr:cNvSpPr/>
      </xdr:nvSpPr>
      <xdr:spPr>
        <a:xfrm>
          <a:off x="154305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6531</xdr:rowOff>
    </xdr:from>
    <xdr:to>
      <xdr:col>85</xdr:col>
      <xdr:colOff>127000</xdr:colOff>
      <xdr:row>64</xdr:row>
      <xdr:rowOff>22860</xdr:rowOff>
    </xdr:to>
    <xdr:cxnSp macro="">
      <xdr:nvCxnSpPr>
        <xdr:cNvPr id="546" name="直線コネクタ 545">
          <a:extLst>
            <a:ext uri="{FF2B5EF4-FFF2-40B4-BE49-F238E27FC236}">
              <a16:creationId xmlns:a16="http://schemas.microsoft.com/office/drawing/2014/main" id="{07F60631-64C1-49B1-897E-DFA94EF8C354}"/>
            </a:ext>
          </a:extLst>
        </xdr:cNvPr>
        <xdr:cNvCxnSpPr/>
      </xdr:nvCxnSpPr>
      <xdr:spPr>
        <a:xfrm>
          <a:off x="15481300" y="10979331"/>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115751</xdr:rowOff>
    </xdr:from>
    <xdr:to>
      <xdr:col>76</xdr:col>
      <xdr:colOff>165100</xdr:colOff>
      <xdr:row>64</xdr:row>
      <xdr:rowOff>45901</xdr:rowOff>
    </xdr:to>
    <xdr:sp macro="" textlink="">
      <xdr:nvSpPr>
        <xdr:cNvPr id="547" name="楕円 546">
          <a:extLst>
            <a:ext uri="{FF2B5EF4-FFF2-40B4-BE49-F238E27FC236}">
              <a16:creationId xmlns:a16="http://schemas.microsoft.com/office/drawing/2014/main" id="{E8E402D3-1E7F-402E-9F44-473B2759E8D7}"/>
            </a:ext>
          </a:extLst>
        </xdr:cNvPr>
        <xdr:cNvSpPr/>
      </xdr:nvSpPr>
      <xdr:spPr>
        <a:xfrm>
          <a:off x="14541500" y="1091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166551</xdr:rowOff>
    </xdr:from>
    <xdr:to>
      <xdr:col>81</xdr:col>
      <xdr:colOff>50800</xdr:colOff>
      <xdr:row>64</xdr:row>
      <xdr:rowOff>6531</xdr:rowOff>
    </xdr:to>
    <xdr:cxnSp macro="">
      <xdr:nvCxnSpPr>
        <xdr:cNvPr id="548" name="直線コネクタ 547">
          <a:extLst>
            <a:ext uri="{FF2B5EF4-FFF2-40B4-BE49-F238E27FC236}">
              <a16:creationId xmlns:a16="http://schemas.microsoft.com/office/drawing/2014/main" id="{8F3EF45F-42B4-45A8-82D8-808A33EA5304}"/>
            </a:ext>
          </a:extLst>
        </xdr:cNvPr>
        <xdr:cNvCxnSpPr/>
      </xdr:nvCxnSpPr>
      <xdr:spPr>
        <a:xfrm>
          <a:off x="14592300" y="1096790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97790</xdr:rowOff>
    </xdr:from>
    <xdr:to>
      <xdr:col>72</xdr:col>
      <xdr:colOff>38100</xdr:colOff>
      <xdr:row>64</xdr:row>
      <xdr:rowOff>27940</xdr:rowOff>
    </xdr:to>
    <xdr:sp macro="" textlink="">
      <xdr:nvSpPr>
        <xdr:cNvPr id="549" name="楕円 548">
          <a:extLst>
            <a:ext uri="{FF2B5EF4-FFF2-40B4-BE49-F238E27FC236}">
              <a16:creationId xmlns:a16="http://schemas.microsoft.com/office/drawing/2014/main" id="{0523CF3A-B3AA-42C1-82C4-0A97896630EA}"/>
            </a:ext>
          </a:extLst>
        </xdr:cNvPr>
        <xdr:cNvSpPr/>
      </xdr:nvSpPr>
      <xdr:spPr>
        <a:xfrm>
          <a:off x="13652500" y="1089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148590</xdr:rowOff>
    </xdr:from>
    <xdr:to>
      <xdr:col>76</xdr:col>
      <xdr:colOff>114300</xdr:colOff>
      <xdr:row>63</xdr:row>
      <xdr:rowOff>166551</xdr:rowOff>
    </xdr:to>
    <xdr:cxnSp macro="">
      <xdr:nvCxnSpPr>
        <xdr:cNvPr id="550" name="直線コネクタ 549">
          <a:extLst>
            <a:ext uri="{FF2B5EF4-FFF2-40B4-BE49-F238E27FC236}">
              <a16:creationId xmlns:a16="http://schemas.microsoft.com/office/drawing/2014/main" id="{69139D5A-4429-4122-B2EC-BD1DB5FA5FCB}"/>
            </a:ext>
          </a:extLst>
        </xdr:cNvPr>
        <xdr:cNvCxnSpPr/>
      </xdr:nvCxnSpPr>
      <xdr:spPr>
        <a:xfrm>
          <a:off x="13703300" y="1094994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78196</xdr:rowOff>
    </xdr:from>
    <xdr:to>
      <xdr:col>67</xdr:col>
      <xdr:colOff>101600</xdr:colOff>
      <xdr:row>64</xdr:row>
      <xdr:rowOff>8346</xdr:rowOff>
    </xdr:to>
    <xdr:sp macro="" textlink="">
      <xdr:nvSpPr>
        <xdr:cNvPr id="551" name="楕円 550">
          <a:extLst>
            <a:ext uri="{FF2B5EF4-FFF2-40B4-BE49-F238E27FC236}">
              <a16:creationId xmlns:a16="http://schemas.microsoft.com/office/drawing/2014/main" id="{D5014B1F-4770-4E25-A3E0-BB83A5E1CD30}"/>
            </a:ext>
          </a:extLst>
        </xdr:cNvPr>
        <xdr:cNvSpPr/>
      </xdr:nvSpPr>
      <xdr:spPr>
        <a:xfrm>
          <a:off x="12763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128996</xdr:rowOff>
    </xdr:from>
    <xdr:to>
      <xdr:col>71</xdr:col>
      <xdr:colOff>177800</xdr:colOff>
      <xdr:row>63</xdr:row>
      <xdr:rowOff>148590</xdr:rowOff>
    </xdr:to>
    <xdr:cxnSp macro="">
      <xdr:nvCxnSpPr>
        <xdr:cNvPr id="552" name="直線コネクタ 551">
          <a:extLst>
            <a:ext uri="{FF2B5EF4-FFF2-40B4-BE49-F238E27FC236}">
              <a16:creationId xmlns:a16="http://schemas.microsoft.com/office/drawing/2014/main" id="{FAD937C9-36FB-4734-A298-0A1EA72D448A}"/>
            </a:ext>
          </a:extLst>
        </xdr:cNvPr>
        <xdr:cNvCxnSpPr/>
      </xdr:nvCxnSpPr>
      <xdr:spPr>
        <a:xfrm>
          <a:off x="12814300" y="1093034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553" name="n_1aveValue【学校施設】&#10;有形固定資産減価償却率">
          <a:extLst>
            <a:ext uri="{FF2B5EF4-FFF2-40B4-BE49-F238E27FC236}">
              <a16:creationId xmlns:a16="http://schemas.microsoft.com/office/drawing/2014/main" id="{968698E6-C266-4082-9EED-9A5B665E5DE5}"/>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554" name="n_2aveValue【学校施設】&#10;有形固定資産減価償却率">
          <a:extLst>
            <a:ext uri="{FF2B5EF4-FFF2-40B4-BE49-F238E27FC236}">
              <a16:creationId xmlns:a16="http://schemas.microsoft.com/office/drawing/2014/main" id="{3C03FC7E-731A-464C-A181-1F65B8CBDC9A}"/>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555" name="n_3aveValue【学校施設】&#10;有形固定資産減価償却率">
          <a:extLst>
            <a:ext uri="{FF2B5EF4-FFF2-40B4-BE49-F238E27FC236}">
              <a16:creationId xmlns:a16="http://schemas.microsoft.com/office/drawing/2014/main" id="{2A27C88D-1F92-4EFA-BE6C-B6693C0610A6}"/>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556" name="n_4aveValue【学校施設】&#10;有形固定資産減価償却率">
          <a:extLst>
            <a:ext uri="{FF2B5EF4-FFF2-40B4-BE49-F238E27FC236}">
              <a16:creationId xmlns:a16="http://schemas.microsoft.com/office/drawing/2014/main" id="{1486842E-7563-4E41-B283-264AC803D241}"/>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48458</xdr:rowOff>
    </xdr:from>
    <xdr:ext cx="405111" cy="259045"/>
    <xdr:sp macro="" textlink="">
      <xdr:nvSpPr>
        <xdr:cNvPr id="557" name="n_1mainValue【学校施設】&#10;有形固定資産減価償却率">
          <a:extLst>
            <a:ext uri="{FF2B5EF4-FFF2-40B4-BE49-F238E27FC236}">
              <a16:creationId xmlns:a16="http://schemas.microsoft.com/office/drawing/2014/main" id="{1CBADF9A-6B7D-41F1-858D-21A23284C654}"/>
            </a:ext>
          </a:extLst>
        </xdr:cNvPr>
        <xdr:cNvSpPr txBox="1"/>
      </xdr:nvSpPr>
      <xdr:spPr>
        <a:xfrm>
          <a:off x="15266044" y="1102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37028</xdr:rowOff>
    </xdr:from>
    <xdr:ext cx="405111" cy="259045"/>
    <xdr:sp macro="" textlink="">
      <xdr:nvSpPr>
        <xdr:cNvPr id="558" name="n_2mainValue【学校施設】&#10;有形固定資産減価償却率">
          <a:extLst>
            <a:ext uri="{FF2B5EF4-FFF2-40B4-BE49-F238E27FC236}">
              <a16:creationId xmlns:a16="http://schemas.microsoft.com/office/drawing/2014/main" id="{786E52AD-C808-45B8-B622-E0B343553159}"/>
            </a:ext>
          </a:extLst>
        </xdr:cNvPr>
        <xdr:cNvSpPr txBox="1"/>
      </xdr:nvSpPr>
      <xdr:spPr>
        <a:xfrm>
          <a:off x="14389744" y="11009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19067</xdr:rowOff>
    </xdr:from>
    <xdr:ext cx="405111" cy="259045"/>
    <xdr:sp macro="" textlink="">
      <xdr:nvSpPr>
        <xdr:cNvPr id="559" name="n_3mainValue【学校施設】&#10;有形固定資産減価償却率">
          <a:extLst>
            <a:ext uri="{FF2B5EF4-FFF2-40B4-BE49-F238E27FC236}">
              <a16:creationId xmlns:a16="http://schemas.microsoft.com/office/drawing/2014/main" id="{4594FB7A-3BBB-4ECE-AB20-D3D55E256E56}"/>
            </a:ext>
          </a:extLst>
        </xdr:cNvPr>
        <xdr:cNvSpPr txBox="1"/>
      </xdr:nvSpPr>
      <xdr:spPr>
        <a:xfrm>
          <a:off x="13500744"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170923</xdr:rowOff>
    </xdr:from>
    <xdr:ext cx="405111" cy="259045"/>
    <xdr:sp macro="" textlink="">
      <xdr:nvSpPr>
        <xdr:cNvPr id="560" name="n_4mainValue【学校施設】&#10;有形固定資産減価償却率">
          <a:extLst>
            <a:ext uri="{FF2B5EF4-FFF2-40B4-BE49-F238E27FC236}">
              <a16:creationId xmlns:a16="http://schemas.microsoft.com/office/drawing/2014/main" id="{5B5B7B14-5450-4744-B447-CC9959DF2E84}"/>
            </a:ext>
          </a:extLst>
        </xdr:cNvPr>
        <xdr:cNvSpPr txBox="1"/>
      </xdr:nvSpPr>
      <xdr:spPr>
        <a:xfrm>
          <a:off x="126117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4FE58C22-421D-469B-A94F-E8B72DECDD6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26192E66-00E2-4B2B-9BBC-D87DAB2C4FB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E350F9F9-4DA7-4057-8883-88EFFA865CD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2A2FFF67-6494-462F-A7DD-18E58B92BF0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7572FDC2-85DD-4B5D-83B9-F09A4D8A631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4BB5944B-7945-47E9-8793-52764664CD1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C9D1FCB9-B9A7-4A5C-A042-D527F3C820D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435C9CC0-254C-4C9E-A02D-76AF1C015E9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CC617A7B-94EA-4002-9158-A58D0D3F804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FFD5FAA3-6656-4EA7-8A4A-9257AC0741A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a:extLst>
            <a:ext uri="{FF2B5EF4-FFF2-40B4-BE49-F238E27FC236}">
              <a16:creationId xmlns:a16="http://schemas.microsoft.com/office/drawing/2014/main" id="{5696287F-1B41-4C8A-8350-3E2DA1B962E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a:extLst>
            <a:ext uri="{FF2B5EF4-FFF2-40B4-BE49-F238E27FC236}">
              <a16:creationId xmlns:a16="http://schemas.microsoft.com/office/drawing/2014/main" id="{C8AB181A-7B07-4C55-8E61-F63145D07F36}"/>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a:extLst>
            <a:ext uri="{FF2B5EF4-FFF2-40B4-BE49-F238E27FC236}">
              <a16:creationId xmlns:a16="http://schemas.microsoft.com/office/drawing/2014/main" id="{6B225C1A-C854-4D20-A911-1ED1C0C7617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a:extLst>
            <a:ext uri="{FF2B5EF4-FFF2-40B4-BE49-F238E27FC236}">
              <a16:creationId xmlns:a16="http://schemas.microsoft.com/office/drawing/2014/main" id="{2FCEBEF9-FE67-4931-B200-86A6F26CBB1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a:extLst>
            <a:ext uri="{FF2B5EF4-FFF2-40B4-BE49-F238E27FC236}">
              <a16:creationId xmlns:a16="http://schemas.microsoft.com/office/drawing/2014/main" id="{E9058234-6292-4CF1-A226-2248FFBBD35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6" name="テキスト ボックス 575">
          <a:extLst>
            <a:ext uri="{FF2B5EF4-FFF2-40B4-BE49-F238E27FC236}">
              <a16:creationId xmlns:a16="http://schemas.microsoft.com/office/drawing/2014/main" id="{A1A7C9B8-2590-4048-8889-4932704981A1}"/>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a:extLst>
            <a:ext uri="{FF2B5EF4-FFF2-40B4-BE49-F238E27FC236}">
              <a16:creationId xmlns:a16="http://schemas.microsoft.com/office/drawing/2014/main" id="{A7C56DB8-F08E-4FE6-8E00-CDCD5BE5DD01}"/>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78" name="テキスト ボックス 577">
          <a:extLst>
            <a:ext uri="{FF2B5EF4-FFF2-40B4-BE49-F238E27FC236}">
              <a16:creationId xmlns:a16="http://schemas.microsoft.com/office/drawing/2014/main" id="{476D8472-1A90-44C1-8F24-00A5AA443142}"/>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a:extLst>
            <a:ext uri="{FF2B5EF4-FFF2-40B4-BE49-F238E27FC236}">
              <a16:creationId xmlns:a16="http://schemas.microsoft.com/office/drawing/2014/main" id="{6A6C9723-4798-4638-AEA3-0183A570842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0" name="テキスト ボックス 579">
          <a:extLst>
            <a:ext uri="{FF2B5EF4-FFF2-40B4-BE49-F238E27FC236}">
              <a16:creationId xmlns:a16="http://schemas.microsoft.com/office/drawing/2014/main" id="{1B88EB17-C5BA-491F-B868-015D59365EBC}"/>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EC1E4D96-27DF-4693-9016-D4235B6D784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2" name="テキスト ボックス 581">
          <a:extLst>
            <a:ext uri="{FF2B5EF4-FFF2-40B4-BE49-F238E27FC236}">
              <a16:creationId xmlns:a16="http://schemas.microsoft.com/office/drawing/2014/main" id="{F656157C-9F9C-4974-891E-7BE38203A6E5}"/>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B88D1F0E-5981-4021-9002-5BCE8483A26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584" name="直線コネクタ 583">
          <a:extLst>
            <a:ext uri="{FF2B5EF4-FFF2-40B4-BE49-F238E27FC236}">
              <a16:creationId xmlns:a16="http://schemas.microsoft.com/office/drawing/2014/main" id="{F7E8067C-0D5C-424F-86AF-E95AE25B78FF}"/>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585" name="【学校施設】&#10;一人当たり面積最小値テキスト">
          <a:extLst>
            <a:ext uri="{FF2B5EF4-FFF2-40B4-BE49-F238E27FC236}">
              <a16:creationId xmlns:a16="http://schemas.microsoft.com/office/drawing/2014/main" id="{06D5FBE2-B3C5-4447-95B0-D428CA731FBE}"/>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586" name="直線コネクタ 585">
          <a:extLst>
            <a:ext uri="{FF2B5EF4-FFF2-40B4-BE49-F238E27FC236}">
              <a16:creationId xmlns:a16="http://schemas.microsoft.com/office/drawing/2014/main" id="{E3CE9897-C024-497B-A457-D5AB2CB92E4A}"/>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587" name="【学校施設】&#10;一人当たり面積最大値テキスト">
          <a:extLst>
            <a:ext uri="{FF2B5EF4-FFF2-40B4-BE49-F238E27FC236}">
              <a16:creationId xmlns:a16="http://schemas.microsoft.com/office/drawing/2014/main" id="{DE50DD6B-1FFF-423C-93C6-92DEFA3B2866}"/>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588" name="直線コネクタ 587">
          <a:extLst>
            <a:ext uri="{FF2B5EF4-FFF2-40B4-BE49-F238E27FC236}">
              <a16:creationId xmlns:a16="http://schemas.microsoft.com/office/drawing/2014/main" id="{A35BBCFF-FFA1-4AD2-9922-24EB5E8DDFB2}"/>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589" name="【学校施設】&#10;一人当たり面積平均値テキスト">
          <a:extLst>
            <a:ext uri="{FF2B5EF4-FFF2-40B4-BE49-F238E27FC236}">
              <a16:creationId xmlns:a16="http://schemas.microsoft.com/office/drawing/2014/main" id="{1C83383D-899E-4E51-AADD-5857F6759C0A}"/>
            </a:ext>
          </a:extLst>
        </xdr:cNvPr>
        <xdr:cNvSpPr txBox="1"/>
      </xdr:nvSpPr>
      <xdr:spPr>
        <a:xfrm>
          <a:off x="22199600" y="10513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590" name="フローチャート: 判断 589">
          <a:extLst>
            <a:ext uri="{FF2B5EF4-FFF2-40B4-BE49-F238E27FC236}">
              <a16:creationId xmlns:a16="http://schemas.microsoft.com/office/drawing/2014/main" id="{435C7F48-55DA-4F34-8D8D-9636033AC342}"/>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591" name="フローチャート: 判断 590">
          <a:extLst>
            <a:ext uri="{FF2B5EF4-FFF2-40B4-BE49-F238E27FC236}">
              <a16:creationId xmlns:a16="http://schemas.microsoft.com/office/drawing/2014/main" id="{97A17997-38E3-4CB4-AB9A-46218B4E72F8}"/>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592" name="フローチャート: 判断 591">
          <a:extLst>
            <a:ext uri="{FF2B5EF4-FFF2-40B4-BE49-F238E27FC236}">
              <a16:creationId xmlns:a16="http://schemas.microsoft.com/office/drawing/2014/main" id="{4E56ACA5-7C94-4C61-AD8B-B10503C4D13D}"/>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593" name="フローチャート: 判断 592">
          <a:extLst>
            <a:ext uri="{FF2B5EF4-FFF2-40B4-BE49-F238E27FC236}">
              <a16:creationId xmlns:a16="http://schemas.microsoft.com/office/drawing/2014/main" id="{4996FF4C-0DFA-4C7E-861A-40E0473466E2}"/>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594" name="フローチャート: 判断 593">
          <a:extLst>
            <a:ext uri="{FF2B5EF4-FFF2-40B4-BE49-F238E27FC236}">
              <a16:creationId xmlns:a16="http://schemas.microsoft.com/office/drawing/2014/main" id="{9FA1ED76-0C0E-41D4-96BA-D4456F130A87}"/>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3BFF4228-0B2D-4911-A4C0-CAB1646542B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930594C7-F15E-4282-8437-5582B1DB77F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A5A3C392-27BA-49B7-87E2-F0FCAB49C3A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97E2BC59-A887-46BD-9A1B-41D1BD08307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E5B9E09B-30EE-4893-8FBF-F6B517D8217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83769</xdr:rowOff>
    </xdr:from>
    <xdr:to>
      <xdr:col>116</xdr:col>
      <xdr:colOff>114300</xdr:colOff>
      <xdr:row>63</xdr:row>
      <xdr:rowOff>13919</xdr:rowOff>
    </xdr:to>
    <xdr:sp macro="" textlink="">
      <xdr:nvSpPr>
        <xdr:cNvPr id="600" name="楕円 599">
          <a:extLst>
            <a:ext uri="{FF2B5EF4-FFF2-40B4-BE49-F238E27FC236}">
              <a16:creationId xmlns:a16="http://schemas.microsoft.com/office/drawing/2014/main" id="{3E971739-758C-48D2-B3C2-ABB4AC1204B4}"/>
            </a:ext>
          </a:extLst>
        </xdr:cNvPr>
        <xdr:cNvSpPr/>
      </xdr:nvSpPr>
      <xdr:spPr>
        <a:xfrm>
          <a:off x="22110700" y="1071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62196</xdr:rowOff>
    </xdr:from>
    <xdr:ext cx="469744" cy="259045"/>
    <xdr:sp macro="" textlink="">
      <xdr:nvSpPr>
        <xdr:cNvPr id="601" name="【学校施設】&#10;一人当たり面積該当値テキスト">
          <a:extLst>
            <a:ext uri="{FF2B5EF4-FFF2-40B4-BE49-F238E27FC236}">
              <a16:creationId xmlns:a16="http://schemas.microsoft.com/office/drawing/2014/main" id="{9B6E335B-AAF5-47EE-A6AE-6C5575C5978C}"/>
            </a:ext>
          </a:extLst>
        </xdr:cNvPr>
        <xdr:cNvSpPr txBox="1"/>
      </xdr:nvSpPr>
      <xdr:spPr>
        <a:xfrm>
          <a:off x="22199600" y="1069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88646</xdr:rowOff>
    </xdr:from>
    <xdr:to>
      <xdr:col>112</xdr:col>
      <xdr:colOff>38100</xdr:colOff>
      <xdr:row>63</xdr:row>
      <xdr:rowOff>18796</xdr:rowOff>
    </xdr:to>
    <xdr:sp macro="" textlink="">
      <xdr:nvSpPr>
        <xdr:cNvPr id="602" name="楕円 601">
          <a:extLst>
            <a:ext uri="{FF2B5EF4-FFF2-40B4-BE49-F238E27FC236}">
              <a16:creationId xmlns:a16="http://schemas.microsoft.com/office/drawing/2014/main" id="{910D382A-8433-4EF5-B2AA-ECFD0FA93693}"/>
            </a:ext>
          </a:extLst>
        </xdr:cNvPr>
        <xdr:cNvSpPr/>
      </xdr:nvSpPr>
      <xdr:spPr>
        <a:xfrm>
          <a:off x="21272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134569</xdr:rowOff>
    </xdr:from>
    <xdr:to>
      <xdr:col>116</xdr:col>
      <xdr:colOff>63500</xdr:colOff>
      <xdr:row>62</xdr:row>
      <xdr:rowOff>139446</xdr:rowOff>
    </xdr:to>
    <xdr:cxnSp macro="">
      <xdr:nvCxnSpPr>
        <xdr:cNvPr id="603" name="直線コネクタ 602">
          <a:extLst>
            <a:ext uri="{FF2B5EF4-FFF2-40B4-BE49-F238E27FC236}">
              <a16:creationId xmlns:a16="http://schemas.microsoft.com/office/drawing/2014/main" id="{3489A7E0-F97E-42A0-8D81-77B75CAADE4A}"/>
            </a:ext>
          </a:extLst>
        </xdr:cNvPr>
        <xdr:cNvCxnSpPr/>
      </xdr:nvCxnSpPr>
      <xdr:spPr>
        <a:xfrm flipV="1">
          <a:off x="21323300" y="10764469"/>
          <a:ext cx="8382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93370</xdr:rowOff>
    </xdr:from>
    <xdr:to>
      <xdr:col>107</xdr:col>
      <xdr:colOff>101600</xdr:colOff>
      <xdr:row>63</xdr:row>
      <xdr:rowOff>23520</xdr:rowOff>
    </xdr:to>
    <xdr:sp macro="" textlink="">
      <xdr:nvSpPr>
        <xdr:cNvPr id="604" name="楕円 603">
          <a:extLst>
            <a:ext uri="{FF2B5EF4-FFF2-40B4-BE49-F238E27FC236}">
              <a16:creationId xmlns:a16="http://schemas.microsoft.com/office/drawing/2014/main" id="{B92FFA2D-1647-476B-A0ED-3231AD668ABD}"/>
            </a:ext>
          </a:extLst>
        </xdr:cNvPr>
        <xdr:cNvSpPr/>
      </xdr:nvSpPr>
      <xdr:spPr>
        <a:xfrm>
          <a:off x="20383500" y="1072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139446</xdr:rowOff>
    </xdr:from>
    <xdr:to>
      <xdr:col>111</xdr:col>
      <xdr:colOff>177800</xdr:colOff>
      <xdr:row>62</xdr:row>
      <xdr:rowOff>144170</xdr:rowOff>
    </xdr:to>
    <xdr:cxnSp macro="">
      <xdr:nvCxnSpPr>
        <xdr:cNvPr id="605" name="直線コネクタ 604">
          <a:extLst>
            <a:ext uri="{FF2B5EF4-FFF2-40B4-BE49-F238E27FC236}">
              <a16:creationId xmlns:a16="http://schemas.microsoft.com/office/drawing/2014/main" id="{7BFF33F7-8740-4AA6-9C22-2B15805EBAB5}"/>
            </a:ext>
          </a:extLst>
        </xdr:cNvPr>
        <xdr:cNvCxnSpPr/>
      </xdr:nvCxnSpPr>
      <xdr:spPr>
        <a:xfrm flipV="1">
          <a:off x="20434300" y="10769346"/>
          <a:ext cx="889000" cy="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95504</xdr:rowOff>
    </xdr:from>
    <xdr:to>
      <xdr:col>102</xdr:col>
      <xdr:colOff>165100</xdr:colOff>
      <xdr:row>63</xdr:row>
      <xdr:rowOff>25654</xdr:rowOff>
    </xdr:to>
    <xdr:sp macro="" textlink="">
      <xdr:nvSpPr>
        <xdr:cNvPr id="606" name="楕円 605">
          <a:extLst>
            <a:ext uri="{FF2B5EF4-FFF2-40B4-BE49-F238E27FC236}">
              <a16:creationId xmlns:a16="http://schemas.microsoft.com/office/drawing/2014/main" id="{DA514091-1B30-4BE3-95EC-7695AF5AEEEC}"/>
            </a:ext>
          </a:extLst>
        </xdr:cNvPr>
        <xdr:cNvSpPr/>
      </xdr:nvSpPr>
      <xdr:spPr>
        <a:xfrm>
          <a:off x="19494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144170</xdr:rowOff>
    </xdr:from>
    <xdr:to>
      <xdr:col>107</xdr:col>
      <xdr:colOff>50800</xdr:colOff>
      <xdr:row>62</xdr:row>
      <xdr:rowOff>146304</xdr:rowOff>
    </xdr:to>
    <xdr:cxnSp macro="">
      <xdr:nvCxnSpPr>
        <xdr:cNvPr id="607" name="直線コネクタ 606">
          <a:extLst>
            <a:ext uri="{FF2B5EF4-FFF2-40B4-BE49-F238E27FC236}">
              <a16:creationId xmlns:a16="http://schemas.microsoft.com/office/drawing/2014/main" id="{1DE73901-C8BC-4778-9909-DE8802E7B001}"/>
            </a:ext>
          </a:extLst>
        </xdr:cNvPr>
        <xdr:cNvCxnSpPr/>
      </xdr:nvCxnSpPr>
      <xdr:spPr>
        <a:xfrm flipV="1">
          <a:off x="19545300" y="10774070"/>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100457</xdr:rowOff>
    </xdr:from>
    <xdr:to>
      <xdr:col>98</xdr:col>
      <xdr:colOff>38100</xdr:colOff>
      <xdr:row>63</xdr:row>
      <xdr:rowOff>30607</xdr:rowOff>
    </xdr:to>
    <xdr:sp macro="" textlink="">
      <xdr:nvSpPr>
        <xdr:cNvPr id="608" name="楕円 607">
          <a:extLst>
            <a:ext uri="{FF2B5EF4-FFF2-40B4-BE49-F238E27FC236}">
              <a16:creationId xmlns:a16="http://schemas.microsoft.com/office/drawing/2014/main" id="{B5FEFB56-C4EA-4112-A495-EFCFD2F66C19}"/>
            </a:ext>
          </a:extLst>
        </xdr:cNvPr>
        <xdr:cNvSpPr/>
      </xdr:nvSpPr>
      <xdr:spPr>
        <a:xfrm>
          <a:off x="18605500" y="1073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146304</xdr:rowOff>
    </xdr:from>
    <xdr:to>
      <xdr:col>102</xdr:col>
      <xdr:colOff>114300</xdr:colOff>
      <xdr:row>62</xdr:row>
      <xdr:rowOff>151257</xdr:rowOff>
    </xdr:to>
    <xdr:cxnSp macro="">
      <xdr:nvCxnSpPr>
        <xdr:cNvPr id="609" name="直線コネクタ 608">
          <a:extLst>
            <a:ext uri="{FF2B5EF4-FFF2-40B4-BE49-F238E27FC236}">
              <a16:creationId xmlns:a16="http://schemas.microsoft.com/office/drawing/2014/main" id="{12CFAEE4-7F20-41C9-A532-BBBF19B31C2F}"/>
            </a:ext>
          </a:extLst>
        </xdr:cNvPr>
        <xdr:cNvCxnSpPr/>
      </xdr:nvCxnSpPr>
      <xdr:spPr>
        <a:xfrm flipV="1">
          <a:off x="18656300" y="10776204"/>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610" name="n_1aveValue【学校施設】&#10;一人当たり面積">
          <a:extLst>
            <a:ext uri="{FF2B5EF4-FFF2-40B4-BE49-F238E27FC236}">
              <a16:creationId xmlns:a16="http://schemas.microsoft.com/office/drawing/2014/main" id="{273DDB4C-D69D-4274-81AB-512297C843A7}"/>
            </a:ext>
          </a:extLst>
        </xdr:cNvPr>
        <xdr:cNvSpPr txBox="1"/>
      </xdr:nvSpPr>
      <xdr:spPr>
        <a:xfrm>
          <a:off x="21075727"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611" name="n_2aveValue【学校施設】&#10;一人当たり面積">
          <a:extLst>
            <a:ext uri="{FF2B5EF4-FFF2-40B4-BE49-F238E27FC236}">
              <a16:creationId xmlns:a16="http://schemas.microsoft.com/office/drawing/2014/main" id="{B619F91B-0F53-4A64-985B-E664ECA9CA16}"/>
            </a:ext>
          </a:extLst>
        </xdr:cNvPr>
        <xdr:cNvSpPr txBox="1"/>
      </xdr:nvSpPr>
      <xdr:spPr>
        <a:xfrm>
          <a:off x="20199427" y="1047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612" name="n_3aveValue【学校施設】&#10;一人当たり面積">
          <a:extLst>
            <a:ext uri="{FF2B5EF4-FFF2-40B4-BE49-F238E27FC236}">
              <a16:creationId xmlns:a16="http://schemas.microsoft.com/office/drawing/2014/main" id="{C6D360BF-3FF7-4004-AAB8-D58D85ED3E7E}"/>
            </a:ext>
          </a:extLst>
        </xdr:cNvPr>
        <xdr:cNvSpPr txBox="1"/>
      </xdr:nvSpPr>
      <xdr:spPr>
        <a:xfrm>
          <a:off x="19310427" y="104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11854</xdr:rowOff>
    </xdr:from>
    <xdr:ext cx="469744" cy="259045"/>
    <xdr:sp macro="" textlink="">
      <xdr:nvSpPr>
        <xdr:cNvPr id="613" name="n_4aveValue【学校施設】&#10;一人当たり面積">
          <a:extLst>
            <a:ext uri="{FF2B5EF4-FFF2-40B4-BE49-F238E27FC236}">
              <a16:creationId xmlns:a16="http://schemas.microsoft.com/office/drawing/2014/main" id="{5C955BED-75B6-4AE2-A284-D150E91A5E79}"/>
            </a:ext>
          </a:extLst>
        </xdr:cNvPr>
        <xdr:cNvSpPr txBox="1"/>
      </xdr:nvSpPr>
      <xdr:spPr>
        <a:xfrm>
          <a:off x="18421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9923</xdr:rowOff>
    </xdr:from>
    <xdr:ext cx="469744" cy="259045"/>
    <xdr:sp macro="" textlink="">
      <xdr:nvSpPr>
        <xdr:cNvPr id="614" name="n_1mainValue【学校施設】&#10;一人当たり面積">
          <a:extLst>
            <a:ext uri="{FF2B5EF4-FFF2-40B4-BE49-F238E27FC236}">
              <a16:creationId xmlns:a16="http://schemas.microsoft.com/office/drawing/2014/main" id="{F6315FF5-6030-4C71-96E9-20890222220E}"/>
            </a:ext>
          </a:extLst>
        </xdr:cNvPr>
        <xdr:cNvSpPr txBox="1"/>
      </xdr:nvSpPr>
      <xdr:spPr>
        <a:xfrm>
          <a:off x="21075727" y="1081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14647</xdr:rowOff>
    </xdr:from>
    <xdr:ext cx="469744" cy="259045"/>
    <xdr:sp macro="" textlink="">
      <xdr:nvSpPr>
        <xdr:cNvPr id="615" name="n_2mainValue【学校施設】&#10;一人当たり面積">
          <a:extLst>
            <a:ext uri="{FF2B5EF4-FFF2-40B4-BE49-F238E27FC236}">
              <a16:creationId xmlns:a16="http://schemas.microsoft.com/office/drawing/2014/main" id="{A8B92ECE-0EBA-4D81-82DF-D9CC70671A96}"/>
            </a:ext>
          </a:extLst>
        </xdr:cNvPr>
        <xdr:cNvSpPr txBox="1"/>
      </xdr:nvSpPr>
      <xdr:spPr>
        <a:xfrm>
          <a:off x="20199427" y="1081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16781</xdr:rowOff>
    </xdr:from>
    <xdr:ext cx="469744" cy="259045"/>
    <xdr:sp macro="" textlink="">
      <xdr:nvSpPr>
        <xdr:cNvPr id="616" name="n_3mainValue【学校施設】&#10;一人当たり面積">
          <a:extLst>
            <a:ext uri="{FF2B5EF4-FFF2-40B4-BE49-F238E27FC236}">
              <a16:creationId xmlns:a16="http://schemas.microsoft.com/office/drawing/2014/main" id="{9E7D2405-8D02-4AB3-98F0-DB2DB5514F9D}"/>
            </a:ext>
          </a:extLst>
        </xdr:cNvPr>
        <xdr:cNvSpPr txBox="1"/>
      </xdr:nvSpPr>
      <xdr:spPr>
        <a:xfrm>
          <a:off x="19310427" y="1081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21734</xdr:rowOff>
    </xdr:from>
    <xdr:ext cx="469744" cy="259045"/>
    <xdr:sp macro="" textlink="">
      <xdr:nvSpPr>
        <xdr:cNvPr id="617" name="n_4mainValue【学校施設】&#10;一人当たり面積">
          <a:extLst>
            <a:ext uri="{FF2B5EF4-FFF2-40B4-BE49-F238E27FC236}">
              <a16:creationId xmlns:a16="http://schemas.microsoft.com/office/drawing/2014/main" id="{7F71173F-4243-49D4-8A3A-3942D825EAC1}"/>
            </a:ext>
          </a:extLst>
        </xdr:cNvPr>
        <xdr:cNvSpPr txBox="1"/>
      </xdr:nvSpPr>
      <xdr:spPr>
        <a:xfrm>
          <a:off x="18421427" y="108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2E64700D-532A-4B2C-AB5C-CDE86A6BDEF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E94227C0-B37D-4C2D-A30A-E4020055EF5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9B1FBFAF-41B4-4ABE-B081-4FF0E752ACA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1A86F220-1C22-4DB6-8A3C-9C4305F6570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817B0656-504E-4139-A809-DCB074537E4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AED90B5B-38C9-4588-BCF5-D212A0BA844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DCAE1AB0-71A6-4ECC-BE18-AA95A8B7095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1CCC04A8-E74C-4951-A66F-825797056AB3}"/>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6" name="正方形/長方形 625">
          <a:extLst>
            <a:ext uri="{FF2B5EF4-FFF2-40B4-BE49-F238E27FC236}">
              <a16:creationId xmlns:a16="http://schemas.microsoft.com/office/drawing/2014/main" id="{80867C25-31B3-4B45-AB9E-3566631AC00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7" name="正方形/長方形 626">
          <a:extLst>
            <a:ext uri="{FF2B5EF4-FFF2-40B4-BE49-F238E27FC236}">
              <a16:creationId xmlns:a16="http://schemas.microsoft.com/office/drawing/2014/main" id="{CA7235D8-D2FD-423A-A8AA-A44A637C21D5}"/>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8" name="正方形/長方形 627">
          <a:extLst>
            <a:ext uri="{FF2B5EF4-FFF2-40B4-BE49-F238E27FC236}">
              <a16:creationId xmlns:a16="http://schemas.microsoft.com/office/drawing/2014/main" id="{89BBD637-CE69-40FE-B4B3-59CD74AF0FC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9" name="正方形/長方形 628">
          <a:extLst>
            <a:ext uri="{FF2B5EF4-FFF2-40B4-BE49-F238E27FC236}">
              <a16:creationId xmlns:a16="http://schemas.microsoft.com/office/drawing/2014/main" id="{83C27F7C-2985-4DFA-88BB-DFFAA673B8C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0" name="正方形/長方形 629">
          <a:extLst>
            <a:ext uri="{FF2B5EF4-FFF2-40B4-BE49-F238E27FC236}">
              <a16:creationId xmlns:a16="http://schemas.microsoft.com/office/drawing/2014/main" id="{37FF3B0A-9049-473B-8FA1-88A691D65B6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1" name="正方形/長方形 630">
          <a:extLst>
            <a:ext uri="{FF2B5EF4-FFF2-40B4-BE49-F238E27FC236}">
              <a16:creationId xmlns:a16="http://schemas.microsoft.com/office/drawing/2014/main" id="{2FE0E14E-6A48-4AD4-B0F9-E92C496830F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2" name="正方形/長方形 631">
          <a:extLst>
            <a:ext uri="{FF2B5EF4-FFF2-40B4-BE49-F238E27FC236}">
              <a16:creationId xmlns:a16="http://schemas.microsoft.com/office/drawing/2014/main" id="{C86F85DF-F430-470A-B5CF-63B74AA5C3C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3" name="正方形/長方形 632">
          <a:extLst>
            <a:ext uri="{FF2B5EF4-FFF2-40B4-BE49-F238E27FC236}">
              <a16:creationId xmlns:a16="http://schemas.microsoft.com/office/drawing/2014/main" id="{7A4D7B43-23B4-49BB-A2B1-691D76ED5FEC}"/>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4" name="正方形/長方形 633">
          <a:extLst>
            <a:ext uri="{FF2B5EF4-FFF2-40B4-BE49-F238E27FC236}">
              <a16:creationId xmlns:a16="http://schemas.microsoft.com/office/drawing/2014/main" id="{E789E4C9-FE08-4853-A7CB-B0C4C223D03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5" name="正方形/長方形 634">
          <a:extLst>
            <a:ext uri="{FF2B5EF4-FFF2-40B4-BE49-F238E27FC236}">
              <a16:creationId xmlns:a16="http://schemas.microsoft.com/office/drawing/2014/main" id="{F3A75843-802F-42E6-9129-A3D2528B04C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6" name="正方形/長方形 635">
          <a:extLst>
            <a:ext uri="{FF2B5EF4-FFF2-40B4-BE49-F238E27FC236}">
              <a16:creationId xmlns:a16="http://schemas.microsoft.com/office/drawing/2014/main" id="{54F0D64D-589D-4C6B-AA4D-93D78D43BD2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7" name="正方形/長方形 636">
          <a:extLst>
            <a:ext uri="{FF2B5EF4-FFF2-40B4-BE49-F238E27FC236}">
              <a16:creationId xmlns:a16="http://schemas.microsoft.com/office/drawing/2014/main" id="{22F423AF-DCF7-43EC-88BC-6AE446DA5DD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8" name="正方形/長方形 637">
          <a:extLst>
            <a:ext uri="{FF2B5EF4-FFF2-40B4-BE49-F238E27FC236}">
              <a16:creationId xmlns:a16="http://schemas.microsoft.com/office/drawing/2014/main" id="{723DB269-BE63-436E-8358-6D2DD4F8CA6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9" name="正方形/長方形 638">
          <a:extLst>
            <a:ext uri="{FF2B5EF4-FFF2-40B4-BE49-F238E27FC236}">
              <a16:creationId xmlns:a16="http://schemas.microsoft.com/office/drawing/2014/main" id="{3C0D5408-539C-494A-856C-26AEEF04219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0" name="正方形/長方形 639">
          <a:extLst>
            <a:ext uri="{FF2B5EF4-FFF2-40B4-BE49-F238E27FC236}">
              <a16:creationId xmlns:a16="http://schemas.microsoft.com/office/drawing/2014/main" id="{7206531D-C111-4A61-BE01-5D95DBED30E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1" name="正方形/長方形 640">
          <a:extLst>
            <a:ext uri="{FF2B5EF4-FFF2-40B4-BE49-F238E27FC236}">
              <a16:creationId xmlns:a16="http://schemas.microsoft.com/office/drawing/2014/main" id="{7A2E8C96-1BF1-4605-BC41-E0ED8C70BA4B}"/>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2" name="正方形/長方形 641">
          <a:extLst>
            <a:ext uri="{FF2B5EF4-FFF2-40B4-BE49-F238E27FC236}">
              <a16:creationId xmlns:a16="http://schemas.microsoft.com/office/drawing/2014/main" id="{A389797A-83EE-4864-A1B1-F594761532E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3" name="正方形/長方形 642">
          <a:extLst>
            <a:ext uri="{FF2B5EF4-FFF2-40B4-BE49-F238E27FC236}">
              <a16:creationId xmlns:a16="http://schemas.microsoft.com/office/drawing/2014/main" id="{CC57F433-D068-48DF-B3AC-903E0321388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4" name="正方形/長方形 643">
          <a:extLst>
            <a:ext uri="{FF2B5EF4-FFF2-40B4-BE49-F238E27FC236}">
              <a16:creationId xmlns:a16="http://schemas.microsoft.com/office/drawing/2014/main" id="{3BB8DD27-7763-4712-B2AF-C06056E4403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5" name="正方形/長方形 644">
          <a:extLst>
            <a:ext uri="{FF2B5EF4-FFF2-40B4-BE49-F238E27FC236}">
              <a16:creationId xmlns:a16="http://schemas.microsoft.com/office/drawing/2014/main" id="{5A57CAFC-2D49-4059-821B-DC753138B15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6" name="正方形/長方形 645">
          <a:extLst>
            <a:ext uri="{FF2B5EF4-FFF2-40B4-BE49-F238E27FC236}">
              <a16:creationId xmlns:a16="http://schemas.microsoft.com/office/drawing/2014/main" id="{53DD7BE9-47C1-4B78-9898-83E3623B21D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7" name="正方形/長方形 646">
          <a:extLst>
            <a:ext uri="{FF2B5EF4-FFF2-40B4-BE49-F238E27FC236}">
              <a16:creationId xmlns:a16="http://schemas.microsoft.com/office/drawing/2014/main" id="{9513C692-8CAC-4F02-84FF-C9073DDC348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8" name="正方形/長方形 647">
          <a:extLst>
            <a:ext uri="{FF2B5EF4-FFF2-40B4-BE49-F238E27FC236}">
              <a16:creationId xmlns:a16="http://schemas.microsoft.com/office/drawing/2014/main" id="{9971074D-5E9F-48BF-BBDC-DF623902772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9" name="正方形/長方形 648">
          <a:extLst>
            <a:ext uri="{FF2B5EF4-FFF2-40B4-BE49-F238E27FC236}">
              <a16:creationId xmlns:a16="http://schemas.microsoft.com/office/drawing/2014/main" id="{9897956A-AB69-4C8A-9F47-0760626AE857}"/>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a:extLst>
            <a:ext uri="{FF2B5EF4-FFF2-40B4-BE49-F238E27FC236}">
              <a16:creationId xmlns:a16="http://schemas.microsoft.com/office/drawing/2014/main" id="{0231DACB-C9C0-4293-8B21-A97F63D8537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a:extLst>
            <a:ext uri="{FF2B5EF4-FFF2-40B4-BE49-F238E27FC236}">
              <a16:creationId xmlns:a16="http://schemas.microsoft.com/office/drawing/2014/main" id="{9E1C89C7-9369-4291-807B-E704AA6369C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a:extLst>
            <a:ext uri="{FF2B5EF4-FFF2-40B4-BE49-F238E27FC236}">
              <a16:creationId xmlns:a16="http://schemas.microsoft.com/office/drawing/2014/main" id="{E1116444-C6BD-47B0-B49A-9D4044509D7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a:t>
          </a:r>
          <a:r>
            <a:rPr kumimoji="1" lang="ja-JP" altLang="en-US" sz="1100">
              <a:solidFill>
                <a:schemeClr val="dk1"/>
              </a:solidFill>
              <a:effectLst/>
              <a:latin typeface="+mn-lt"/>
              <a:ea typeface="+mn-ea"/>
              <a:cs typeface="+mn-cs"/>
            </a:rPr>
            <a:t>道路、</a:t>
          </a:r>
          <a:r>
            <a:rPr kumimoji="1" lang="ja-JP" altLang="ja-JP" sz="1100">
              <a:solidFill>
                <a:schemeClr val="dk1"/>
              </a:solidFill>
              <a:effectLst/>
              <a:latin typeface="+mn-lt"/>
              <a:ea typeface="+mn-ea"/>
              <a:cs typeface="+mn-cs"/>
            </a:rPr>
            <a:t>認定こども園・幼稚園・保育所、学校施設である。学校施設については、耐用年数</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年に近づいており、今後、大規模な改修を行う場合の費用の確保が課題となっている。</a:t>
          </a:r>
          <a:endParaRPr lang="ja-JP" altLang="ja-JP" sz="1400">
            <a:effectLst/>
          </a:endParaRPr>
        </a:p>
        <a:p>
          <a:r>
            <a:rPr kumimoji="1" lang="ja-JP" altLang="ja-JP" sz="1100">
              <a:solidFill>
                <a:schemeClr val="dk1"/>
              </a:solidFill>
              <a:effectLst/>
              <a:latin typeface="+mn-lt"/>
              <a:ea typeface="+mn-ea"/>
              <a:cs typeface="+mn-cs"/>
            </a:rPr>
            <a:t>　本村には小学校２校、中学校２校が整備されているが、人口減少及び少子化の影響により、児童・生徒数の減少が課題となっており、学校教育の充実を推進する観点からも統廃合を含めた学校施設の在り方について検討を重ねた結果、令和</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年の開校を目指した幼小中一貫校設立が決定されている。建設経費についても、物価高騰の影響で建設費の増額が見込まれるため、財源の確実な確保や施設内設備等の慎重な精査が必要である。</a:t>
          </a:r>
          <a:endParaRPr lang="ja-JP" altLang="ja-JP" sz="1400">
            <a:effectLst/>
          </a:endParaRPr>
        </a:p>
        <a:p>
          <a:r>
            <a:rPr kumimoji="1" lang="ja-JP" altLang="ja-JP" sz="1100">
              <a:solidFill>
                <a:schemeClr val="dk1"/>
              </a:solidFill>
              <a:effectLst/>
              <a:latin typeface="+mn-lt"/>
              <a:ea typeface="+mn-ea"/>
              <a:cs typeface="+mn-cs"/>
            </a:rPr>
            <a:t>　公営住宅については、人口減少に対応するため、近年、若年ファミリー層向けの住宅を整備し、移住定住の促進を図ってきたが、今後については、住宅の耐用年数と維持管理に係る経費等を基に受益者負担を算出し賃料を見直すなど、長期的な視点をもって費用対効果を検証する必要が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75D1710-88F8-409C-A500-5B94EC92AAE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FE4A40C-371C-4410-BD89-450DA8F7B87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3C1A81B-1E17-4AD0-9057-99A6270372C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50D56CB-87D8-44C0-A24F-602DF5148C6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609F3C5-BDA2-4EB2-A592-A1761C81CA5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562651A-E2F5-4ECB-B1CF-AC866256CA6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8551344-2FD0-44C6-A487-1EEFCF65BB7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2DF2E0D-E0FC-472F-ACA0-7B8500FBD70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17FEC32-1D99-4954-93C9-C00406AE6CF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76C45BA-26E9-4F4D-B812-675773B262A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64CBE08-958B-4DAF-B6AA-FF6AAEE414D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F68E536-C28B-4FD4-A1B9-DA49EB65A1D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52F5D4C-033B-4428-BB1B-0CFB8963974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E902926-FBC2-4C13-903F-9E1B2C7B4EA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FADE042-CAD2-479D-81F5-F723631B153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0741A42-11A1-4EB8-8E0C-0CC4A1D9125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97D810E-0939-432B-B171-8C1FDAF2F76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66A8C0E-5FAA-4B91-B959-8C9F09EEC7B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A6284D0-78EB-40AC-BF01-3F3BD001997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6B1DEBB-0B1F-4752-8EF9-D299B37C1E6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15AE5FB-F513-4E0F-846F-520A5F7F632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00D2AAB-23FA-4E34-B04C-2BE29AB16AC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76FABF6-39BB-4C13-8928-AD3506E566C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B140BA2-9689-40BF-9ED2-86F19DD2BE6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1F2760F-FABA-427F-ADAC-0857ECC374C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25D5E27-D774-4370-ADBF-3507435CE93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AD3F327-7D7C-4215-8945-6085890FEA2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2E055F9-F4CA-4AA8-9A82-B3EFCF51A07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7E1FDCD-8440-42A4-95FF-143E7B2F106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49F2466-2DC0-4230-A98B-A26E9565914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65ED24A-B031-43A0-8FD9-BAC694E0C02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402F698-9481-40D6-99A7-4452B947936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B22AE99-1D81-4C2C-950D-FADA9A5EAAF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CDA85E0-7A73-4760-AF77-6D099AC4661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475D3E9-94B8-4D78-A029-A23C3BA2E98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455CABD-DF93-47BB-9DCA-C5A9BBE07D7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4DE2039-A472-49D2-95FE-C06A903C2BE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570CAA6-174D-418C-B1AE-2EF4F5532D4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65366DB-37F5-4A7E-B510-3758E54890A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BF3C6B5-70AF-4751-B7B3-46AE656CEA9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1FED2E7-BEED-46B4-85C8-2ADFA5C51A3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08033F7-BB0B-477A-996F-1BE134E3E04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3CDDC8B-094C-4DCC-A272-357A782659A7}"/>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44B283E6-1E05-4668-972B-7BDB867957ED}"/>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991DC997-3C33-4BD4-95D4-602EB2E958F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BFFDFC8B-7FF7-4236-A800-4DB2B3D95972}"/>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4A86141-ABBE-4D8B-BE75-99B896AD6ECA}"/>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472B138-4936-48B2-9367-9169647E4AEF}"/>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3532ED1-95E7-4FCC-AD3F-5553465AC51F}"/>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B7310C3C-4228-4404-B5A7-9EFCD0894346}"/>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E82DA0CB-BFDB-4C2D-B2ED-A8BBB11E89E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7FD9FE75-D650-42D7-989B-2C2A20AD505D}"/>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DAE4EBB7-101B-4216-83F2-35550003778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41910</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9376E2F9-99A8-47D9-943C-85FAEA64A257}"/>
            </a:ext>
          </a:extLst>
        </xdr:cNvPr>
        <xdr:cNvCxnSpPr/>
      </xdr:nvCxnSpPr>
      <xdr:spPr>
        <a:xfrm flipV="1">
          <a:off x="4634865" y="569976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図書館】&#10;有形固定資産減価償却率最小値テキスト">
          <a:extLst>
            <a:ext uri="{FF2B5EF4-FFF2-40B4-BE49-F238E27FC236}">
              <a16:creationId xmlns:a16="http://schemas.microsoft.com/office/drawing/2014/main" id="{0EC44562-F228-4643-AE93-5D24C7245675}"/>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A0A2CA6D-B52D-4577-8B1A-5062350ED782}"/>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160037</xdr:rowOff>
    </xdr:from>
    <xdr:ext cx="405111" cy="259045"/>
    <xdr:sp macro="" textlink="">
      <xdr:nvSpPr>
        <xdr:cNvPr id="58" name="【図書館】&#10;有形固定資産減価償却率最大値テキスト">
          <a:extLst>
            <a:ext uri="{FF2B5EF4-FFF2-40B4-BE49-F238E27FC236}">
              <a16:creationId xmlns:a16="http://schemas.microsoft.com/office/drawing/2014/main" id="{7F7B081D-7C85-42F5-BC13-D7EC8FFE16D5}"/>
            </a:ext>
          </a:extLst>
        </xdr:cNvPr>
        <xdr:cNvSpPr txBox="1"/>
      </xdr:nvSpPr>
      <xdr:spPr>
        <a:xfrm>
          <a:off x="4673600" y="547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41910</xdr:rowOff>
    </xdr:from>
    <xdr:to>
      <xdr:col>24</xdr:col>
      <xdr:colOff>152400</xdr:colOff>
      <xdr:row>33</xdr:row>
      <xdr:rowOff>41910</xdr:rowOff>
    </xdr:to>
    <xdr:cxnSp macro="">
      <xdr:nvCxnSpPr>
        <xdr:cNvPr id="59" name="直線コネクタ 58">
          <a:extLst>
            <a:ext uri="{FF2B5EF4-FFF2-40B4-BE49-F238E27FC236}">
              <a16:creationId xmlns:a16="http://schemas.microsoft.com/office/drawing/2014/main" id="{6A6259BA-572E-49B3-BC88-69C35F8D82CC}"/>
            </a:ext>
          </a:extLst>
        </xdr:cNvPr>
        <xdr:cNvCxnSpPr/>
      </xdr:nvCxnSpPr>
      <xdr:spPr>
        <a:xfrm>
          <a:off x="4546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図書館】&#10;有形固定資産減価償却率平均値テキスト">
          <a:extLst>
            <a:ext uri="{FF2B5EF4-FFF2-40B4-BE49-F238E27FC236}">
              <a16:creationId xmlns:a16="http://schemas.microsoft.com/office/drawing/2014/main" id="{7306B8EF-A5A6-4EE9-B6B6-D05FD2CA7762}"/>
            </a:ext>
          </a:extLst>
        </xdr:cNvPr>
        <xdr:cNvSpPr txBox="1"/>
      </xdr:nvSpPr>
      <xdr:spPr>
        <a:xfrm>
          <a:off x="4673600" y="641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29076CCD-AF0B-46CE-BAB6-EBD7A873328F}"/>
            </a:ext>
          </a:extLst>
        </xdr:cNvPr>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39116</xdr:rowOff>
    </xdr:from>
    <xdr:to>
      <xdr:col>20</xdr:col>
      <xdr:colOff>38100</xdr:colOff>
      <xdr:row>37</xdr:row>
      <xdr:rowOff>140716</xdr:rowOff>
    </xdr:to>
    <xdr:sp macro="" textlink="">
      <xdr:nvSpPr>
        <xdr:cNvPr id="62" name="フローチャート: 判断 61">
          <a:extLst>
            <a:ext uri="{FF2B5EF4-FFF2-40B4-BE49-F238E27FC236}">
              <a16:creationId xmlns:a16="http://schemas.microsoft.com/office/drawing/2014/main" id="{B1A25D91-F631-4F7D-81C2-526D7D1A3E76}"/>
            </a:ext>
          </a:extLst>
        </xdr:cNvPr>
        <xdr:cNvSpPr/>
      </xdr:nvSpPr>
      <xdr:spPr>
        <a:xfrm>
          <a:off x="3746500" y="638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137414</xdr:rowOff>
    </xdr:from>
    <xdr:to>
      <xdr:col>15</xdr:col>
      <xdr:colOff>101600</xdr:colOff>
      <xdr:row>37</xdr:row>
      <xdr:rowOff>67564</xdr:rowOff>
    </xdr:to>
    <xdr:sp macro="" textlink="">
      <xdr:nvSpPr>
        <xdr:cNvPr id="63" name="フローチャート: 判断 62">
          <a:extLst>
            <a:ext uri="{FF2B5EF4-FFF2-40B4-BE49-F238E27FC236}">
              <a16:creationId xmlns:a16="http://schemas.microsoft.com/office/drawing/2014/main" id="{2840B3E2-82B9-4A5A-A523-32E587F109DE}"/>
            </a:ext>
          </a:extLst>
        </xdr:cNvPr>
        <xdr:cNvSpPr/>
      </xdr:nvSpPr>
      <xdr:spPr>
        <a:xfrm>
          <a:off x="2857500" y="63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77978</xdr:rowOff>
    </xdr:from>
    <xdr:to>
      <xdr:col>10</xdr:col>
      <xdr:colOff>165100</xdr:colOff>
      <xdr:row>36</xdr:row>
      <xdr:rowOff>8128</xdr:rowOff>
    </xdr:to>
    <xdr:sp macro="" textlink="">
      <xdr:nvSpPr>
        <xdr:cNvPr id="64" name="フローチャート: 判断 63">
          <a:extLst>
            <a:ext uri="{FF2B5EF4-FFF2-40B4-BE49-F238E27FC236}">
              <a16:creationId xmlns:a16="http://schemas.microsoft.com/office/drawing/2014/main" id="{7101B002-FCDB-471F-8F6E-5A9CCEE2A5E2}"/>
            </a:ext>
          </a:extLst>
        </xdr:cNvPr>
        <xdr:cNvSpPr/>
      </xdr:nvSpPr>
      <xdr:spPr>
        <a:xfrm>
          <a:off x="1968500" y="60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87122</xdr:rowOff>
    </xdr:from>
    <xdr:to>
      <xdr:col>6</xdr:col>
      <xdr:colOff>38100</xdr:colOff>
      <xdr:row>35</xdr:row>
      <xdr:rowOff>17272</xdr:rowOff>
    </xdr:to>
    <xdr:sp macro="" textlink="">
      <xdr:nvSpPr>
        <xdr:cNvPr id="65" name="フローチャート: 判断 64">
          <a:extLst>
            <a:ext uri="{FF2B5EF4-FFF2-40B4-BE49-F238E27FC236}">
              <a16:creationId xmlns:a16="http://schemas.microsoft.com/office/drawing/2014/main" id="{B2D2E0EE-E7C5-45A2-8B1B-C908CACA2B25}"/>
            </a:ext>
          </a:extLst>
        </xdr:cNvPr>
        <xdr:cNvSpPr/>
      </xdr:nvSpPr>
      <xdr:spPr>
        <a:xfrm>
          <a:off x="1079500" y="591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2B26F763-EF8A-4B66-9A3B-F6C7F5A0727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3EBA44A4-2FF5-439A-883C-57B75AAA2D7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CA671B8-A74C-4E2C-AEC9-63EFBA6BD8E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64D5611-DD54-4EB8-B63B-9F82216AA9F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62EAE7B-8EF5-4753-A9BF-5C665FC2BBD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98552</xdr:rowOff>
    </xdr:from>
    <xdr:to>
      <xdr:col>24</xdr:col>
      <xdr:colOff>114300</xdr:colOff>
      <xdr:row>37</xdr:row>
      <xdr:rowOff>28702</xdr:rowOff>
    </xdr:to>
    <xdr:sp macro="" textlink="">
      <xdr:nvSpPr>
        <xdr:cNvPr id="71" name="楕円 70">
          <a:extLst>
            <a:ext uri="{FF2B5EF4-FFF2-40B4-BE49-F238E27FC236}">
              <a16:creationId xmlns:a16="http://schemas.microsoft.com/office/drawing/2014/main" id="{40FD8C9A-8495-42D8-B728-DBED58B7611E}"/>
            </a:ext>
          </a:extLst>
        </xdr:cNvPr>
        <xdr:cNvSpPr/>
      </xdr:nvSpPr>
      <xdr:spPr>
        <a:xfrm>
          <a:off x="4584700" y="627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121429</xdr:rowOff>
    </xdr:from>
    <xdr:ext cx="405111" cy="259045"/>
    <xdr:sp macro="" textlink="">
      <xdr:nvSpPr>
        <xdr:cNvPr id="72" name="【図書館】&#10;有形固定資産減価償却率該当値テキスト">
          <a:extLst>
            <a:ext uri="{FF2B5EF4-FFF2-40B4-BE49-F238E27FC236}">
              <a16:creationId xmlns:a16="http://schemas.microsoft.com/office/drawing/2014/main" id="{BB1DF280-479F-4DC1-8E74-814EC386D18E}"/>
            </a:ext>
          </a:extLst>
        </xdr:cNvPr>
        <xdr:cNvSpPr txBox="1"/>
      </xdr:nvSpPr>
      <xdr:spPr>
        <a:xfrm>
          <a:off x="4673600" y="6122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36830</xdr:rowOff>
    </xdr:from>
    <xdr:to>
      <xdr:col>20</xdr:col>
      <xdr:colOff>38100</xdr:colOff>
      <xdr:row>36</xdr:row>
      <xdr:rowOff>138430</xdr:rowOff>
    </xdr:to>
    <xdr:sp macro="" textlink="">
      <xdr:nvSpPr>
        <xdr:cNvPr id="73" name="楕円 72">
          <a:extLst>
            <a:ext uri="{FF2B5EF4-FFF2-40B4-BE49-F238E27FC236}">
              <a16:creationId xmlns:a16="http://schemas.microsoft.com/office/drawing/2014/main" id="{E81DCB5D-3D3E-44E3-9D18-469C530FC979}"/>
            </a:ext>
          </a:extLst>
        </xdr:cNvPr>
        <xdr:cNvSpPr/>
      </xdr:nvSpPr>
      <xdr:spPr>
        <a:xfrm>
          <a:off x="37465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87630</xdr:rowOff>
    </xdr:from>
    <xdr:to>
      <xdr:col>24</xdr:col>
      <xdr:colOff>63500</xdr:colOff>
      <xdr:row>36</xdr:row>
      <xdr:rowOff>149352</xdr:rowOff>
    </xdr:to>
    <xdr:cxnSp macro="">
      <xdr:nvCxnSpPr>
        <xdr:cNvPr id="74" name="直線コネクタ 73">
          <a:extLst>
            <a:ext uri="{FF2B5EF4-FFF2-40B4-BE49-F238E27FC236}">
              <a16:creationId xmlns:a16="http://schemas.microsoft.com/office/drawing/2014/main" id="{20E705B6-D309-48C3-9868-D97DEE8CBC83}"/>
            </a:ext>
          </a:extLst>
        </xdr:cNvPr>
        <xdr:cNvCxnSpPr/>
      </xdr:nvCxnSpPr>
      <xdr:spPr>
        <a:xfrm>
          <a:off x="3797300" y="6259830"/>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146558</xdr:rowOff>
    </xdr:from>
    <xdr:to>
      <xdr:col>15</xdr:col>
      <xdr:colOff>101600</xdr:colOff>
      <xdr:row>36</xdr:row>
      <xdr:rowOff>76708</xdr:rowOff>
    </xdr:to>
    <xdr:sp macro="" textlink="">
      <xdr:nvSpPr>
        <xdr:cNvPr id="75" name="楕円 74">
          <a:extLst>
            <a:ext uri="{FF2B5EF4-FFF2-40B4-BE49-F238E27FC236}">
              <a16:creationId xmlns:a16="http://schemas.microsoft.com/office/drawing/2014/main" id="{8DFE767A-FBBC-465D-8957-AB20BC3D88FD}"/>
            </a:ext>
          </a:extLst>
        </xdr:cNvPr>
        <xdr:cNvSpPr/>
      </xdr:nvSpPr>
      <xdr:spPr>
        <a:xfrm>
          <a:off x="28575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25908</xdr:rowOff>
    </xdr:from>
    <xdr:to>
      <xdr:col>19</xdr:col>
      <xdr:colOff>177800</xdr:colOff>
      <xdr:row>36</xdr:row>
      <xdr:rowOff>87630</xdr:rowOff>
    </xdr:to>
    <xdr:cxnSp macro="">
      <xdr:nvCxnSpPr>
        <xdr:cNvPr id="76" name="直線コネクタ 75">
          <a:extLst>
            <a:ext uri="{FF2B5EF4-FFF2-40B4-BE49-F238E27FC236}">
              <a16:creationId xmlns:a16="http://schemas.microsoft.com/office/drawing/2014/main" id="{D149D44F-A678-40B4-8BDE-64A520FBE4AC}"/>
            </a:ext>
          </a:extLst>
        </xdr:cNvPr>
        <xdr:cNvCxnSpPr/>
      </xdr:nvCxnSpPr>
      <xdr:spPr>
        <a:xfrm>
          <a:off x="2908300" y="619810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84836</xdr:rowOff>
    </xdr:from>
    <xdr:to>
      <xdr:col>10</xdr:col>
      <xdr:colOff>165100</xdr:colOff>
      <xdr:row>36</xdr:row>
      <xdr:rowOff>14986</xdr:rowOff>
    </xdr:to>
    <xdr:sp macro="" textlink="">
      <xdr:nvSpPr>
        <xdr:cNvPr id="77" name="楕円 76">
          <a:extLst>
            <a:ext uri="{FF2B5EF4-FFF2-40B4-BE49-F238E27FC236}">
              <a16:creationId xmlns:a16="http://schemas.microsoft.com/office/drawing/2014/main" id="{38D906CA-C0D6-44F5-92DF-496012242314}"/>
            </a:ext>
          </a:extLst>
        </xdr:cNvPr>
        <xdr:cNvSpPr/>
      </xdr:nvSpPr>
      <xdr:spPr>
        <a:xfrm>
          <a:off x="1968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135636</xdr:rowOff>
    </xdr:from>
    <xdr:to>
      <xdr:col>15</xdr:col>
      <xdr:colOff>50800</xdr:colOff>
      <xdr:row>36</xdr:row>
      <xdr:rowOff>25908</xdr:rowOff>
    </xdr:to>
    <xdr:cxnSp macro="">
      <xdr:nvCxnSpPr>
        <xdr:cNvPr id="78" name="直線コネクタ 77">
          <a:extLst>
            <a:ext uri="{FF2B5EF4-FFF2-40B4-BE49-F238E27FC236}">
              <a16:creationId xmlns:a16="http://schemas.microsoft.com/office/drawing/2014/main" id="{B3A59367-EF0E-4CE3-95B9-A203026AC4A7}"/>
            </a:ext>
          </a:extLst>
        </xdr:cNvPr>
        <xdr:cNvCxnSpPr/>
      </xdr:nvCxnSpPr>
      <xdr:spPr>
        <a:xfrm>
          <a:off x="2019300" y="6136386"/>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23114</xdr:rowOff>
    </xdr:from>
    <xdr:to>
      <xdr:col>6</xdr:col>
      <xdr:colOff>38100</xdr:colOff>
      <xdr:row>35</xdr:row>
      <xdr:rowOff>124714</xdr:rowOff>
    </xdr:to>
    <xdr:sp macro="" textlink="">
      <xdr:nvSpPr>
        <xdr:cNvPr id="79" name="楕円 78">
          <a:extLst>
            <a:ext uri="{FF2B5EF4-FFF2-40B4-BE49-F238E27FC236}">
              <a16:creationId xmlns:a16="http://schemas.microsoft.com/office/drawing/2014/main" id="{A83E88BF-1C16-459F-9388-12D195E48F18}"/>
            </a:ext>
          </a:extLst>
        </xdr:cNvPr>
        <xdr:cNvSpPr/>
      </xdr:nvSpPr>
      <xdr:spPr>
        <a:xfrm>
          <a:off x="1079500" y="60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73914</xdr:rowOff>
    </xdr:from>
    <xdr:to>
      <xdr:col>10</xdr:col>
      <xdr:colOff>114300</xdr:colOff>
      <xdr:row>35</xdr:row>
      <xdr:rowOff>135636</xdr:rowOff>
    </xdr:to>
    <xdr:cxnSp macro="">
      <xdr:nvCxnSpPr>
        <xdr:cNvPr id="80" name="直線コネクタ 79">
          <a:extLst>
            <a:ext uri="{FF2B5EF4-FFF2-40B4-BE49-F238E27FC236}">
              <a16:creationId xmlns:a16="http://schemas.microsoft.com/office/drawing/2014/main" id="{99C72124-33F3-482F-8743-664B5740F19C}"/>
            </a:ext>
          </a:extLst>
        </xdr:cNvPr>
        <xdr:cNvCxnSpPr/>
      </xdr:nvCxnSpPr>
      <xdr:spPr>
        <a:xfrm>
          <a:off x="1130300" y="607466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131843</xdr:rowOff>
    </xdr:from>
    <xdr:ext cx="405111" cy="259045"/>
    <xdr:sp macro="" textlink="">
      <xdr:nvSpPr>
        <xdr:cNvPr id="81" name="n_1aveValue【図書館】&#10;有形固定資産減価償却率">
          <a:extLst>
            <a:ext uri="{FF2B5EF4-FFF2-40B4-BE49-F238E27FC236}">
              <a16:creationId xmlns:a16="http://schemas.microsoft.com/office/drawing/2014/main" id="{696F4896-3D66-4FB1-9F58-B3A84E274F07}"/>
            </a:ext>
          </a:extLst>
        </xdr:cNvPr>
        <xdr:cNvSpPr txBox="1"/>
      </xdr:nvSpPr>
      <xdr:spPr>
        <a:xfrm>
          <a:off x="3582044" y="6475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58691</xdr:rowOff>
    </xdr:from>
    <xdr:ext cx="405111" cy="259045"/>
    <xdr:sp macro="" textlink="">
      <xdr:nvSpPr>
        <xdr:cNvPr id="82" name="n_2aveValue【図書館】&#10;有形固定資産減価償却率">
          <a:extLst>
            <a:ext uri="{FF2B5EF4-FFF2-40B4-BE49-F238E27FC236}">
              <a16:creationId xmlns:a16="http://schemas.microsoft.com/office/drawing/2014/main" id="{CCF007D6-F184-42B2-814B-256EEB48BB66}"/>
            </a:ext>
          </a:extLst>
        </xdr:cNvPr>
        <xdr:cNvSpPr txBox="1"/>
      </xdr:nvSpPr>
      <xdr:spPr>
        <a:xfrm>
          <a:off x="2705744" y="64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24655</xdr:rowOff>
    </xdr:from>
    <xdr:ext cx="405111" cy="259045"/>
    <xdr:sp macro="" textlink="">
      <xdr:nvSpPr>
        <xdr:cNvPr id="83" name="n_3aveValue【図書館】&#10;有形固定資産減価償却率">
          <a:extLst>
            <a:ext uri="{FF2B5EF4-FFF2-40B4-BE49-F238E27FC236}">
              <a16:creationId xmlns:a16="http://schemas.microsoft.com/office/drawing/2014/main" id="{0B876B75-8B17-4B2A-B5B3-DBEAB7F9B574}"/>
            </a:ext>
          </a:extLst>
        </xdr:cNvPr>
        <xdr:cNvSpPr txBox="1"/>
      </xdr:nvSpPr>
      <xdr:spPr>
        <a:xfrm>
          <a:off x="1816744" y="585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33799</xdr:rowOff>
    </xdr:from>
    <xdr:ext cx="405111" cy="259045"/>
    <xdr:sp macro="" textlink="">
      <xdr:nvSpPr>
        <xdr:cNvPr id="84" name="n_4aveValue【図書館】&#10;有形固定資産減価償却率">
          <a:extLst>
            <a:ext uri="{FF2B5EF4-FFF2-40B4-BE49-F238E27FC236}">
              <a16:creationId xmlns:a16="http://schemas.microsoft.com/office/drawing/2014/main" id="{1ADB7D2D-3805-499D-A36A-CFCA8F8546D7}"/>
            </a:ext>
          </a:extLst>
        </xdr:cNvPr>
        <xdr:cNvSpPr txBox="1"/>
      </xdr:nvSpPr>
      <xdr:spPr>
        <a:xfrm>
          <a:off x="927744" y="569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154957</xdr:rowOff>
    </xdr:from>
    <xdr:ext cx="405111" cy="259045"/>
    <xdr:sp macro="" textlink="">
      <xdr:nvSpPr>
        <xdr:cNvPr id="85" name="n_1mainValue【図書館】&#10;有形固定資産減価償却率">
          <a:extLst>
            <a:ext uri="{FF2B5EF4-FFF2-40B4-BE49-F238E27FC236}">
              <a16:creationId xmlns:a16="http://schemas.microsoft.com/office/drawing/2014/main" id="{7FF43411-CE14-4AC3-BA28-71F2DF8EC9CD}"/>
            </a:ext>
          </a:extLst>
        </xdr:cNvPr>
        <xdr:cNvSpPr txBox="1"/>
      </xdr:nvSpPr>
      <xdr:spPr>
        <a:xfrm>
          <a:off x="35820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93235</xdr:rowOff>
    </xdr:from>
    <xdr:ext cx="405111" cy="259045"/>
    <xdr:sp macro="" textlink="">
      <xdr:nvSpPr>
        <xdr:cNvPr id="86" name="n_2mainValue【図書館】&#10;有形固定資産減価償却率">
          <a:extLst>
            <a:ext uri="{FF2B5EF4-FFF2-40B4-BE49-F238E27FC236}">
              <a16:creationId xmlns:a16="http://schemas.microsoft.com/office/drawing/2014/main" id="{93E0BB22-1EAA-4F7C-BEE8-DD97381FA29E}"/>
            </a:ext>
          </a:extLst>
        </xdr:cNvPr>
        <xdr:cNvSpPr txBox="1"/>
      </xdr:nvSpPr>
      <xdr:spPr>
        <a:xfrm>
          <a:off x="2705744" y="5922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6113</xdr:rowOff>
    </xdr:from>
    <xdr:ext cx="405111" cy="259045"/>
    <xdr:sp macro="" textlink="">
      <xdr:nvSpPr>
        <xdr:cNvPr id="87" name="n_3mainValue【図書館】&#10;有形固定資産減価償却率">
          <a:extLst>
            <a:ext uri="{FF2B5EF4-FFF2-40B4-BE49-F238E27FC236}">
              <a16:creationId xmlns:a16="http://schemas.microsoft.com/office/drawing/2014/main" id="{FE357799-8A24-4604-8D0E-A365D024CA30}"/>
            </a:ext>
          </a:extLst>
        </xdr:cNvPr>
        <xdr:cNvSpPr txBox="1"/>
      </xdr:nvSpPr>
      <xdr:spPr>
        <a:xfrm>
          <a:off x="1816744" y="6178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115841</xdr:rowOff>
    </xdr:from>
    <xdr:ext cx="405111" cy="259045"/>
    <xdr:sp macro="" textlink="">
      <xdr:nvSpPr>
        <xdr:cNvPr id="88" name="n_4mainValue【図書館】&#10;有形固定資産減価償却率">
          <a:extLst>
            <a:ext uri="{FF2B5EF4-FFF2-40B4-BE49-F238E27FC236}">
              <a16:creationId xmlns:a16="http://schemas.microsoft.com/office/drawing/2014/main" id="{D3030F41-35AA-4ACC-93A3-6C35DF02357F}"/>
            </a:ext>
          </a:extLst>
        </xdr:cNvPr>
        <xdr:cNvSpPr txBox="1"/>
      </xdr:nvSpPr>
      <xdr:spPr>
        <a:xfrm>
          <a:off x="927744" y="611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EE6B5F6A-6289-40F5-B1E3-766CD06B584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92D3679D-3265-476D-9D65-2D40D9AD7EA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A91C760-FDE5-42D2-A0C7-C42ACD612B8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C60EB2E-9AD3-4597-AC15-F345D3A1946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33A0090-EE9B-4E72-A5B0-987370C3BF3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35E46961-4EAB-4AD7-97B1-396FBB2ABFF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F69D4BC-0FA9-4ED5-BF8A-534D7834001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DEA45233-0690-4367-BC1B-B755F4CC8A6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F07479DF-87B6-4910-9AEB-B00C3FD063BA}"/>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6889E62-A673-4350-B436-4C3E66DD09C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285985FC-269A-41A1-BDC1-54E3D10CDFAB}"/>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71AC738A-571E-40DF-BC6E-7F78691F7284}"/>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9DC289C6-DC95-4108-B700-431EA15B4512}"/>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a:extLst>
            <a:ext uri="{FF2B5EF4-FFF2-40B4-BE49-F238E27FC236}">
              <a16:creationId xmlns:a16="http://schemas.microsoft.com/office/drawing/2014/main" id="{39394B96-85FC-4DF9-9F53-58D3B6E746F2}"/>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1E0A589F-35EE-44C0-9EC5-D189045D8A58}"/>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a:extLst>
            <a:ext uri="{FF2B5EF4-FFF2-40B4-BE49-F238E27FC236}">
              <a16:creationId xmlns:a16="http://schemas.microsoft.com/office/drawing/2014/main" id="{32BF3EA7-1746-417E-B147-FCB6025A01F7}"/>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43553577-A881-4CA9-A5EF-02E5F280714E}"/>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a:extLst>
            <a:ext uri="{FF2B5EF4-FFF2-40B4-BE49-F238E27FC236}">
              <a16:creationId xmlns:a16="http://schemas.microsoft.com/office/drawing/2014/main" id="{3BDC2D71-3DA3-4396-97DC-60BEDE892562}"/>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E88DBCA0-C46E-4D07-81B9-5B37A7E8479B}"/>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8" name="テキスト ボックス 107">
          <a:extLst>
            <a:ext uri="{FF2B5EF4-FFF2-40B4-BE49-F238E27FC236}">
              <a16:creationId xmlns:a16="http://schemas.microsoft.com/office/drawing/2014/main" id="{88F40778-EF55-4E3E-9C6A-40C529B4F983}"/>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D537DB56-CB83-4230-B28D-82ADA874D62A}"/>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0" name="テキスト ボックス 109">
          <a:extLst>
            <a:ext uri="{FF2B5EF4-FFF2-40B4-BE49-F238E27FC236}">
              <a16:creationId xmlns:a16="http://schemas.microsoft.com/office/drawing/2014/main" id="{6959A27E-FA2D-4C8E-B74D-56F15D9AF78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9D6DB2E-473D-4F53-9A6F-9AB878BC9DB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37174F55-EDD2-430A-BBB7-0D9175A9086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C192E779-1A2F-4125-8290-B8C4866924F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41</xdr:row>
      <xdr:rowOff>133350</xdr:rowOff>
    </xdr:to>
    <xdr:cxnSp macro="">
      <xdr:nvCxnSpPr>
        <xdr:cNvPr id="114" name="直線コネクタ 113">
          <a:extLst>
            <a:ext uri="{FF2B5EF4-FFF2-40B4-BE49-F238E27FC236}">
              <a16:creationId xmlns:a16="http://schemas.microsoft.com/office/drawing/2014/main" id="{9C0567A9-4E51-4132-92DA-EA3A4135C8F9}"/>
            </a:ext>
          </a:extLst>
        </xdr:cNvPr>
        <xdr:cNvCxnSpPr/>
      </xdr:nvCxnSpPr>
      <xdr:spPr>
        <a:xfrm flipV="1">
          <a:off x="10476865" y="57454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5" name="【図書館】&#10;一人当たり面積最小値テキスト">
          <a:extLst>
            <a:ext uri="{FF2B5EF4-FFF2-40B4-BE49-F238E27FC236}">
              <a16:creationId xmlns:a16="http://schemas.microsoft.com/office/drawing/2014/main" id="{3259FBC8-ECBE-40E0-A687-A2D69BDBDED3}"/>
            </a:ext>
          </a:extLst>
        </xdr:cNvPr>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16" name="直線コネクタ 115">
          <a:extLst>
            <a:ext uri="{FF2B5EF4-FFF2-40B4-BE49-F238E27FC236}">
              <a16:creationId xmlns:a16="http://schemas.microsoft.com/office/drawing/2014/main" id="{FD46CC27-DB1E-4DDF-8EE2-897578114166}"/>
            </a:ext>
          </a:extLst>
        </xdr:cNvPr>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17" name="【図書館】&#10;一人当たり面積最大値テキスト">
          <a:extLst>
            <a:ext uri="{FF2B5EF4-FFF2-40B4-BE49-F238E27FC236}">
              <a16:creationId xmlns:a16="http://schemas.microsoft.com/office/drawing/2014/main" id="{CAF24220-DC1F-41CE-874F-21088111DA2A}"/>
            </a:ext>
          </a:extLst>
        </xdr:cNvPr>
        <xdr:cNvSpPr txBox="1"/>
      </xdr:nvSpPr>
      <xdr:spPr>
        <a:xfrm>
          <a:off x="10515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18" name="直線コネクタ 117">
          <a:extLst>
            <a:ext uri="{FF2B5EF4-FFF2-40B4-BE49-F238E27FC236}">
              <a16:creationId xmlns:a16="http://schemas.microsoft.com/office/drawing/2014/main" id="{D1FA0B6C-B414-458D-B700-16DB6ACF1DD8}"/>
            </a:ext>
          </a:extLst>
        </xdr:cNvPr>
        <xdr:cNvCxnSpPr/>
      </xdr:nvCxnSpPr>
      <xdr:spPr>
        <a:xfrm>
          <a:off x="10388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45011</xdr:rowOff>
    </xdr:from>
    <xdr:ext cx="469744" cy="259045"/>
    <xdr:sp macro="" textlink="">
      <xdr:nvSpPr>
        <xdr:cNvPr id="119" name="【図書館】&#10;一人当たり面積平均値テキスト">
          <a:extLst>
            <a:ext uri="{FF2B5EF4-FFF2-40B4-BE49-F238E27FC236}">
              <a16:creationId xmlns:a16="http://schemas.microsoft.com/office/drawing/2014/main" id="{3228BC08-1707-47EF-8090-57435162CD1A}"/>
            </a:ext>
          </a:extLst>
        </xdr:cNvPr>
        <xdr:cNvSpPr txBox="1"/>
      </xdr:nvSpPr>
      <xdr:spPr>
        <a:xfrm>
          <a:off x="10515600" y="63886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22134</xdr:rowOff>
    </xdr:from>
    <xdr:to>
      <xdr:col>55</xdr:col>
      <xdr:colOff>50800</xdr:colOff>
      <xdr:row>38</xdr:row>
      <xdr:rowOff>123734</xdr:rowOff>
    </xdr:to>
    <xdr:sp macro="" textlink="">
      <xdr:nvSpPr>
        <xdr:cNvPr id="120" name="フローチャート: 判断 119">
          <a:extLst>
            <a:ext uri="{FF2B5EF4-FFF2-40B4-BE49-F238E27FC236}">
              <a16:creationId xmlns:a16="http://schemas.microsoft.com/office/drawing/2014/main" id="{9A5E92AD-3914-497D-8B0A-4DB9EBBFE3DF}"/>
            </a:ext>
          </a:extLst>
        </xdr:cNvPr>
        <xdr:cNvSpPr/>
      </xdr:nvSpPr>
      <xdr:spPr>
        <a:xfrm>
          <a:off x="104267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31931</xdr:rowOff>
    </xdr:from>
    <xdr:to>
      <xdr:col>50</xdr:col>
      <xdr:colOff>165100</xdr:colOff>
      <xdr:row>38</xdr:row>
      <xdr:rowOff>133531</xdr:rowOff>
    </xdr:to>
    <xdr:sp macro="" textlink="">
      <xdr:nvSpPr>
        <xdr:cNvPr id="121" name="フローチャート: 判断 120">
          <a:extLst>
            <a:ext uri="{FF2B5EF4-FFF2-40B4-BE49-F238E27FC236}">
              <a16:creationId xmlns:a16="http://schemas.microsoft.com/office/drawing/2014/main" id="{459AA4F3-9C16-4219-9BA0-F60C6AC8E253}"/>
            </a:ext>
          </a:extLst>
        </xdr:cNvPr>
        <xdr:cNvSpPr/>
      </xdr:nvSpPr>
      <xdr:spPr>
        <a:xfrm>
          <a:off x="9588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100512</xdr:rowOff>
    </xdr:from>
    <xdr:to>
      <xdr:col>46</xdr:col>
      <xdr:colOff>38100</xdr:colOff>
      <xdr:row>39</xdr:row>
      <xdr:rowOff>30662</xdr:rowOff>
    </xdr:to>
    <xdr:sp macro="" textlink="">
      <xdr:nvSpPr>
        <xdr:cNvPr id="122" name="フローチャート: 判断 121">
          <a:extLst>
            <a:ext uri="{FF2B5EF4-FFF2-40B4-BE49-F238E27FC236}">
              <a16:creationId xmlns:a16="http://schemas.microsoft.com/office/drawing/2014/main" id="{870FCAA8-5617-4BE5-B04E-BBDEAC9A1608}"/>
            </a:ext>
          </a:extLst>
        </xdr:cNvPr>
        <xdr:cNvSpPr/>
      </xdr:nvSpPr>
      <xdr:spPr>
        <a:xfrm>
          <a:off x="8699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123372</xdr:rowOff>
    </xdr:from>
    <xdr:to>
      <xdr:col>41</xdr:col>
      <xdr:colOff>101600</xdr:colOff>
      <xdr:row>39</xdr:row>
      <xdr:rowOff>53522</xdr:rowOff>
    </xdr:to>
    <xdr:sp macro="" textlink="">
      <xdr:nvSpPr>
        <xdr:cNvPr id="123" name="フローチャート: 判断 122">
          <a:extLst>
            <a:ext uri="{FF2B5EF4-FFF2-40B4-BE49-F238E27FC236}">
              <a16:creationId xmlns:a16="http://schemas.microsoft.com/office/drawing/2014/main" id="{954F621F-C6A3-43CB-BB79-2083A1E348D3}"/>
            </a:ext>
          </a:extLst>
        </xdr:cNvPr>
        <xdr:cNvSpPr/>
      </xdr:nvSpPr>
      <xdr:spPr>
        <a:xfrm>
          <a:off x="781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53159</xdr:rowOff>
    </xdr:from>
    <xdr:to>
      <xdr:col>36</xdr:col>
      <xdr:colOff>165100</xdr:colOff>
      <xdr:row>39</xdr:row>
      <xdr:rowOff>154759</xdr:rowOff>
    </xdr:to>
    <xdr:sp macro="" textlink="">
      <xdr:nvSpPr>
        <xdr:cNvPr id="124" name="フローチャート: 判断 123">
          <a:extLst>
            <a:ext uri="{FF2B5EF4-FFF2-40B4-BE49-F238E27FC236}">
              <a16:creationId xmlns:a16="http://schemas.microsoft.com/office/drawing/2014/main" id="{3C2B6622-70BB-46CB-BB38-E8AAF8828F3C}"/>
            </a:ext>
          </a:extLst>
        </xdr:cNvPr>
        <xdr:cNvSpPr/>
      </xdr:nvSpPr>
      <xdr:spPr>
        <a:xfrm>
          <a:off x="6921500"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9C5CEF7-444B-4722-82FB-20053201468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EB1909A-122F-4240-A7CF-99F7A78D99E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62F8DC6-2D0C-4A3D-BB50-A4606736402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4D78460-C1BF-4DBD-8675-7FFABC88A64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B6164BD-A9A8-48BF-8A9B-5B007FB0E9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98878</xdr:rowOff>
    </xdr:from>
    <xdr:to>
      <xdr:col>55</xdr:col>
      <xdr:colOff>50800</xdr:colOff>
      <xdr:row>40</xdr:row>
      <xdr:rowOff>29028</xdr:rowOff>
    </xdr:to>
    <xdr:sp macro="" textlink="">
      <xdr:nvSpPr>
        <xdr:cNvPr id="130" name="楕円 129">
          <a:extLst>
            <a:ext uri="{FF2B5EF4-FFF2-40B4-BE49-F238E27FC236}">
              <a16:creationId xmlns:a16="http://schemas.microsoft.com/office/drawing/2014/main" id="{FC24EB31-CAB5-459C-B694-4ECD8435C6D1}"/>
            </a:ext>
          </a:extLst>
        </xdr:cNvPr>
        <xdr:cNvSpPr/>
      </xdr:nvSpPr>
      <xdr:spPr>
        <a:xfrm>
          <a:off x="104267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77305</xdr:rowOff>
    </xdr:from>
    <xdr:ext cx="469744" cy="259045"/>
    <xdr:sp macro="" textlink="">
      <xdr:nvSpPr>
        <xdr:cNvPr id="131" name="【図書館】&#10;一人当たり面積該当値テキスト">
          <a:extLst>
            <a:ext uri="{FF2B5EF4-FFF2-40B4-BE49-F238E27FC236}">
              <a16:creationId xmlns:a16="http://schemas.microsoft.com/office/drawing/2014/main" id="{F6E5637C-1B0E-4956-B2BC-18984682BAFF}"/>
            </a:ext>
          </a:extLst>
        </xdr:cNvPr>
        <xdr:cNvSpPr txBox="1"/>
      </xdr:nvSpPr>
      <xdr:spPr>
        <a:xfrm>
          <a:off x="10515600" y="676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105410</xdr:rowOff>
    </xdr:from>
    <xdr:to>
      <xdr:col>50</xdr:col>
      <xdr:colOff>165100</xdr:colOff>
      <xdr:row>40</xdr:row>
      <xdr:rowOff>35560</xdr:rowOff>
    </xdr:to>
    <xdr:sp macro="" textlink="">
      <xdr:nvSpPr>
        <xdr:cNvPr id="132" name="楕円 131">
          <a:extLst>
            <a:ext uri="{FF2B5EF4-FFF2-40B4-BE49-F238E27FC236}">
              <a16:creationId xmlns:a16="http://schemas.microsoft.com/office/drawing/2014/main" id="{29179189-2A9B-4E97-9D6D-BD3FE640CC9E}"/>
            </a:ext>
          </a:extLst>
        </xdr:cNvPr>
        <xdr:cNvSpPr/>
      </xdr:nvSpPr>
      <xdr:spPr>
        <a:xfrm>
          <a:off x="9588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149678</xdr:rowOff>
    </xdr:from>
    <xdr:to>
      <xdr:col>55</xdr:col>
      <xdr:colOff>0</xdr:colOff>
      <xdr:row>39</xdr:row>
      <xdr:rowOff>156210</xdr:rowOff>
    </xdr:to>
    <xdr:cxnSp macro="">
      <xdr:nvCxnSpPr>
        <xdr:cNvPr id="133" name="直線コネクタ 132">
          <a:extLst>
            <a:ext uri="{FF2B5EF4-FFF2-40B4-BE49-F238E27FC236}">
              <a16:creationId xmlns:a16="http://schemas.microsoft.com/office/drawing/2014/main" id="{38E3BB21-4D72-4827-8B6E-3CC00A380316}"/>
            </a:ext>
          </a:extLst>
        </xdr:cNvPr>
        <xdr:cNvCxnSpPr/>
      </xdr:nvCxnSpPr>
      <xdr:spPr>
        <a:xfrm flipV="1">
          <a:off x="9639300" y="6836228"/>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111941</xdr:rowOff>
    </xdr:from>
    <xdr:to>
      <xdr:col>46</xdr:col>
      <xdr:colOff>38100</xdr:colOff>
      <xdr:row>40</xdr:row>
      <xdr:rowOff>42091</xdr:rowOff>
    </xdr:to>
    <xdr:sp macro="" textlink="">
      <xdr:nvSpPr>
        <xdr:cNvPr id="134" name="楕円 133">
          <a:extLst>
            <a:ext uri="{FF2B5EF4-FFF2-40B4-BE49-F238E27FC236}">
              <a16:creationId xmlns:a16="http://schemas.microsoft.com/office/drawing/2014/main" id="{1D04AE52-EF31-409E-955E-ADFD522CDEF3}"/>
            </a:ext>
          </a:extLst>
        </xdr:cNvPr>
        <xdr:cNvSpPr/>
      </xdr:nvSpPr>
      <xdr:spPr>
        <a:xfrm>
          <a:off x="8699500" y="679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156210</xdr:rowOff>
    </xdr:from>
    <xdr:to>
      <xdr:col>50</xdr:col>
      <xdr:colOff>114300</xdr:colOff>
      <xdr:row>39</xdr:row>
      <xdr:rowOff>162741</xdr:rowOff>
    </xdr:to>
    <xdr:cxnSp macro="">
      <xdr:nvCxnSpPr>
        <xdr:cNvPr id="135" name="直線コネクタ 134">
          <a:extLst>
            <a:ext uri="{FF2B5EF4-FFF2-40B4-BE49-F238E27FC236}">
              <a16:creationId xmlns:a16="http://schemas.microsoft.com/office/drawing/2014/main" id="{2446E599-E4D7-422A-A057-DBE9103B23A4}"/>
            </a:ext>
          </a:extLst>
        </xdr:cNvPr>
        <xdr:cNvCxnSpPr/>
      </xdr:nvCxnSpPr>
      <xdr:spPr>
        <a:xfrm flipV="1">
          <a:off x="8750300" y="684276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115207</xdr:rowOff>
    </xdr:from>
    <xdr:to>
      <xdr:col>41</xdr:col>
      <xdr:colOff>101600</xdr:colOff>
      <xdr:row>40</xdr:row>
      <xdr:rowOff>45357</xdr:rowOff>
    </xdr:to>
    <xdr:sp macro="" textlink="">
      <xdr:nvSpPr>
        <xdr:cNvPr id="136" name="楕円 135">
          <a:extLst>
            <a:ext uri="{FF2B5EF4-FFF2-40B4-BE49-F238E27FC236}">
              <a16:creationId xmlns:a16="http://schemas.microsoft.com/office/drawing/2014/main" id="{79F3E841-4295-4F6A-BAFE-8BCF5546AF47}"/>
            </a:ext>
          </a:extLst>
        </xdr:cNvPr>
        <xdr:cNvSpPr/>
      </xdr:nvSpPr>
      <xdr:spPr>
        <a:xfrm>
          <a:off x="7810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162741</xdr:rowOff>
    </xdr:from>
    <xdr:to>
      <xdr:col>45</xdr:col>
      <xdr:colOff>177800</xdr:colOff>
      <xdr:row>39</xdr:row>
      <xdr:rowOff>166007</xdr:rowOff>
    </xdr:to>
    <xdr:cxnSp macro="">
      <xdr:nvCxnSpPr>
        <xdr:cNvPr id="137" name="直線コネクタ 136">
          <a:extLst>
            <a:ext uri="{FF2B5EF4-FFF2-40B4-BE49-F238E27FC236}">
              <a16:creationId xmlns:a16="http://schemas.microsoft.com/office/drawing/2014/main" id="{8B25BB00-8C4A-4F0A-9C2A-22D5643FE3D1}"/>
            </a:ext>
          </a:extLst>
        </xdr:cNvPr>
        <xdr:cNvCxnSpPr/>
      </xdr:nvCxnSpPr>
      <xdr:spPr>
        <a:xfrm flipV="1">
          <a:off x="7861300" y="684929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125004</xdr:rowOff>
    </xdr:from>
    <xdr:to>
      <xdr:col>36</xdr:col>
      <xdr:colOff>165100</xdr:colOff>
      <xdr:row>40</xdr:row>
      <xdr:rowOff>55154</xdr:rowOff>
    </xdr:to>
    <xdr:sp macro="" textlink="">
      <xdr:nvSpPr>
        <xdr:cNvPr id="138" name="楕円 137">
          <a:extLst>
            <a:ext uri="{FF2B5EF4-FFF2-40B4-BE49-F238E27FC236}">
              <a16:creationId xmlns:a16="http://schemas.microsoft.com/office/drawing/2014/main" id="{3EC3733F-BC01-41DF-BFFD-60237DFF986A}"/>
            </a:ext>
          </a:extLst>
        </xdr:cNvPr>
        <xdr:cNvSpPr/>
      </xdr:nvSpPr>
      <xdr:spPr>
        <a:xfrm>
          <a:off x="6921500" y="68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166007</xdr:rowOff>
    </xdr:from>
    <xdr:to>
      <xdr:col>41</xdr:col>
      <xdr:colOff>50800</xdr:colOff>
      <xdr:row>40</xdr:row>
      <xdr:rowOff>4354</xdr:rowOff>
    </xdr:to>
    <xdr:cxnSp macro="">
      <xdr:nvCxnSpPr>
        <xdr:cNvPr id="139" name="直線コネクタ 138">
          <a:extLst>
            <a:ext uri="{FF2B5EF4-FFF2-40B4-BE49-F238E27FC236}">
              <a16:creationId xmlns:a16="http://schemas.microsoft.com/office/drawing/2014/main" id="{D75056FF-47D6-4A1D-A238-A5EA0D545FB3}"/>
            </a:ext>
          </a:extLst>
        </xdr:cNvPr>
        <xdr:cNvCxnSpPr/>
      </xdr:nvCxnSpPr>
      <xdr:spPr>
        <a:xfrm flipV="1">
          <a:off x="6972300" y="685255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150058</xdr:rowOff>
    </xdr:from>
    <xdr:ext cx="469744" cy="259045"/>
    <xdr:sp macro="" textlink="">
      <xdr:nvSpPr>
        <xdr:cNvPr id="140" name="n_1aveValue【図書館】&#10;一人当たり面積">
          <a:extLst>
            <a:ext uri="{FF2B5EF4-FFF2-40B4-BE49-F238E27FC236}">
              <a16:creationId xmlns:a16="http://schemas.microsoft.com/office/drawing/2014/main" id="{0B42184D-2248-4371-B06D-CD109D21508E}"/>
            </a:ext>
          </a:extLst>
        </xdr:cNvPr>
        <xdr:cNvSpPr txBox="1"/>
      </xdr:nvSpPr>
      <xdr:spPr>
        <a:xfrm>
          <a:off x="9391727" y="632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47188</xdr:rowOff>
    </xdr:from>
    <xdr:ext cx="469744" cy="259045"/>
    <xdr:sp macro="" textlink="">
      <xdr:nvSpPr>
        <xdr:cNvPr id="141" name="n_2aveValue【図書館】&#10;一人当たり面積">
          <a:extLst>
            <a:ext uri="{FF2B5EF4-FFF2-40B4-BE49-F238E27FC236}">
              <a16:creationId xmlns:a16="http://schemas.microsoft.com/office/drawing/2014/main" id="{92BA591D-358D-4C37-A211-6F4D2EE6128C}"/>
            </a:ext>
          </a:extLst>
        </xdr:cNvPr>
        <xdr:cNvSpPr txBox="1"/>
      </xdr:nvSpPr>
      <xdr:spPr>
        <a:xfrm>
          <a:off x="8515427" y="6390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70049</xdr:rowOff>
    </xdr:from>
    <xdr:ext cx="469744" cy="259045"/>
    <xdr:sp macro="" textlink="">
      <xdr:nvSpPr>
        <xdr:cNvPr id="142" name="n_3aveValue【図書館】&#10;一人当たり面積">
          <a:extLst>
            <a:ext uri="{FF2B5EF4-FFF2-40B4-BE49-F238E27FC236}">
              <a16:creationId xmlns:a16="http://schemas.microsoft.com/office/drawing/2014/main" id="{97BA923C-7810-4DBC-85BD-7BE2BAC8CC52}"/>
            </a:ext>
          </a:extLst>
        </xdr:cNvPr>
        <xdr:cNvSpPr txBox="1"/>
      </xdr:nvSpPr>
      <xdr:spPr>
        <a:xfrm>
          <a:off x="7626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171286</xdr:rowOff>
    </xdr:from>
    <xdr:ext cx="469744" cy="259045"/>
    <xdr:sp macro="" textlink="">
      <xdr:nvSpPr>
        <xdr:cNvPr id="143" name="n_4aveValue【図書館】&#10;一人当たり面積">
          <a:extLst>
            <a:ext uri="{FF2B5EF4-FFF2-40B4-BE49-F238E27FC236}">
              <a16:creationId xmlns:a16="http://schemas.microsoft.com/office/drawing/2014/main" id="{E33353ED-CFD2-4926-AC72-5EF9E6DD3898}"/>
            </a:ext>
          </a:extLst>
        </xdr:cNvPr>
        <xdr:cNvSpPr txBox="1"/>
      </xdr:nvSpPr>
      <xdr:spPr>
        <a:xfrm>
          <a:off x="6737427" y="651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26687</xdr:rowOff>
    </xdr:from>
    <xdr:ext cx="469744" cy="259045"/>
    <xdr:sp macro="" textlink="">
      <xdr:nvSpPr>
        <xdr:cNvPr id="144" name="n_1mainValue【図書館】&#10;一人当たり面積">
          <a:extLst>
            <a:ext uri="{FF2B5EF4-FFF2-40B4-BE49-F238E27FC236}">
              <a16:creationId xmlns:a16="http://schemas.microsoft.com/office/drawing/2014/main" id="{4D675FB3-A7B9-4B98-A9FA-DE3C50E2BF02}"/>
            </a:ext>
          </a:extLst>
        </xdr:cNvPr>
        <xdr:cNvSpPr txBox="1"/>
      </xdr:nvSpPr>
      <xdr:spPr>
        <a:xfrm>
          <a:off x="9391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33218</xdr:rowOff>
    </xdr:from>
    <xdr:ext cx="469744" cy="259045"/>
    <xdr:sp macro="" textlink="">
      <xdr:nvSpPr>
        <xdr:cNvPr id="145" name="n_2mainValue【図書館】&#10;一人当たり面積">
          <a:extLst>
            <a:ext uri="{FF2B5EF4-FFF2-40B4-BE49-F238E27FC236}">
              <a16:creationId xmlns:a16="http://schemas.microsoft.com/office/drawing/2014/main" id="{F47889B3-74C0-4748-B359-575905B2B32C}"/>
            </a:ext>
          </a:extLst>
        </xdr:cNvPr>
        <xdr:cNvSpPr txBox="1"/>
      </xdr:nvSpPr>
      <xdr:spPr>
        <a:xfrm>
          <a:off x="8515427" y="689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36484</xdr:rowOff>
    </xdr:from>
    <xdr:ext cx="469744" cy="259045"/>
    <xdr:sp macro="" textlink="">
      <xdr:nvSpPr>
        <xdr:cNvPr id="146" name="n_3mainValue【図書館】&#10;一人当たり面積">
          <a:extLst>
            <a:ext uri="{FF2B5EF4-FFF2-40B4-BE49-F238E27FC236}">
              <a16:creationId xmlns:a16="http://schemas.microsoft.com/office/drawing/2014/main" id="{9554DE13-D2B1-4F11-BC3A-2DB09DE9AB1D}"/>
            </a:ext>
          </a:extLst>
        </xdr:cNvPr>
        <xdr:cNvSpPr txBox="1"/>
      </xdr:nvSpPr>
      <xdr:spPr>
        <a:xfrm>
          <a:off x="7626427" y="689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46281</xdr:rowOff>
    </xdr:from>
    <xdr:ext cx="469744" cy="259045"/>
    <xdr:sp macro="" textlink="">
      <xdr:nvSpPr>
        <xdr:cNvPr id="147" name="n_4mainValue【図書館】&#10;一人当たり面積">
          <a:extLst>
            <a:ext uri="{FF2B5EF4-FFF2-40B4-BE49-F238E27FC236}">
              <a16:creationId xmlns:a16="http://schemas.microsoft.com/office/drawing/2014/main" id="{44664B84-068A-4383-BA99-304D1982C233}"/>
            </a:ext>
          </a:extLst>
        </xdr:cNvPr>
        <xdr:cNvSpPr txBox="1"/>
      </xdr:nvSpPr>
      <xdr:spPr>
        <a:xfrm>
          <a:off x="6737427" y="690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9873BCCE-6376-42A3-8365-74B794A90E6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BB1F8207-A694-446D-AEF8-7B33547714A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CB6A945-A1A6-4605-BB5A-1B6388DED1A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3716195-B0FF-4751-A090-144D60C0826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C9B5D8C-D27F-4CC9-9B9E-33463BE6621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6B502C-D219-4674-BE56-D51E4B60ADB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CD1298DF-CFE0-43C9-A7BE-AED357F15D9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6310FE76-8FF0-472B-88B6-39A413F1A04C}"/>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a:extLst>
            <a:ext uri="{FF2B5EF4-FFF2-40B4-BE49-F238E27FC236}">
              <a16:creationId xmlns:a16="http://schemas.microsoft.com/office/drawing/2014/main" id="{59BE8DC8-030C-4711-B4DB-62FC8F161D6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a:extLst>
            <a:ext uri="{FF2B5EF4-FFF2-40B4-BE49-F238E27FC236}">
              <a16:creationId xmlns:a16="http://schemas.microsoft.com/office/drawing/2014/main" id="{E4DE2D55-9EEC-4F70-9258-4FCFED6E119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a:extLst>
            <a:ext uri="{FF2B5EF4-FFF2-40B4-BE49-F238E27FC236}">
              <a16:creationId xmlns:a16="http://schemas.microsoft.com/office/drawing/2014/main" id="{53986054-85F2-447A-8FA7-3BA4344AFE2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a:extLst>
            <a:ext uri="{FF2B5EF4-FFF2-40B4-BE49-F238E27FC236}">
              <a16:creationId xmlns:a16="http://schemas.microsoft.com/office/drawing/2014/main" id="{C7510CBF-32CE-4EA6-B7BA-05974AE4314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a:extLst>
            <a:ext uri="{FF2B5EF4-FFF2-40B4-BE49-F238E27FC236}">
              <a16:creationId xmlns:a16="http://schemas.microsoft.com/office/drawing/2014/main" id="{42534C15-07A5-4FCD-A947-A38A3A493DC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a:extLst>
            <a:ext uri="{FF2B5EF4-FFF2-40B4-BE49-F238E27FC236}">
              <a16:creationId xmlns:a16="http://schemas.microsoft.com/office/drawing/2014/main" id="{CC4D0234-49BE-4272-989C-CA2149A7B9A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a:extLst>
            <a:ext uri="{FF2B5EF4-FFF2-40B4-BE49-F238E27FC236}">
              <a16:creationId xmlns:a16="http://schemas.microsoft.com/office/drawing/2014/main" id="{1E6B14FF-9750-457F-AE27-E3F50A5DF3B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a:extLst>
            <a:ext uri="{FF2B5EF4-FFF2-40B4-BE49-F238E27FC236}">
              <a16:creationId xmlns:a16="http://schemas.microsoft.com/office/drawing/2014/main" id="{B9498D71-E41D-4EDC-9155-81E0AC4A1B72}"/>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AFAE98F6-97DA-4AC6-A6C1-4B85ADA3EDA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5EE90844-9088-4851-855A-DA48DE1E44F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7031D1E3-55AE-4056-89A3-2B211E95446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7DEEEFC2-36BE-4CA0-8392-37D70D84B37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250C0ABF-DBFE-4175-8E7D-EDDBE97424D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B345E6DA-AAAC-4058-B264-1FB744C21C7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B587BCF8-844B-4FAC-8CFB-5F4558EB47C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730AEBF3-A8FD-4514-B54C-D8C6271A450B}"/>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a:extLst>
            <a:ext uri="{FF2B5EF4-FFF2-40B4-BE49-F238E27FC236}">
              <a16:creationId xmlns:a16="http://schemas.microsoft.com/office/drawing/2014/main" id="{734EE33F-275A-4FD7-9C10-0EE026FC2A2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a:extLst>
            <a:ext uri="{FF2B5EF4-FFF2-40B4-BE49-F238E27FC236}">
              <a16:creationId xmlns:a16="http://schemas.microsoft.com/office/drawing/2014/main" id="{99D3F030-5A60-423E-B4DC-F3AB0D35999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a:extLst>
            <a:ext uri="{FF2B5EF4-FFF2-40B4-BE49-F238E27FC236}">
              <a16:creationId xmlns:a16="http://schemas.microsoft.com/office/drawing/2014/main" id="{7CFF8F8A-5C5A-472F-B579-76103756AA6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a:extLst>
            <a:ext uri="{FF2B5EF4-FFF2-40B4-BE49-F238E27FC236}">
              <a16:creationId xmlns:a16="http://schemas.microsoft.com/office/drawing/2014/main" id="{90BBB4B3-8577-4944-8A51-2A58E4B4907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a:extLst>
            <a:ext uri="{FF2B5EF4-FFF2-40B4-BE49-F238E27FC236}">
              <a16:creationId xmlns:a16="http://schemas.microsoft.com/office/drawing/2014/main" id="{3BD567F5-AC4C-4281-B38D-FBD982F97AA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a:extLst>
            <a:ext uri="{FF2B5EF4-FFF2-40B4-BE49-F238E27FC236}">
              <a16:creationId xmlns:a16="http://schemas.microsoft.com/office/drawing/2014/main" id="{C9B1390E-4AF4-4E38-9BC4-8730E67A561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a:extLst>
            <a:ext uri="{FF2B5EF4-FFF2-40B4-BE49-F238E27FC236}">
              <a16:creationId xmlns:a16="http://schemas.microsoft.com/office/drawing/2014/main" id="{91D1EB8F-5371-49C7-866C-E5CFF01B227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a:extLst>
            <a:ext uri="{FF2B5EF4-FFF2-40B4-BE49-F238E27FC236}">
              <a16:creationId xmlns:a16="http://schemas.microsoft.com/office/drawing/2014/main" id="{BCA5FA36-197E-4A16-9959-C89EE031AF79}"/>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0" name="正方形/長方形 179">
          <a:extLst>
            <a:ext uri="{FF2B5EF4-FFF2-40B4-BE49-F238E27FC236}">
              <a16:creationId xmlns:a16="http://schemas.microsoft.com/office/drawing/2014/main" id="{FC1678F4-077F-496A-83C7-C963D1B56A3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1" name="正方形/長方形 180">
          <a:extLst>
            <a:ext uri="{FF2B5EF4-FFF2-40B4-BE49-F238E27FC236}">
              <a16:creationId xmlns:a16="http://schemas.microsoft.com/office/drawing/2014/main" id="{AF6129EC-1FF4-4FF4-8010-B915663CA09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2" name="正方形/長方形 181">
          <a:extLst>
            <a:ext uri="{FF2B5EF4-FFF2-40B4-BE49-F238E27FC236}">
              <a16:creationId xmlns:a16="http://schemas.microsoft.com/office/drawing/2014/main" id="{FA89F114-BC5B-44E2-BCA3-43443BDDE63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3" name="正方形/長方形 182">
          <a:extLst>
            <a:ext uri="{FF2B5EF4-FFF2-40B4-BE49-F238E27FC236}">
              <a16:creationId xmlns:a16="http://schemas.microsoft.com/office/drawing/2014/main" id="{063A36E6-F6BB-4159-8CC3-EA4AE565F97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4" name="正方形/長方形 183">
          <a:extLst>
            <a:ext uri="{FF2B5EF4-FFF2-40B4-BE49-F238E27FC236}">
              <a16:creationId xmlns:a16="http://schemas.microsoft.com/office/drawing/2014/main" id="{EAF423FF-B2C5-41A6-A264-EBD3CD74101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5" name="正方形/長方形 184">
          <a:extLst>
            <a:ext uri="{FF2B5EF4-FFF2-40B4-BE49-F238E27FC236}">
              <a16:creationId xmlns:a16="http://schemas.microsoft.com/office/drawing/2014/main" id="{64A32FBF-0097-4AC4-8549-2EE05C818B5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6" name="正方形/長方形 185">
          <a:extLst>
            <a:ext uri="{FF2B5EF4-FFF2-40B4-BE49-F238E27FC236}">
              <a16:creationId xmlns:a16="http://schemas.microsoft.com/office/drawing/2014/main" id="{9BF5655A-BA2C-4296-8F1C-CF78CAB2DEA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7" name="正方形/長方形 186">
          <a:extLst>
            <a:ext uri="{FF2B5EF4-FFF2-40B4-BE49-F238E27FC236}">
              <a16:creationId xmlns:a16="http://schemas.microsoft.com/office/drawing/2014/main" id="{F893EB24-8434-4461-97F4-31E2A411441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88" name="テキスト ボックス 187">
          <a:extLst>
            <a:ext uri="{FF2B5EF4-FFF2-40B4-BE49-F238E27FC236}">
              <a16:creationId xmlns:a16="http://schemas.microsoft.com/office/drawing/2014/main" id="{B65F47CD-99E9-4867-9FE3-60632B4B156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89" name="直線コネクタ 188">
          <a:extLst>
            <a:ext uri="{FF2B5EF4-FFF2-40B4-BE49-F238E27FC236}">
              <a16:creationId xmlns:a16="http://schemas.microsoft.com/office/drawing/2014/main" id="{9F752777-51FC-4FE6-943E-80411E33A87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90" name="テキスト ボックス 189">
          <a:extLst>
            <a:ext uri="{FF2B5EF4-FFF2-40B4-BE49-F238E27FC236}">
              <a16:creationId xmlns:a16="http://schemas.microsoft.com/office/drawing/2014/main" id="{BA4144DB-A1CE-4B7E-AA6B-A9E55AD50EA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91" name="直線コネクタ 190">
          <a:extLst>
            <a:ext uri="{FF2B5EF4-FFF2-40B4-BE49-F238E27FC236}">
              <a16:creationId xmlns:a16="http://schemas.microsoft.com/office/drawing/2014/main" id="{FE7D1A59-1D6F-4664-827A-814CAAEF541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92" name="テキスト ボックス 191">
          <a:extLst>
            <a:ext uri="{FF2B5EF4-FFF2-40B4-BE49-F238E27FC236}">
              <a16:creationId xmlns:a16="http://schemas.microsoft.com/office/drawing/2014/main" id="{EA2366AD-FFF4-468A-87EA-282A760E3191}"/>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93" name="直線コネクタ 192">
          <a:extLst>
            <a:ext uri="{FF2B5EF4-FFF2-40B4-BE49-F238E27FC236}">
              <a16:creationId xmlns:a16="http://schemas.microsoft.com/office/drawing/2014/main" id="{2F59E087-9462-4F9A-887F-B869C087F1C2}"/>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94" name="テキスト ボックス 193">
          <a:extLst>
            <a:ext uri="{FF2B5EF4-FFF2-40B4-BE49-F238E27FC236}">
              <a16:creationId xmlns:a16="http://schemas.microsoft.com/office/drawing/2014/main" id="{694F5016-AA85-433F-8B25-409A69699514}"/>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95" name="直線コネクタ 194">
          <a:extLst>
            <a:ext uri="{FF2B5EF4-FFF2-40B4-BE49-F238E27FC236}">
              <a16:creationId xmlns:a16="http://schemas.microsoft.com/office/drawing/2014/main" id="{421A3FBB-9EA6-4996-87B7-D141CCF377E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96" name="テキスト ボックス 195">
          <a:extLst>
            <a:ext uri="{FF2B5EF4-FFF2-40B4-BE49-F238E27FC236}">
              <a16:creationId xmlns:a16="http://schemas.microsoft.com/office/drawing/2014/main" id="{C16EE697-8E52-4C16-BF07-53A68C55C41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97" name="直線コネクタ 196">
          <a:extLst>
            <a:ext uri="{FF2B5EF4-FFF2-40B4-BE49-F238E27FC236}">
              <a16:creationId xmlns:a16="http://schemas.microsoft.com/office/drawing/2014/main" id="{68CD2E04-1100-4355-BADD-D055AFE78B73}"/>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98" name="テキスト ボックス 197">
          <a:extLst>
            <a:ext uri="{FF2B5EF4-FFF2-40B4-BE49-F238E27FC236}">
              <a16:creationId xmlns:a16="http://schemas.microsoft.com/office/drawing/2014/main" id="{2D005DB5-968E-4244-B27B-AE0BEAE18AA9}"/>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99" name="直線コネクタ 198">
          <a:extLst>
            <a:ext uri="{FF2B5EF4-FFF2-40B4-BE49-F238E27FC236}">
              <a16:creationId xmlns:a16="http://schemas.microsoft.com/office/drawing/2014/main" id="{10940B75-8272-437A-9ADD-3F25344ADADC}"/>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00" name="テキスト ボックス 199">
          <a:extLst>
            <a:ext uri="{FF2B5EF4-FFF2-40B4-BE49-F238E27FC236}">
              <a16:creationId xmlns:a16="http://schemas.microsoft.com/office/drawing/2014/main" id="{A44C5409-928E-43F8-9C86-83E85CFBE906}"/>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01" name="直線コネクタ 200">
          <a:extLst>
            <a:ext uri="{FF2B5EF4-FFF2-40B4-BE49-F238E27FC236}">
              <a16:creationId xmlns:a16="http://schemas.microsoft.com/office/drawing/2014/main" id="{DC813CA4-896A-4094-93C6-B8066ABF84C5}"/>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02" name="テキスト ボックス 201">
          <a:extLst>
            <a:ext uri="{FF2B5EF4-FFF2-40B4-BE49-F238E27FC236}">
              <a16:creationId xmlns:a16="http://schemas.microsoft.com/office/drawing/2014/main" id="{9787CEA5-C7A9-492B-A81F-043E5849405C}"/>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03" name="直線コネクタ 202">
          <a:extLst>
            <a:ext uri="{FF2B5EF4-FFF2-40B4-BE49-F238E27FC236}">
              <a16:creationId xmlns:a16="http://schemas.microsoft.com/office/drawing/2014/main" id="{ECDBD1F8-EC79-47CD-AF41-1F86F94E12B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04" name="【市民会館】&#10;有形固定資産減価償却率グラフ枠">
          <a:extLst>
            <a:ext uri="{FF2B5EF4-FFF2-40B4-BE49-F238E27FC236}">
              <a16:creationId xmlns:a16="http://schemas.microsoft.com/office/drawing/2014/main" id="{E16806CE-1C89-4F8B-AA4D-2D5E3A3F7EE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205" name="直線コネクタ 204">
          <a:extLst>
            <a:ext uri="{FF2B5EF4-FFF2-40B4-BE49-F238E27FC236}">
              <a16:creationId xmlns:a16="http://schemas.microsoft.com/office/drawing/2014/main" id="{5451107E-2B62-429E-95C5-04C15D86B1C8}"/>
            </a:ext>
          </a:extLst>
        </xdr:cNvPr>
        <xdr:cNvCxnSpPr/>
      </xdr:nvCxnSpPr>
      <xdr:spPr>
        <a:xfrm flipV="1">
          <a:off x="4634865"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206" name="【市民会館】&#10;有形固定資産減価償却率最小値テキスト">
          <a:extLst>
            <a:ext uri="{FF2B5EF4-FFF2-40B4-BE49-F238E27FC236}">
              <a16:creationId xmlns:a16="http://schemas.microsoft.com/office/drawing/2014/main" id="{694C1E46-11DC-4106-AAD5-08CD376390A4}"/>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207" name="直線コネクタ 206">
          <a:extLst>
            <a:ext uri="{FF2B5EF4-FFF2-40B4-BE49-F238E27FC236}">
              <a16:creationId xmlns:a16="http://schemas.microsoft.com/office/drawing/2014/main" id="{B06B3608-0BB6-4F42-A1C5-2052778907B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208" name="【市民会館】&#10;有形固定資産減価償却率最大値テキスト">
          <a:extLst>
            <a:ext uri="{FF2B5EF4-FFF2-40B4-BE49-F238E27FC236}">
              <a16:creationId xmlns:a16="http://schemas.microsoft.com/office/drawing/2014/main" id="{CFFF9E95-B082-44D1-8BAF-F25ED6B24CFD}"/>
            </a:ext>
          </a:extLst>
        </xdr:cNvPr>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209" name="直線コネクタ 208">
          <a:extLst>
            <a:ext uri="{FF2B5EF4-FFF2-40B4-BE49-F238E27FC236}">
              <a16:creationId xmlns:a16="http://schemas.microsoft.com/office/drawing/2014/main" id="{D59E5B3E-8AC8-44C3-9E55-27F271669E70}"/>
            </a:ext>
          </a:extLst>
        </xdr:cNvPr>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210" name="【市民会館】&#10;有形固定資産減価償却率平均値テキスト">
          <a:extLst>
            <a:ext uri="{FF2B5EF4-FFF2-40B4-BE49-F238E27FC236}">
              <a16:creationId xmlns:a16="http://schemas.microsoft.com/office/drawing/2014/main" id="{D00EB391-5C70-489E-9AEA-64AE3EE4A0B3}"/>
            </a:ext>
          </a:extLst>
        </xdr:cNvPr>
        <xdr:cNvSpPr txBox="1"/>
      </xdr:nvSpPr>
      <xdr:spPr>
        <a:xfrm>
          <a:off x="4673600" y="1796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211" name="フローチャート: 判断 210">
          <a:extLst>
            <a:ext uri="{FF2B5EF4-FFF2-40B4-BE49-F238E27FC236}">
              <a16:creationId xmlns:a16="http://schemas.microsoft.com/office/drawing/2014/main" id="{F020D67A-6BCB-41A0-BF74-ED57E51C8BAB}"/>
            </a:ext>
          </a:extLst>
        </xdr:cNvPr>
        <xdr:cNvSpPr/>
      </xdr:nvSpPr>
      <xdr:spPr>
        <a:xfrm>
          <a:off x="4584700" y="1810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212" name="フローチャート: 判断 211">
          <a:extLst>
            <a:ext uri="{FF2B5EF4-FFF2-40B4-BE49-F238E27FC236}">
              <a16:creationId xmlns:a16="http://schemas.microsoft.com/office/drawing/2014/main" id="{6D9DBD12-B9BE-4A19-B5B6-9F8DDEABB116}"/>
            </a:ext>
          </a:extLst>
        </xdr:cNvPr>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213" name="フローチャート: 判断 212">
          <a:extLst>
            <a:ext uri="{FF2B5EF4-FFF2-40B4-BE49-F238E27FC236}">
              <a16:creationId xmlns:a16="http://schemas.microsoft.com/office/drawing/2014/main" id="{60A8AA28-260D-4BE2-B8F0-DC578A323BFE}"/>
            </a:ext>
          </a:extLst>
        </xdr:cNvPr>
        <xdr:cNvSpPr/>
      </xdr:nvSpPr>
      <xdr:spPr>
        <a:xfrm>
          <a:off x="2857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214" name="フローチャート: 判断 213">
          <a:extLst>
            <a:ext uri="{FF2B5EF4-FFF2-40B4-BE49-F238E27FC236}">
              <a16:creationId xmlns:a16="http://schemas.microsoft.com/office/drawing/2014/main" id="{81E1EDA2-1A69-47D8-AF73-1F17913F47CF}"/>
            </a:ext>
          </a:extLst>
        </xdr:cNvPr>
        <xdr:cNvSpPr/>
      </xdr:nvSpPr>
      <xdr:spPr>
        <a:xfrm>
          <a:off x="196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215" name="フローチャート: 判断 214">
          <a:extLst>
            <a:ext uri="{FF2B5EF4-FFF2-40B4-BE49-F238E27FC236}">
              <a16:creationId xmlns:a16="http://schemas.microsoft.com/office/drawing/2014/main" id="{7BEC7167-375E-4B63-BF14-CE221ED0DD27}"/>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16" name="テキスト ボックス 215">
          <a:extLst>
            <a:ext uri="{FF2B5EF4-FFF2-40B4-BE49-F238E27FC236}">
              <a16:creationId xmlns:a16="http://schemas.microsoft.com/office/drawing/2014/main" id="{DDEB9AB8-CADE-4249-ACBF-8DDDBDA2D03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17" name="テキスト ボックス 216">
          <a:extLst>
            <a:ext uri="{FF2B5EF4-FFF2-40B4-BE49-F238E27FC236}">
              <a16:creationId xmlns:a16="http://schemas.microsoft.com/office/drawing/2014/main" id="{FCA16A80-09C2-43A4-A351-EA1AECA5984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18" name="テキスト ボックス 217">
          <a:extLst>
            <a:ext uri="{FF2B5EF4-FFF2-40B4-BE49-F238E27FC236}">
              <a16:creationId xmlns:a16="http://schemas.microsoft.com/office/drawing/2014/main" id="{50D7CED9-D8C2-49ED-A784-130576F75A84}"/>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19" name="テキスト ボックス 218">
          <a:extLst>
            <a:ext uri="{FF2B5EF4-FFF2-40B4-BE49-F238E27FC236}">
              <a16:creationId xmlns:a16="http://schemas.microsoft.com/office/drawing/2014/main" id="{4A31F0CD-3144-4E98-9447-AF96AC5A67E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20" name="テキスト ボックス 219">
          <a:extLst>
            <a:ext uri="{FF2B5EF4-FFF2-40B4-BE49-F238E27FC236}">
              <a16:creationId xmlns:a16="http://schemas.microsoft.com/office/drawing/2014/main" id="{5253E7BD-C334-45DF-9E56-D014825A019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76019</xdr:rowOff>
    </xdr:from>
    <xdr:to>
      <xdr:col>24</xdr:col>
      <xdr:colOff>114300</xdr:colOff>
      <xdr:row>109</xdr:row>
      <xdr:rowOff>6169</xdr:rowOff>
    </xdr:to>
    <xdr:sp macro="" textlink="">
      <xdr:nvSpPr>
        <xdr:cNvPr id="221" name="楕円 220">
          <a:extLst>
            <a:ext uri="{FF2B5EF4-FFF2-40B4-BE49-F238E27FC236}">
              <a16:creationId xmlns:a16="http://schemas.microsoft.com/office/drawing/2014/main" id="{AA0F5BA2-CB49-47AC-8AA6-32FDBE5B4E92}"/>
            </a:ext>
          </a:extLst>
        </xdr:cNvPr>
        <xdr:cNvSpPr/>
      </xdr:nvSpPr>
      <xdr:spPr>
        <a:xfrm>
          <a:off x="4584700" y="1859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162396</xdr:rowOff>
    </xdr:from>
    <xdr:ext cx="405111" cy="259045"/>
    <xdr:sp macro="" textlink="">
      <xdr:nvSpPr>
        <xdr:cNvPr id="222" name="【市民会館】&#10;有形固定資産減価償却率該当値テキスト">
          <a:extLst>
            <a:ext uri="{FF2B5EF4-FFF2-40B4-BE49-F238E27FC236}">
              <a16:creationId xmlns:a16="http://schemas.microsoft.com/office/drawing/2014/main" id="{1DA322E7-FA1A-4804-B3B0-FF548907455D}"/>
            </a:ext>
          </a:extLst>
        </xdr:cNvPr>
        <xdr:cNvSpPr txBox="1"/>
      </xdr:nvSpPr>
      <xdr:spPr>
        <a:xfrm>
          <a:off x="4673600" y="18507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71120</xdr:rowOff>
    </xdr:from>
    <xdr:to>
      <xdr:col>20</xdr:col>
      <xdr:colOff>38100</xdr:colOff>
      <xdr:row>109</xdr:row>
      <xdr:rowOff>1270</xdr:rowOff>
    </xdr:to>
    <xdr:sp macro="" textlink="">
      <xdr:nvSpPr>
        <xdr:cNvPr id="223" name="楕円 222">
          <a:extLst>
            <a:ext uri="{FF2B5EF4-FFF2-40B4-BE49-F238E27FC236}">
              <a16:creationId xmlns:a16="http://schemas.microsoft.com/office/drawing/2014/main" id="{AB4B319F-294C-481E-A04A-9A56390C8992}"/>
            </a:ext>
          </a:extLst>
        </xdr:cNvPr>
        <xdr:cNvSpPr/>
      </xdr:nvSpPr>
      <xdr:spPr>
        <a:xfrm>
          <a:off x="3746500" y="185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121920</xdr:rowOff>
    </xdr:from>
    <xdr:to>
      <xdr:col>24</xdr:col>
      <xdr:colOff>63500</xdr:colOff>
      <xdr:row>108</xdr:row>
      <xdr:rowOff>126819</xdr:rowOff>
    </xdr:to>
    <xdr:cxnSp macro="">
      <xdr:nvCxnSpPr>
        <xdr:cNvPr id="224" name="直線コネクタ 223">
          <a:extLst>
            <a:ext uri="{FF2B5EF4-FFF2-40B4-BE49-F238E27FC236}">
              <a16:creationId xmlns:a16="http://schemas.microsoft.com/office/drawing/2014/main" id="{2A5FCAA5-FEDF-48DF-A088-73C88BEA40E3}"/>
            </a:ext>
          </a:extLst>
        </xdr:cNvPr>
        <xdr:cNvCxnSpPr/>
      </xdr:nvCxnSpPr>
      <xdr:spPr>
        <a:xfrm>
          <a:off x="3797300" y="18638520"/>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64588</xdr:rowOff>
    </xdr:from>
    <xdr:to>
      <xdr:col>15</xdr:col>
      <xdr:colOff>101600</xdr:colOff>
      <xdr:row>108</xdr:row>
      <xdr:rowOff>166188</xdr:rowOff>
    </xdr:to>
    <xdr:sp macro="" textlink="">
      <xdr:nvSpPr>
        <xdr:cNvPr id="225" name="楕円 224">
          <a:extLst>
            <a:ext uri="{FF2B5EF4-FFF2-40B4-BE49-F238E27FC236}">
              <a16:creationId xmlns:a16="http://schemas.microsoft.com/office/drawing/2014/main" id="{7E23367B-0EC6-4A4D-A5E9-ECFA9F910444}"/>
            </a:ext>
          </a:extLst>
        </xdr:cNvPr>
        <xdr:cNvSpPr/>
      </xdr:nvSpPr>
      <xdr:spPr>
        <a:xfrm>
          <a:off x="2857500" y="1858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115388</xdr:rowOff>
    </xdr:from>
    <xdr:to>
      <xdr:col>19</xdr:col>
      <xdr:colOff>177800</xdr:colOff>
      <xdr:row>108</xdr:row>
      <xdr:rowOff>121920</xdr:rowOff>
    </xdr:to>
    <xdr:cxnSp macro="">
      <xdr:nvCxnSpPr>
        <xdr:cNvPr id="226" name="直線コネクタ 225">
          <a:extLst>
            <a:ext uri="{FF2B5EF4-FFF2-40B4-BE49-F238E27FC236}">
              <a16:creationId xmlns:a16="http://schemas.microsoft.com/office/drawing/2014/main" id="{45FE35A0-C130-4242-816E-AA2A92AB64AF}"/>
            </a:ext>
          </a:extLst>
        </xdr:cNvPr>
        <xdr:cNvCxnSpPr/>
      </xdr:nvCxnSpPr>
      <xdr:spPr>
        <a:xfrm>
          <a:off x="2908300" y="186319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59689</xdr:rowOff>
    </xdr:from>
    <xdr:to>
      <xdr:col>10</xdr:col>
      <xdr:colOff>165100</xdr:colOff>
      <xdr:row>108</xdr:row>
      <xdr:rowOff>161289</xdr:rowOff>
    </xdr:to>
    <xdr:sp macro="" textlink="">
      <xdr:nvSpPr>
        <xdr:cNvPr id="227" name="楕円 226">
          <a:extLst>
            <a:ext uri="{FF2B5EF4-FFF2-40B4-BE49-F238E27FC236}">
              <a16:creationId xmlns:a16="http://schemas.microsoft.com/office/drawing/2014/main" id="{73A6DA87-D91E-4D9C-B2BE-2524872FBCDC}"/>
            </a:ext>
          </a:extLst>
        </xdr:cNvPr>
        <xdr:cNvSpPr/>
      </xdr:nvSpPr>
      <xdr:spPr>
        <a:xfrm>
          <a:off x="1968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110489</xdr:rowOff>
    </xdr:from>
    <xdr:to>
      <xdr:col>15</xdr:col>
      <xdr:colOff>50800</xdr:colOff>
      <xdr:row>108</xdr:row>
      <xdr:rowOff>115388</xdr:rowOff>
    </xdr:to>
    <xdr:cxnSp macro="">
      <xdr:nvCxnSpPr>
        <xdr:cNvPr id="228" name="直線コネクタ 227">
          <a:extLst>
            <a:ext uri="{FF2B5EF4-FFF2-40B4-BE49-F238E27FC236}">
              <a16:creationId xmlns:a16="http://schemas.microsoft.com/office/drawing/2014/main" id="{E7A265BC-9C28-4F6E-8873-15C26A9E7A28}"/>
            </a:ext>
          </a:extLst>
        </xdr:cNvPr>
        <xdr:cNvCxnSpPr/>
      </xdr:nvCxnSpPr>
      <xdr:spPr>
        <a:xfrm>
          <a:off x="2019300" y="1862708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54792</xdr:rowOff>
    </xdr:from>
    <xdr:to>
      <xdr:col>6</xdr:col>
      <xdr:colOff>38100</xdr:colOff>
      <xdr:row>108</xdr:row>
      <xdr:rowOff>156392</xdr:rowOff>
    </xdr:to>
    <xdr:sp macro="" textlink="">
      <xdr:nvSpPr>
        <xdr:cNvPr id="229" name="楕円 228">
          <a:extLst>
            <a:ext uri="{FF2B5EF4-FFF2-40B4-BE49-F238E27FC236}">
              <a16:creationId xmlns:a16="http://schemas.microsoft.com/office/drawing/2014/main" id="{CA0CEBB1-46BD-4069-96E1-B9FEE48A8D60}"/>
            </a:ext>
          </a:extLst>
        </xdr:cNvPr>
        <xdr:cNvSpPr/>
      </xdr:nvSpPr>
      <xdr:spPr>
        <a:xfrm>
          <a:off x="1079500" y="1857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105592</xdr:rowOff>
    </xdr:from>
    <xdr:to>
      <xdr:col>10</xdr:col>
      <xdr:colOff>114300</xdr:colOff>
      <xdr:row>108</xdr:row>
      <xdr:rowOff>110489</xdr:rowOff>
    </xdr:to>
    <xdr:cxnSp macro="">
      <xdr:nvCxnSpPr>
        <xdr:cNvPr id="230" name="直線コネクタ 229">
          <a:extLst>
            <a:ext uri="{FF2B5EF4-FFF2-40B4-BE49-F238E27FC236}">
              <a16:creationId xmlns:a16="http://schemas.microsoft.com/office/drawing/2014/main" id="{BD7BC471-D0BF-475C-8226-6F8C7C375CE3}"/>
            </a:ext>
          </a:extLst>
        </xdr:cNvPr>
        <xdr:cNvCxnSpPr/>
      </xdr:nvCxnSpPr>
      <xdr:spPr>
        <a:xfrm>
          <a:off x="1130300" y="18622192"/>
          <a:ext cx="8890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231" name="n_1aveValue【市民会館】&#10;有形固定資産減価償却率">
          <a:extLst>
            <a:ext uri="{FF2B5EF4-FFF2-40B4-BE49-F238E27FC236}">
              <a16:creationId xmlns:a16="http://schemas.microsoft.com/office/drawing/2014/main" id="{EB7F518D-AEF4-4A8D-822E-3A9B78033FFE}"/>
            </a:ext>
          </a:extLst>
        </xdr:cNvPr>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110870</xdr:rowOff>
    </xdr:from>
    <xdr:ext cx="405111" cy="259045"/>
    <xdr:sp macro="" textlink="">
      <xdr:nvSpPr>
        <xdr:cNvPr id="232" name="n_2aveValue【市民会館】&#10;有形固定資産減価償却率">
          <a:extLst>
            <a:ext uri="{FF2B5EF4-FFF2-40B4-BE49-F238E27FC236}">
              <a16:creationId xmlns:a16="http://schemas.microsoft.com/office/drawing/2014/main" id="{04151987-3EB2-47DB-945B-AA09677C443A}"/>
            </a:ext>
          </a:extLst>
        </xdr:cNvPr>
        <xdr:cNvSpPr txBox="1"/>
      </xdr:nvSpPr>
      <xdr:spPr>
        <a:xfrm>
          <a:off x="2705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109238</xdr:rowOff>
    </xdr:from>
    <xdr:ext cx="405111" cy="259045"/>
    <xdr:sp macro="" textlink="">
      <xdr:nvSpPr>
        <xdr:cNvPr id="233" name="n_3aveValue【市民会館】&#10;有形固定資産減価償却率">
          <a:extLst>
            <a:ext uri="{FF2B5EF4-FFF2-40B4-BE49-F238E27FC236}">
              <a16:creationId xmlns:a16="http://schemas.microsoft.com/office/drawing/2014/main" id="{1F7BB279-2B43-4ECC-A1DF-416E1E07F5C6}"/>
            </a:ext>
          </a:extLst>
        </xdr:cNvPr>
        <xdr:cNvSpPr txBox="1"/>
      </xdr:nvSpPr>
      <xdr:spPr>
        <a:xfrm>
          <a:off x="1816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234" name="n_4aveValue【市民会館】&#10;有形固定資産減価償却率">
          <a:extLst>
            <a:ext uri="{FF2B5EF4-FFF2-40B4-BE49-F238E27FC236}">
              <a16:creationId xmlns:a16="http://schemas.microsoft.com/office/drawing/2014/main" id="{D530E87C-C6B9-48C1-BAF0-0733EDF0038F}"/>
            </a:ext>
          </a:extLst>
        </xdr:cNvPr>
        <xdr:cNvSpPr txBox="1"/>
      </xdr:nvSpPr>
      <xdr:spPr>
        <a:xfrm>
          <a:off x="927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163847</xdr:rowOff>
    </xdr:from>
    <xdr:ext cx="405111" cy="259045"/>
    <xdr:sp macro="" textlink="">
      <xdr:nvSpPr>
        <xdr:cNvPr id="235" name="n_1mainValue【市民会館】&#10;有形固定資産減価償却率">
          <a:extLst>
            <a:ext uri="{FF2B5EF4-FFF2-40B4-BE49-F238E27FC236}">
              <a16:creationId xmlns:a16="http://schemas.microsoft.com/office/drawing/2014/main" id="{EF8CBB58-5C56-4D1B-8F04-9EF09F952AE9}"/>
            </a:ext>
          </a:extLst>
        </xdr:cNvPr>
        <xdr:cNvSpPr txBox="1"/>
      </xdr:nvSpPr>
      <xdr:spPr>
        <a:xfrm>
          <a:off x="3582044" y="1868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157315</xdr:rowOff>
    </xdr:from>
    <xdr:ext cx="405111" cy="259045"/>
    <xdr:sp macro="" textlink="">
      <xdr:nvSpPr>
        <xdr:cNvPr id="236" name="n_2mainValue【市民会館】&#10;有形固定資産減価償却率">
          <a:extLst>
            <a:ext uri="{FF2B5EF4-FFF2-40B4-BE49-F238E27FC236}">
              <a16:creationId xmlns:a16="http://schemas.microsoft.com/office/drawing/2014/main" id="{418CFAB3-372C-497C-AF0A-D1D3A743F183}"/>
            </a:ext>
          </a:extLst>
        </xdr:cNvPr>
        <xdr:cNvSpPr txBox="1"/>
      </xdr:nvSpPr>
      <xdr:spPr>
        <a:xfrm>
          <a:off x="2705744" y="1867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152416</xdr:rowOff>
    </xdr:from>
    <xdr:ext cx="405111" cy="259045"/>
    <xdr:sp macro="" textlink="">
      <xdr:nvSpPr>
        <xdr:cNvPr id="237" name="n_3mainValue【市民会館】&#10;有形固定資産減価償却率">
          <a:extLst>
            <a:ext uri="{FF2B5EF4-FFF2-40B4-BE49-F238E27FC236}">
              <a16:creationId xmlns:a16="http://schemas.microsoft.com/office/drawing/2014/main" id="{AC3FF910-D979-46C6-A89F-ACE82910F5DF}"/>
            </a:ext>
          </a:extLst>
        </xdr:cNvPr>
        <xdr:cNvSpPr txBox="1"/>
      </xdr:nvSpPr>
      <xdr:spPr>
        <a:xfrm>
          <a:off x="1816744"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147519</xdr:rowOff>
    </xdr:from>
    <xdr:ext cx="405111" cy="259045"/>
    <xdr:sp macro="" textlink="">
      <xdr:nvSpPr>
        <xdr:cNvPr id="238" name="n_4mainValue【市民会館】&#10;有形固定資産減価償却率">
          <a:extLst>
            <a:ext uri="{FF2B5EF4-FFF2-40B4-BE49-F238E27FC236}">
              <a16:creationId xmlns:a16="http://schemas.microsoft.com/office/drawing/2014/main" id="{D0153FF3-3D49-48A0-9105-0C5D8C7A0012}"/>
            </a:ext>
          </a:extLst>
        </xdr:cNvPr>
        <xdr:cNvSpPr txBox="1"/>
      </xdr:nvSpPr>
      <xdr:spPr>
        <a:xfrm>
          <a:off x="927744" y="1866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39" name="正方形/長方形 238">
          <a:extLst>
            <a:ext uri="{FF2B5EF4-FFF2-40B4-BE49-F238E27FC236}">
              <a16:creationId xmlns:a16="http://schemas.microsoft.com/office/drawing/2014/main" id="{E72F10BE-F812-4549-BD4C-76FC5AB73AD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0" name="正方形/長方形 239">
          <a:extLst>
            <a:ext uri="{FF2B5EF4-FFF2-40B4-BE49-F238E27FC236}">
              <a16:creationId xmlns:a16="http://schemas.microsoft.com/office/drawing/2014/main" id="{DF8EF1C9-0AF7-4609-8FE5-1193261F3A6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1" name="正方形/長方形 240">
          <a:extLst>
            <a:ext uri="{FF2B5EF4-FFF2-40B4-BE49-F238E27FC236}">
              <a16:creationId xmlns:a16="http://schemas.microsoft.com/office/drawing/2014/main" id="{52E1D37B-DDF6-4683-BDB1-6EF551D2295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2" name="正方形/長方形 241">
          <a:extLst>
            <a:ext uri="{FF2B5EF4-FFF2-40B4-BE49-F238E27FC236}">
              <a16:creationId xmlns:a16="http://schemas.microsoft.com/office/drawing/2014/main" id="{568AD8BD-C25D-427E-897E-5F6E2FC9128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3" name="正方形/長方形 242">
          <a:extLst>
            <a:ext uri="{FF2B5EF4-FFF2-40B4-BE49-F238E27FC236}">
              <a16:creationId xmlns:a16="http://schemas.microsoft.com/office/drawing/2014/main" id="{790A1852-6353-4EA1-8B0F-EC9A079FFB7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4" name="正方形/長方形 243">
          <a:extLst>
            <a:ext uri="{FF2B5EF4-FFF2-40B4-BE49-F238E27FC236}">
              <a16:creationId xmlns:a16="http://schemas.microsoft.com/office/drawing/2014/main" id="{82330A3F-0F3D-4151-9453-F1094824664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5" name="正方形/長方形 244">
          <a:extLst>
            <a:ext uri="{FF2B5EF4-FFF2-40B4-BE49-F238E27FC236}">
              <a16:creationId xmlns:a16="http://schemas.microsoft.com/office/drawing/2014/main" id="{CCC1F3E8-16ED-4B22-ADCA-1A394E8F64A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6" name="正方形/長方形 245">
          <a:extLst>
            <a:ext uri="{FF2B5EF4-FFF2-40B4-BE49-F238E27FC236}">
              <a16:creationId xmlns:a16="http://schemas.microsoft.com/office/drawing/2014/main" id="{1EA6916D-C7C2-4CE5-8112-7A2E2FD1057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47" name="テキスト ボックス 246">
          <a:extLst>
            <a:ext uri="{FF2B5EF4-FFF2-40B4-BE49-F238E27FC236}">
              <a16:creationId xmlns:a16="http://schemas.microsoft.com/office/drawing/2014/main" id="{9663579A-50C9-4DD2-97A7-591BF97C16E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48" name="直線コネクタ 247">
          <a:extLst>
            <a:ext uri="{FF2B5EF4-FFF2-40B4-BE49-F238E27FC236}">
              <a16:creationId xmlns:a16="http://schemas.microsoft.com/office/drawing/2014/main" id="{75D516FA-3646-4A97-A7D4-52FC975DD73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49" name="直線コネクタ 248">
          <a:extLst>
            <a:ext uri="{FF2B5EF4-FFF2-40B4-BE49-F238E27FC236}">
              <a16:creationId xmlns:a16="http://schemas.microsoft.com/office/drawing/2014/main" id="{9031828C-9882-430C-A16B-1DFF14675D0C}"/>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50" name="テキスト ボックス 249">
          <a:extLst>
            <a:ext uri="{FF2B5EF4-FFF2-40B4-BE49-F238E27FC236}">
              <a16:creationId xmlns:a16="http://schemas.microsoft.com/office/drawing/2014/main" id="{AEE152E3-A24B-4132-917B-7456DD8FA3C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51" name="直線コネクタ 250">
          <a:extLst>
            <a:ext uri="{FF2B5EF4-FFF2-40B4-BE49-F238E27FC236}">
              <a16:creationId xmlns:a16="http://schemas.microsoft.com/office/drawing/2014/main" id="{ACD0BCFA-BA65-41DF-980F-79A39CD4EB27}"/>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52" name="テキスト ボックス 251">
          <a:extLst>
            <a:ext uri="{FF2B5EF4-FFF2-40B4-BE49-F238E27FC236}">
              <a16:creationId xmlns:a16="http://schemas.microsoft.com/office/drawing/2014/main" id="{1280676F-ECC8-4288-8BA0-08ED63A2E22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53" name="直線コネクタ 252">
          <a:extLst>
            <a:ext uri="{FF2B5EF4-FFF2-40B4-BE49-F238E27FC236}">
              <a16:creationId xmlns:a16="http://schemas.microsoft.com/office/drawing/2014/main" id="{C8A7A1C7-4441-4AFC-A6BC-8F5143BB2A9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54" name="テキスト ボックス 253">
          <a:extLst>
            <a:ext uri="{FF2B5EF4-FFF2-40B4-BE49-F238E27FC236}">
              <a16:creationId xmlns:a16="http://schemas.microsoft.com/office/drawing/2014/main" id="{BD5651BA-69AD-4C7B-86AD-EAEAFC97983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55" name="直線コネクタ 254">
          <a:extLst>
            <a:ext uri="{FF2B5EF4-FFF2-40B4-BE49-F238E27FC236}">
              <a16:creationId xmlns:a16="http://schemas.microsoft.com/office/drawing/2014/main" id="{A3CC6A3F-BB8C-49D3-8420-23822C9E755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56" name="テキスト ボックス 255">
          <a:extLst>
            <a:ext uri="{FF2B5EF4-FFF2-40B4-BE49-F238E27FC236}">
              <a16:creationId xmlns:a16="http://schemas.microsoft.com/office/drawing/2014/main" id="{13FB3393-852D-48C4-B28C-4122F006E35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57" name="直線コネクタ 256">
          <a:extLst>
            <a:ext uri="{FF2B5EF4-FFF2-40B4-BE49-F238E27FC236}">
              <a16:creationId xmlns:a16="http://schemas.microsoft.com/office/drawing/2014/main" id="{8B6E41DE-9ABD-4FBE-93AB-80AB4DC6CFAE}"/>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58" name="テキスト ボックス 257">
          <a:extLst>
            <a:ext uri="{FF2B5EF4-FFF2-40B4-BE49-F238E27FC236}">
              <a16:creationId xmlns:a16="http://schemas.microsoft.com/office/drawing/2014/main" id="{1BA4E007-7AFC-4196-B1E4-F1F2AC836C8A}"/>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59" name="直線コネクタ 258">
          <a:extLst>
            <a:ext uri="{FF2B5EF4-FFF2-40B4-BE49-F238E27FC236}">
              <a16:creationId xmlns:a16="http://schemas.microsoft.com/office/drawing/2014/main" id="{6D9D0036-3A5C-417D-8D42-913408A21C0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60" name="テキスト ボックス 259">
          <a:extLst>
            <a:ext uri="{FF2B5EF4-FFF2-40B4-BE49-F238E27FC236}">
              <a16:creationId xmlns:a16="http://schemas.microsoft.com/office/drawing/2014/main" id="{3680EF76-B637-4BAB-847D-A165DFF80022}"/>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61" name="【市民会館】&#10;一人当たり面積グラフ枠">
          <a:extLst>
            <a:ext uri="{FF2B5EF4-FFF2-40B4-BE49-F238E27FC236}">
              <a16:creationId xmlns:a16="http://schemas.microsoft.com/office/drawing/2014/main" id="{2A82648F-9DCF-47E4-AF40-71AFA3C97267}"/>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262" name="直線コネクタ 261">
          <a:extLst>
            <a:ext uri="{FF2B5EF4-FFF2-40B4-BE49-F238E27FC236}">
              <a16:creationId xmlns:a16="http://schemas.microsoft.com/office/drawing/2014/main" id="{3E80450C-AC1E-4F86-BAB0-7C4D116E8691}"/>
            </a:ext>
          </a:extLst>
        </xdr:cNvPr>
        <xdr:cNvCxnSpPr/>
      </xdr:nvCxnSpPr>
      <xdr:spPr>
        <a:xfrm flipV="1">
          <a:off x="10476865" y="172570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263" name="【市民会館】&#10;一人当たり面積最小値テキスト">
          <a:extLst>
            <a:ext uri="{FF2B5EF4-FFF2-40B4-BE49-F238E27FC236}">
              <a16:creationId xmlns:a16="http://schemas.microsoft.com/office/drawing/2014/main" id="{6BBBF71C-D762-4ED5-A821-E8B3EE321D11}"/>
            </a:ext>
          </a:extLst>
        </xdr:cNvPr>
        <xdr:cNvSpPr txBox="1"/>
      </xdr:nvSpPr>
      <xdr:spPr>
        <a:xfrm>
          <a:off x="10515600" y="1861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264" name="直線コネクタ 263">
          <a:extLst>
            <a:ext uri="{FF2B5EF4-FFF2-40B4-BE49-F238E27FC236}">
              <a16:creationId xmlns:a16="http://schemas.microsoft.com/office/drawing/2014/main" id="{A7FBFAC3-A8FF-4F2F-A0A1-7B55BE2F21F8}"/>
            </a:ext>
          </a:extLst>
        </xdr:cNvPr>
        <xdr:cNvCxnSpPr/>
      </xdr:nvCxnSpPr>
      <xdr:spPr>
        <a:xfrm>
          <a:off x="10388600" y="1860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265" name="【市民会館】&#10;一人当たり面積最大値テキスト">
          <a:extLst>
            <a:ext uri="{FF2B5EF4-FFF2-40B4-BE49-F238E27FC236}">
              <a16:creationId xmlns:a16="http://schemas.microsoft.com/office/drawing/2014/main" id="{3656B690-1108-4C46-BEB6-A5B99C99D733}"/>
            </a:ext>
          </a:extLst>
        </xdr:cNvPr>
        <xdr:cNvSpPr txBox="1"/>
      </xdr:nvSpPr>
      <xdr:spPr>
        <a:xfrm>
          <a:off x="10515600" y="1703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266" name="直線コネクタ 265">
          <a:extLst>
            <a:ext uri="{FF2B5EF4-FFF2-40B4-BE49-F238E27FC236}">
              <a16:creationId xmlns:a16="http://schemas.microsoft.com/office/drawing/2014/main" id="{0BD6E575-8481-4191-B2FA-97357E27D4B1}"/>
            </a:ext>
          </a:extLst>
        </xdr:cNvPr>
        <xdr:cNvCxnSpPr/>
      </xdr:nvCxnSpPr>
      <xdr:spPr>
        <a:xfrm>
          <a:off x="10388600" y="1725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153433</xdr:rowOff>
    </xdr:from>
    <xdr:ext cx="469744" cy="259045"/>
    <xdr:sp macro="" textlink="">
      <xdr:nvSpPr>
        <xdr:cNvPr id="267" name="【市民会館】&#10;一人当たり面積平均値テキスト">
          <a:extLst>
            <a:ext uri="{FF2B5EF4-FFF2-40B4-BE49-F238E27FC236}">
              <a16:creationId xmlns:a16="http://schemas.microsoft.com/office/drawing/2014/main" id="{0F0899E3-DA53-45E6-A1FA-9191E8B34FAC}"/>
            </a:ext>
          </a:extLst>
        </xdr:cNvPr>
        <xdr:cNvSpPr txBox="1"/>
      </xdr:nvSpPr>
      <xdr:spPr>
        <a:xfrm>
          <a:off x="10515600" y="1815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268" name="フローチャート: 判断 267">
          <a:extLst>
            <a:ext uri="{FF2B5EF4-FFF2-40B4-BE49-F238E27FC236}">
              <a16:creationId xmlns:a16="http://schemas.microsoft.com/office/drawing/2014/main" id="{1E86D8B9-FD7A-42A0-974E-28A6E3CE27C1}"/>
            </a:ext>
          </a:extLst>
        </xdr:cNvPr>
        <xdr:cNvSpPr/>
      </xdr:nvSpPr>
      <xdr:spPr>
        <a:xfrm>
          <a:off x="10426700" y="1830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269" name="フローチャート: 判断 268">
          <a:extLst>
            <a:ext uri="{FF2B5EF4-FFF2-40B4-BE49-F238E27FC236}">
              <a16:creationId xmlns:a16="http://schemas.microsoft.com/office/drawing/2014/main" id="{173BC899-05B2-4951-95E6-DA020E6E54AB}"/>
            </a:ext>
          </a:extLst>
        </xdr:cNvPr>
        <xdr:cNvSpPr/>
      </xdr:nvSpPr>
      <xdr:spPr>
        <a:xfrm>
          <a:off x="9588500" y="1831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270" name="フローチャート: 判断 269">
          <a:extLst>
            <a:ext uri="{FF2B5EF4-FFF2-40B4-BE49-F238E27FC236}">
              <a16:creationId xmlns:a16="http://schemas.microsoft.com/office/drawing/2014/main" id="{951FA1ED-BACE-4BD6-9FF0-B9F8FA20E719}"/>
            </a:ext>
          </a:extLst>
        </xdr:cNvPr>
        <xdr:cNvSpPr/>
      </xdr:nvSpPr>
      <xdr:spPr>
        <a:xfrm>
          <a:off x="8699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271" name="フローチャート: 判断 270">
          <a:extLst>
            <a:ext uri="{FF2B5EF4-FFF2-40B4-BE49-F238E27FC236}">
              <a16:creationId xmlns:a16="http://schemas.microsoft.com/office/drawing/2014/main" id="{8E780AE3-7441-41DB-922F-67FF140B26EF}"/>
            </a:ext>
          </a:extLst>
        </xdr:cNvPr>
        <xdr:cNvSpPr/>
      </xdr:nvSpPr>
      <xdr:spPr>
        <a:xfrm>
          <a:off x="7810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272" name="フローチャート: 判断 271">
          <a:extLst>
            <a:ext uri="{FF2B5EF4-FFF2-40B4-BE49-F238E27FC236}">
              <a16:creationId xmlns:a16="http://schemas.microsoft.com/office/drawing/2014/main" id="{09757E2C-F5CD-4CFE-8E26-5A7697E5F2C7}"/>
            </a:ext>
          </a:extLst>
        </xdr:cNvPr>
        <xdr:cNvSpPr/>
      </xdr:nvSpPr>
      <xdr:spPr>
        <a:xfrm>
          <a:off x="6921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73" name="テキスト ボックス 272">
          <a:extLst>
            <a:ext uri="{FF2B5EF4-FFF2-40B4-BE49-F238E27FC236}">
              <a16:creationId xmlns:a16="http://schemas.microsoft.com/office/drawing/2014/main" id="{912107FF-F17D-4455-8489-C8E5EA27F8A5}"/>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74" name="テキスト ボックス 273">
          <a:extLst>
            <a:ext uri="{FF2B5EF4-FFF2-40B4-BE49-F238E27FC236}">
              <a16:creationId xmlns:a16="http://schemas.microsoft.com/office/drawing/2014/main" id="{8BCB52F8-98F4-4350-975F-432E4707E98A}"/>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75" name="テキスト ボックス 274">
          <a:extLst>
            <a:ext uri="{FF2B5EF4-FFF2-40B4-BE49-F238E27FC236}">
              <a16:creationId xmlns:a16="http://schemas.microsoft.com/office/drawing/2014/main" id="{814B0315-AE5E-435A-92D2-5B590BEE612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76" name="テキスト ボックス 275">
          <a:extLst>
            <a:ext uri="{FF2B5EF4-FFF2-40B4-BE49-F238E27FC236}">
              <a16:creationId xmlns:a16="http://schemas.microsoft.com/office/drawing/2014/main" id="{8CE25A4B-61DC-4288-871D-666FA6FD66D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77" name="テキスト ボックス 276">
          <a:extLst>
            <a:ext uri="{FF2B5EF4-FFF2-40B4-BE49-F238E27FC236}">
              <a16:creationId xmlns:a16="http://schemas.microsoft.com/office/drawing/2014/main" id="{226E57D1-CD73-49F4-AA2D-40DCE36D1A8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97410</xdr:rowOff>
    </xdr:from>
    <xdr:to>
      <xdr:col>55</xdr:col>
      <xdr:colOff>50800</xdr:colOff>
      <xdr:row>108</xdr:row>
      <xdr:rowOff>27560</xdr:rowOff>
    </xdr:to>
    <xdr:sp macro="" textlink="">
      <xdr:nvSpPr>
        <xdr:cNvPr id="278" name="楕円 277">
          <a:extLst>
            <a:ext uri="{FF2B5EF4-FFF2-40B4-BE49-F238E27FC236}">
              <a16:creationId xmlns:a16="http://schemas.microsoft.com/office/drawing/2014/main" id="{2238D94F-D058-45AE-8446-1872E3992490}"/>
            </a:ext>
          </a:extLst>
        </xdr:cNvPr>
        <xdr:cNvSpPr/>
      </xdr:nvSpPr>
      <xdr:spPr>
        <a:xfrm>
          <a:off x="10426700" y="1844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12337</xdr:rowOff>
    </xdr:from>
    <xdr:ext cx="469744" cy="259045"/>
    <xdr:sp macro="" textlink="">
      <xdr:nvSpPr>
        <xdr:cNvPr id="279" name="【市民会館】&#10;一人当たり面積該当値テキスト">
          <a:extLst>
            <a:ext uri="{FF2B5EF4-FFF2-40B4-BE49-F238E27FC236}">
              <a16:creationId xmlns:a16="http://schemas.microsoft.com/office/drawing/2014/main" id="{6FC66F99-E053-49F3-80A0-9D9BE25BF8B8}"/>
            </a:ext>
          </a:extLst>
        </xdr:cNvPr>
        <xdr:cNvSpPr txBox="1"/>
      </xdr:nvSpPr>
      <xdr:spPr>
        <a:xfrm>
          <a:off x="10515600" y="1835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100457</xdr:rowOff>
    </xdr:from>
    <xdr:to>
      <xdr:col>50</xdr:col>
      <xdr:colOff>165100</xdr:colOff>
      <xdr:row>108</xdr:row>
      <xdr:rowOff>30607</xdr:rowOff>
    </xdr:to>
    <xdr:sp macro="" textlink="">
      <xdr:nvSpPr>
        <xdr:cNvPr id="280" name="楕円 279">
          <a:extLst>
            <a:ext uri="{FF2B5EF4-FFF2-40B4-BE49-F238E27FC236}">
              <a16:creationId xmlns:a16="http://schemas.microsoft.com/office/drawing/2014/main" id="{4AD0C825-0197-4DEB-A05A-584160A69247}"/>
            </a:ext>
          </a:extLst>
        </xdr:cNvPr>
        <xdr:cNvSpPr/>
      </xdr:nvSpPr>
      <xdr:spPr>
        <a:xfrm>
          <a:off x="9588500" y="1844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148210</xdr:rowOff>
    </xdr:from>
    <xdr:to>
      <xdr:col>55</xdr:col>
      <xdr:colOff>0</xdr:colOff>
      <xdr:row>107</xdr:row>
      <xdr:rowOff>151257</xdr:rowOff>
    </xdr:to>
    <xdr:cxnSp macro="">
      <xdr:nvCxnSpPr>
        <xdr:cNvPr id="281" name="直線コネクタ 280">
          <a:extLst>
            <a:ext uri="{FF2B5EF4-FFF2-40B4-BE49-F238E27FC236}">
              <a16:creationId xmlns:a16="http://schemas.microsoft.com/office/drawing/2014/main" id="{24B5B572-D922-4596-8D0E-207B31A33880}"/>
            </a:ext>
          </a:extLst>
        </xdr:cNvPr>
        <xdr:cNvCxnSpPr/>
      </xdr:nvCxnSpPr>
      <xdr:spPr>
        <a:xfrm flipV="1">
          <a:off x="9639300" y="18493360"/>
          <a:ext cx="8382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103124</xdr:rowOff>
    </xdr:from>
    <xdr:to>
      <xdr:col>46</xdr:col>
      <xdr:colOff>38100</xdr:colOff>
      <xdr:row>108</xdr:row>
      <xdr:rowOff>33274</xdr:rowOff>
    </xdr:to>
    <xdr:sp macro="" textlink="">
      <xdr:nvSpPr>
        <xdr:cNvPr id="282" name="楕円 281">
          <a:extLst>
            <a:ext uri="{FF2B5EF4-FFF2-40B4-BE49-F238E27FC236}">
              <a16:creationId xmlns:a16="http://schemas.microsoft.com/office/drawing/2014/main" id="{E26CCF0B-C133-45D8-AE2B-0E2A90DA1E9D}"/>
            </a:ext>
          </a:extLst>
        </xdr:cNvPr>
        <xdr:cNvSpPr/>
      </xdr:nvSpPr>
      <xdr:spPr>
        <a:xfrm>
          <a:off x="8699500" y="1844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151257</xdr:rowOff>
    </xdr:from>
    <xdr:to>
      <xdr:col>50</xdr:col>
      <xdr:colOff>114300</xdr:colOff>
      <xdr:row>107</xdr:row>
      <xdr:rowOff>153924</xdr:rowOff>
    </xdr:to>
    <xdr:cxnSp macro="">
      <xdr:nvCxnSpPr>
        <xdr:cNvPr id="283" name="直線コネクタ 282">
          <a:extLst>
            <a:ext uri="{FF2B5EF4-FFF2-40B4-BE49-F238E27FC236}">
              <a16:creationId xmlns:a16="http://schemas.microsoft.com/office/drawing/2014/main" id="{90A879A8-CC70-4F72-B842-4EFDD6D8B55F}"/>
            </a:ext>
          </a:extLst>
        </xdr:cNvPr>
        <xdr:cNvCxnSpPr/>
      </xdr:nvCxnSpPr>
      <xdr:spPr>
        <a:xfrm flipV="1">
          <a:off x="8750300" y="18496407"/>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104648</xdr:rowOff>
    </xdr:from>
    <xdr:to>
      <xdr:col>41</xdr:col>
      <xdr:colOff>101600</xdr:colOff>
      <xdr:row>108</xdr:row>
      <xdr:rowOff>34798</xdr:rowOff>
    </xdr:to>
    <xdr:sp macro="" textlink="">
      <xdr:nvSpPr>
        <xdr:cNvPr id="284" name="楕円 283">
          <a:extLst>
            <a:ext uri="{FF2B5EF4-FFF2-40B4-BE49-F238E27FC236}">
              <a16:creationId xmlns:a16="http://schemas.microsoft.com/office/drawing/2014/main" id="{98388410-8B24-4DF7-A9D0-6C1A414593CE}"/>
            </a:ext>
          </a:extLst>
        </xdr:cNvPr>
        <xdr:cNvSpPr/>
      </xdr:nvSpPr>
      <xdr:spPr>
        <a:xfrm>
          <a:off x="7810500" y="1844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153924</xdr:rowOff>
    </xdr:from>
    <xdr:to>
      <xdr:col>45</xdr:col>
      <xdr:colOff>177800</xdr:colOff>
      <xdr:row>107</xdr:row>
      <xdr:rowOff>155448</xdr:rowOff>
    </xdr:to>
    <xdr:cxnSp macro="">
      <xdr:nvCxnSpPr>
        <xdr:cNvPr id="285" name="直線コネクタ 284">
          <a:extLst>
            <a:ext uri="{FF2B5EF4-FFF2-40B4-BE49-F238E27FC236}">
              <a16:creationId xmlns:a16="http://schemas.microsoft.com/office/drawing/2014/main" id="{260C33F9-DF36-4085-B45E-C2FCB9F13A46}"/>
            </a:ext>
          </a:extLst>
        </xdr:cNvPr>
        <xdr:cNvCxnSpPr/>
      </xdr:nvCxnSpPr>
      <xdr:spPr>
        <a:xfrm flipV="1">
          <a:off x="7861300" y="1849907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107696</xdr:rowOff>
    </xdr:from>
    <xdr:to>
      <xdr:col>36</xdr:col>
      <xdr:colOff>165100</xdr:colOff>
      <xdr:row>108</xdr:row>
      <xdr:rowOff>37846</xdr:rowOff>
    </xdr:to>
    <xdr:sp macro="" textlink="">
      <xdr:nvSpPr>
        <xdr:cNvPr id="286" name="楕円 285">
          <a:extLst>
            <a:ext uri="{FF2B5EF4-FFF2-40B4-BE49-F238E27FC236}">
              <a16:creationId xmlns:a16="http://schemas.microsoft.com/office/drawing/2014/main" id="{611465E8-8132-4AEB-928F-10B17E871C34}"/>
            </a:ext>
          </a:extLst>
        </xdr:cNvPr>
        <xdr:cNvSpPr/>
      </xdr:nvSpPr>
      <xdr:spPr>
        <a:xfrm>
          <a:off x="6921500" y="1845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155448</xdr:rowOff>
    </xdr:from>
    <xdr:to>
      <xdr:col>41</xdr:col>
      <xdr:colOff>50800</xdr:colOff>
      <xdr:row>107</xdr:row>
      <xdr:rowOff>158496</xdr:rowOff>
    </xdr:to>
    <xdr:cxnSp macro="">
      <xdr:nvCxnSpPr>
        <xdr:cNvPr id="287" name="直線コネクタ 286">
          <a:extLst>
            <a:ext uri="{FF2B5EF4-FFF2-40B4-BE49-F238E27FC236}">
              <a16:creationId xmlns:a16="http://schemas.microsoft.com/office/drawing/2014/main" id="{445AD04F-E829-4DC6-AA92-4F47A470CAB0}"/>
            </a:ext>
          </a:extLst>
        </xdr:cNvPr>
        <xdr:cNvCxnSpPr/>
      </xdr:nvCxnSpPr>
      <xdr:spPr>
        <a:xfrm flipV="1">
          <a:off x="6972300" y="18500598"/>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87901</xdr:rowOff>
    </xdr:from>
    <xdr:ext cx="469744" cy="259045"/>
    <xdr:sp macro="" textlink="">
      <xdr:nvSpPr>
        <xdr:cNvPr id="288" name="n_1aveValue【市民会館】&#10;一人当たり面積">
          <a:extLst>
            <a:ext uri="{FF2B5EF4-FFF2-40B4-BE49-F238E27FC236}">
              <a16:creationId xmlns:a16="http://schemas.microsoft.com/office/drawing/2014/main" id="{E556E73E-4343-48B5-B165-CE2741365832}"/>
            </a:ext>
          </a:extLst>
        </xdr:cNvPr>
        <xdr:cNvSpPr txBox="1"/>
      </xdr:nvSpPr>
      <xdr:spPr>
        <a:xfrm>
          <a:off x="9391727" y="18090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94759</xdr:rowOff>
    </xdr:from>
    <xdr:ext cx="469744" cy="259045"/>
    <xdr:sp macro="" textlink="">
      <xdr:nvSpPr>
        <xdr:cNvPr id="289" name="n_2aveValue【市民会館】&#10;一人当たり面積">
          <a:extLst>
            <a:ext uri="{FF2B5EF4-FFF2-40B4-BE49-F238E27FC236}">
              <a16:creationId xmlns:a16="http://schemas.microsoft.com/office/drawing/2014/main" id="{F22221C6-961F-4F04-B40E-3F01AB1DE4B2}"/>
            </a:ext>
          </a:extLst>
        </xdr:cNvPr>
        <xdr:cNvSpPr txBox="1"/>
      </xdr:nvSpPr>
      <xdr:spPr>
        <a:xfrm>
          <a:off x="85154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75328</xdr:rowOff>
    </xdr:from>
    <xdr:ext cx="469744" cy="259045"/>
    <xdr:sp macro="" textlink="">
      <xdr:nvSpPr>
        <xdr:cNvPr id="290" name="n_3aveValue【市民会館】&#10;一人当たり面積">
          <a:extLst>
            <a:ext uri="{FF2B5EF4-FFF2-40B4-BE49-F238E27FC236}">
              <a16:creationId xmlns:a16="http://schemas.microsoft.com/office/drawing/2014/main" id="{938E2D2B-6193-47D5-B83C-F1F7094163E2}"/>
            </a:ext>
          </a:extLst>
        </xdr:cNvPr>
        <xdr:cNvSpPr txBox="1"/>
      </xdr:nvSpPr>
      <xdr:spPr>
        <a:xfrm>
          <a:off x="76264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111523</xdr:rowOff>
    </xdr:from>
    <xdr:ext cx="469744" cy="259045"/>
    <xdr:sp macro="" textlink="">
      <xdr:nvSpPr>
        <xdr:cNvPr id="291" name="n_4aveValue【市民会館】&#10;一人当たり面積">
          <a:extLst>
            <a:ext uri="{FF2B5EF4-FFF2-40B4-BE49-F238E27FC236}">
              <a16:creationId xmlns:a16="http://schemas.microsoft.com/office/drawing/2014/main" id="{B520FCF4-9324-44EA-A78B-B8C8FEDAB5D1}"/>
            </a:ext>
          </a:extLst>
        </xdr:cNvPr>
        <xdr:cNvSpPr txBox="1"/>
      </xdr:nvSpPr>
      <xdr:spPr>
        <a:xfrm>
          <a:off x="6737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21734</xdr:rowOff>
    </xdr:from>
    <xdr:ext cx="469744" cy="259045"/>
    <xdr:sp macro="" textlink="">
      <xdr:nvSpPr>
        <xdr:cNvPr id="292" name="n_1mainValue【市民会館】&#10;一人当たり面積">
          <a:extLst>
            <a:ext uri="{FF2B5EF4-FFF2-40B4-BE49-F238E27FC236}">
              <a16:creationId xmlns:a16="http://schemas.microsoft.com/office/drawing/2014/main" id="{5CB426F2-98D0-4D9D-BF9B-F687183A0B8B}"/>
            </a:ext>
          </a:extLst>
        </xdr:cNvPr>
        <xdr:cNvSpPr txBox="1"/>
      </xdr:nvSpPr>
      <xdr:spPr>
        <a:xfrm>
          <a:off x="9391727" y="1853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24401</xdr:rowOff>
    </xdr:from>
    <xdr:ext cx="469744" cy="259045"/>
    <xdr:sp macro="" textlink="">
      <xdr:nvSpPr>
        <xdr:cNvPr id="293" name="n_2mainValue【市民会館】&#10;一人当たり面積">
          <a:extLst>
            <a:ext uri="{FF2B5EF4-FFF2-40B4-BE49-F238E27FC236}">
              <a16:creationId xmlns:a16="http://schemas.microsoft.com/office/drawing/2014/main" id="{63D6740A-565B-41C4-A7FF-EFF3064AFFFB}"/>
            </a:ext>
          </a:extLst>
        </xdr:cNvPr>
        <xdr:cNvSpPr txBox="1"/>
      </xdr:nvSpPr>
      <xdr:spPr>
        <a:xfrm>
          <a:off x="8515427" y="1854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25925</xdr:rowOff>
    </xdr:from>
    <xdr:ext cx="469744" cy="259045"/>
    <xdr:sp macro="" textlink="">
      <xdr:nvSpPr>
        <xdr:cNvPr id="294" name="n_3mainValue【市民会館】&#10;一人当たり面積">
          <a:extLst>
            <a:ext uri="{FF2B5EF4-FFF2-40B4-BE49-F238E27FC236}">
              <a16:creationId xmlns:a16="http://schemas.microsoft.com/office/drawing/2014/main" id="{F005FC92-7C36-439F-969F-694E02A5FF34}"/>
            </a:ext>
          </a:extLst>
        </xdr:cNvPr>
        <xdr:cNvSpPr txBox="1"/>
      </xdr:nvSpPr>
      <xdr:spPr>
        <a:xfrm>
          <a:off x="7626427" y="1854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28973</xdr:rowOff>
    </xdr:from>
    <xdr:ext cx="469744" cy="259045"/>
    <xdr:sp macro="" textlink="">
      <xdr:nvSpPr>
        <xdr:cNvPr id="295" name="n_4mainValue【市民会館】&#10;一人当たり面積">
          <a:extLst>
            <a:ext uri="{FF2B5EF4-FFF2-40B4-BE49-F238E27FC236}">
              <a16:creationId xmlns:a16="http://schemas.microsoft.com/office/drawing/2014/main" id="{D7D1AD67-14D4-45EB-A9F9-FFA9E5467345}"/>
            </a:ext>
          </a:extLst>
        </xdr:cNvPr>
        <xdr:cNvSpPr txBox="1"/>
      </xdr:nvSpPr>
      <xdr:spPr>
        <a:xfrm>
          <a:off x="6737427" y="1854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9F50AB05-0D97-49B0-AA9B-DFB80C2C2CF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B1B3D7D8-D428-4FD6-AC33-8B013EE8B0F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FC5A6A63-D4DA-4BA0-B104-A56FE41735E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664C4C4B-4766-486E-9B45-D9ABCDF4B45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41FF911-2F53-476E-8D1E-7904E9047D4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D83CE38D-7E7C-4D54-A3DA-01FA1CF1753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86A656AC-E801-4C30-B8C3-541A546A8DF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69DAA127-861B-491C-A481-43EFD32638EC}"/>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4" name="正方形/長方形 303">
          <a:extLst>
            <a:ext uri="{FF2B5EF4-FFF2-40B4-BE49-F238E27FC236}">
              <a16:creationId xmlns:a16="http://schemas.microsoft.com/office/drawing/2014/main" id="{09E0120C-499D-48C1-AAE9-E0D70B97913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5" name="正方形/長方形 304">
          <a:extLst>
            <a:ext uri="{FF2B5EF4-FFF2-40B4-BE49-F238E27FC236}">
              <a16:creationId xmlns:a16="http://schemas.microsoft.com/office/drawing/2014/main" id="{17637783-39B9-471C-8B45-4F6B8D1FCC7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6" name="正方形/長方形 305">
          <a:extLst>
            <a:ext uri="{FF2B5EF4-FFF2-40B4-BE49-F238E27FC236}">
              <a16:creationId xmlns:a16="http://schemas.microsoft.com/office/drawing/2014/main" id="{61B278A0-28EC-430E-B2A4-014DCB67697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7" name="正方形/長方形 306">
          <a:extLst>
            <a:ext uri="{FF2B5EF4-FFF2-40B4-BE49-F238E27FC236}">
              <a16:creationId xmlns:a16="http://schemas.microsoft.com/office/drawing/2014/main" id="{89A4C8E9-2204-4DA7-B412-87EB9E8D460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8" name="正方形/長方形 307">
          <a:extLst>
            <a:ext uri="{FF2B5EF4-FFF2-40B4-BE49-F238E27FC236}">
              <a16:creationId xmlns:a16="http://schemas.microsoft.com/office/drawing/2014/main" id="{151E7C67-D735-47C1-BE5E-0BFBFDC7DC3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9" name="正方形/長方形 308">
          <a:extLst>
            <a:ext uri="{FF2B5EF4-FFF2-40B4-BE49-F238E27FC236}">
              <a16:creationId xmlns:a16="http://schemas.microsoft.com/office/drawing/2014/main" id="{369C42C2-6B30-4679-A95C-F8D97D8111D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0" name="正方形/長方形 309">
          <a:extLst>
            <a:ext uri="{FF2B5EF4-FFF2-40B4-BE49-F238E27FC236}">
              <a16:creationId xmlns:a16="http://schemas.microsoft.com/office/drawing/2014/main" id="{A7871366-04E1-4350-867C-A6FCA168D8E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1" name="正方形/長方形 310">
          <a:extLst>
            <a:ext uri="{FF2B5EF4-FFF2-40B4-BE49-F238E27FC236}">
              <a16:creationId xmlns:a16="http://schemas.microsoft.com/office/drawing/2014/main" id="{9E075940-AA12-4E66-BB13-6571CB19DE16}"/>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2" name="正方形/長方形 311">
          <a:extLst>
            <a:ext uri="{FF2B5EF4-FFF2-40B4-BE49-F238E27FC236}">
              <a16:creationId xmlns:a16="http://schemas.microsoft.com/office/drawing/2014/main" id="{2E701936-7C25-44FA-ADB3-E474AB27F65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3" name="正方形/長方形 312">
          <a:extLst>
            <a:ext uri="{FF2B5EF4-FFF2-40B4-BE49-F238E27FC236}">
              <a16:creationId xmlns:a16="http://schemas.microsoft.com/office/drawing/2014/main" id="{EA76B42F-C3B7-4417-8EFA-A8CAF101038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4" name="正方形/長方形 313">
          <a:extLst>
            <a:ext uri="{FF2B5EF4-FFF2-40B4-BE49-F238E27FC236}">
              <a16:creationId xmlns:a16="http://schemas.microsoft.com/office/drawing/2014/main" id="{BF1DC23F-0A78-4C53-BC68-6AC001078C6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5" name="正方形/長方形 314">
          <a:extLst>
            <a:ext uri="{FF2B5EF4-FFF2-40B4-BE49-F238E27FC236}">
              <a16:creationId xmlns:a16="http://schemas.microsoft.com/office/drawing/2014/main" id="{370019A9-2B35-4C1A-90E2-8280AB659B8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6" name="正方形/長方形 315">
          <a:extLst>
            <a:ext uri="{FF2B5EF4-FFF2-40B4-BE49-F238E27FC236}">
              <a16:creationId xmlns:a16="http://schemas.microsoft.com/office/drawing/2014/main" id="{0816A335-2E02-4227-B108-A1DE1EE7E87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7" name="正方形/長方形 316">
          <a:extLst>
            <a:ext uri="{FF2B5EF4-FFF2-40B4-BE49-F238E27FC236}">
              <a16:creationId xmlns:a16="http://schemas.microsoft.com/office/drawing/2014/main" id="{FC46B75E-28DD-4A65-8F1B-E73A55CA72B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8" name="正方形/長方形 317">
          <a:extLst>
            <a:ext uri="{FF2B5EF4-FFF2-40B4-BE49-F238E27FC236}">
              <a16:creationId xmlns:a16="http://schemas.microsoft.com/office/drawing/2014/main" id="{0A9339AA-F36E-4AB0-9D30-C9B8244DEA1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9" name="正方形/長方形 318">
          <a:extLst>
            <a:ext uri="{FF2B5EF4-FFF2-40B4-BE49-F238E27FC236}">
              <a16:creationId xmlns:a16="http://schemas.microsoft.com/office/drawing/2014/main" id="{4FEB89DD-5DB0-4681-8E2E-85F643D83E5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0" name="テキスト ボックス 319">
          <a:extLst>
            <a:ext uri="{FF2B5EF4-FFF2-40B4-BE49-F238E27FC236}">
              <a16:creationId xmlns:a16="http://schemas.microsoft.com/office/drawing/2014/main" id="{EBDDB0D4-CB48-4C5C-BB57-1C2730BB8C7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1" name="直線コネクタ 320">
          <a:extLst>
            <a:ext uri="{FF2B5EF4-FFF2-40B4-BE49-F238E27FC236}">
              <a16:creationId xmlns:a16="http://schemas.microsoft.com/office/drawing/2014/main" id="{30ADECD3-7A50-419B-B9A4-F2EC2692222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2" name="テキスト ボックス 321">
          <a:extLst>
            <a:ext uri="{FF2B5EF4-FFF2-40B4-BE49-F238E27FC236}">
              <a16:creationId xmlns:a16="http://schemas.microsoft.com/office/drawing/2014/main" id="{7DD19D4A-C269-4CB1-AC33-73FC19C549E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23" name="直線コネクタ 322">
          <a:extLst>
            <a:ext uri="{FF2B5EF4-FFF2-40B4-BE49-F238E27FC236}">
              <a16:creationId xmlns:a16="http://schemas.microsoft.com/office/drawing/2014/main" id="{2DF8B40E-7526-4C87-8941-CC7556DA45EA}"/>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24" name="テキスト ボックス 323">
          <a:extLst>
            <a:ext uri="{FF2B5EF4-FFF2-40B4-BE49-F238E27FC236}">
              <a16:creationId xmlns:a16="http://schemas.microsoft.com/office/drawing/2014/main" id="{3C059316-2951-4DF4-8AB4-644E7224651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25" name="直線コネクタ 324">
          <a:extLst>
            <a:ext uri="{FF2B5EF4-FFF2-40B4-BE49-F238E27FC236}">
              <a16:creationId xmlns:a16="http://schemas.microsoft.com/office/drawing/2014/main" id="{4FC1FFF9-B6CB-42D2-8AFC-208EAEE9F21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26" name="テキスト ボックス 325">
          <a:extLst>
            <a:ext uri="{FF2B5EF4-FFF2-40B4-BE49-F238E27FC236}">
              <a16:creationId xmlns:a16="http://schemas.microsoft.com/office/drawing/2014/main" id="{E362D861-BAAA-4BA7-A176-0F4D9E464FE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27" name="直線コネクタ 326">
          <a:extLst>
            <a:ext uri="{FF2B5EF4-FFF2-40B4-BE49-F238E27FC236}">
              <a16:creationId xmlns:a16="http://schemas.microsoft.com/office/drawing/2014/main" id="{AD7E5F97-C48B-49C6-8A57-1B3E1768B748}"/>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28" name="テキスト ボックス 327">
          <a:extLst>
            <a:ext uri="{FF2B5EF4-FFF2-40B4-BE49-F238E27FC236}">
              <a16:creationId xmlns:a16="http://schemas.microsoft.com/office/drawing/2014/main" id="{9B433F75-D2F2-4ABC-9E61-47D58FB2C9F6}"/>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29" name="直線コネクタ 328">
          <a:extLst>
            <a:ext uri="{FF2B5EF4-FFF2-40B4-BE49-F238E27FC236}">
              <a16:creationId xmlns:a16="http://schemas.microsoft.com/office/drawing/2014/main" id="{2F5BD710-CC01-4E89-93B6-5C24623886D5}"/>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30" name="テキスト ボックス 329">
          <a:extLst>
            <a:ext uri="{FF2B5EF4-FFF2-40B4-BE49-F238E27FC236}">
              <a16:creationId xmlns:a16="http://schemas.microsoft.com/office/drawing/2014/main" id="{BC87C875-2757-469E-B4E8-AB4FF699CF4F}"/>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31" name="直線コネクタ 330">
          <a:extLst>
            <a:ext uri="{FF2B5EF4-FFF2-40B4-BE49-F238E27FC236}">
              <a16:creationId xmlns:a16="http://schemas.microsoft.com/office/drawing/2014/main" id="{40A002BB-AAD3-425D-936D-4AB67826180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32" name="テキスト ボックス 331">
          <a:extLst>
            <a:ext uri="{FF2B5EF4-FFF2-40B4-BE49-F238E27FC236}">
              <a16:creationId xmlns:a16="http://schemas.microsoft.com/office/drawing/2014/main" id="{4A0AB398-F8EF-4019-91C1-9E9D6DA161F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33" name="直線コネクタ 332">
          <a:extLst>
            <a:ext uri="{FF2B5EF4-FFF2-40B4-BE49-F238E27FC236}">
              <a16:creationId xmlns:a16="http://schemas.microsoft.com/office/drawing/2014/main" id="{944C2428-2522-49DF-81B4-E95FBFCE4A9F}"/>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34" name="テキスト ボックス 333">
          <a:extLst>
            <a:ext uri="{FF2B5EF4-FFF2-40B4-BE49-F238E27FC236}">
              <a16:creationId xmlns:a16="http://schemas.microsoft.com/office/drawing/2014/main" id="{2F7756E6-86EB-4681-98D0-360E11875D9A}"/>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5" name="直線コネクタ 334">
          <a:extLst>
            <a:ext uri="{FF2B5EF4-FFF2-40B4-BE49-F238E27FC236}">
              <a16:creationId xmlns:a16="http://schemas.microsoft.com/office/drawing/2014/main" id="{4FC6CE1D-96BD-48CC-9EA1-20C5C43F2AF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6" name="【保健センター・保健所】&#10;有形固定資産減価償却率グラフ枠">
          <a:extLst>
            <a:ext uri="{FF2B5EF4-FFF2-40B4-BE49-F238E27FC236}">
              <a16:creationId xmlns:a16="http://schemas.microsoft.com/office/drawing/2014/main" id="{750C727E-10B4-4347-9F5D-D3AACA52A40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42454</xdr:rowOff>
    </xdr:from>
    <xdr:to>
      <xdr:col>85</xdr:col>
      <xdr:colOff>126364</xdr:colOff>
      <xdr:row>64</xdr:row>
      <xdr:rowOff>130628</xdr:rowOff>
    </xdr:to>
    <xdr:cxnSp macro="">
      <xdr:nvCxnSpPr>
        <xdr:cNvPr id="337" name="直線コネクタ 336">
          <a:extLst>
            <a:ext uri="{FF2B5EF4-FFF2-40B4-BE49-F238E27FC236}">
              <a16:creationId xmlns:a16="http://schemas.microsoft.com/office/drawing/2014/main" id="{095D8EFC-EC99-467B-8E65-2E95D9B03E4D}"/>
            </a:ext>
          </a:extLst>
        </xdr:cNvPr>
        <xdr:cNvCxnSpPr/>
      </xdr:nvCxnSpPr>
      <xdr:spPr>
        <a:xfrm flipV="1">
          <a:off x="16318864" y="9643654"/>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338" name="【保健センター・保健所】&#10;有形固定資産減価償却率最小値テキスト">
          <a:extLst>
            <a:ext uri="{FF2B5EF4-FFF2-40B4-BE49-F238E27FC236}">
              <a16:creationId xmlns:a16="http://schemas.microsoft.com/office/drawing/2014/main" id="{DF81DF7F-0DD5-4C42-B2FA-F8DD8C1CE006}"/>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339" name="直線コネクタ 338">
          <a:extLst>
            <a:ext uri="{FF2B5EF4-FFF2-40B4-BE49-F238E27FC236}">
              <a16:creationId xmlns:a16="http://schemas.microsoft.com/office/drawing/2014/main" id="{5ADCE8E4-6017-4254-8EC4-CAAE9E44909E}"/>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160581</xdr:rowOff>
    </xdr:from>
    <xdr:ext cx="405111" cy="259045"/>
    <xdr:sp macro="" textlink="">
      <xdr:nvSpPr>
        <xdr:cNvPr id="340" name="【保健センター・保健所】&#10;有形固定資産減価償却率最大値テキスト">
          <a:extLst>
            <a:ext uri="{FF2B5EF4-FFF2-40B4-BE49-F238E27FC236}">
              <a16:creationId xmlns:a16="http://schemas.microsoft.com/office/drawing/2014/main" id="{DFDEF278-6266-4628-90C8-A0A3C6A664A5}"/>
            </a:ext>
          </a:extLst>
        </xdr:cNvPr>
        <xdr:cNvSpPr txBox="1"/>
      </xdr:nvSpPr>
      <xdr:spPr>
        <a:xfrm>
          <a:off x="16357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42454</xdr:rowOff>
    </xdr:from>
    <xdr:to>
      <xdr:col>86</xdr:col>
      <xdr:colOff>25400</xdr:colOff>
      <xdr:row>56</xdr:row>
      <xdr:rowOff>42454</xdr:rowOff>
    </xdr:to>
    <xdr:cxnSp macro="">
      <xdr:nvCxnSpPr>
        <xdr:cNvPr id="341" name="直線コネクタ 340">
          <a:extLst>
            <a:ext uri="{FF2B5EF4-FFF2-40B4-BE49-F238E27FC236}">
              <a16:creationId xmlns:a16="http://schemas.microsoft.com/office/drawing/2014/main" id="{7DEFAC7C-2ECC-425C-B1E0-509613DDE4C3}"/>
            </a:ext>
          </a:extLst>
        </xdr:cNvPr>
        <xdr:cNvCxnSpPr/>
      </xdr:nvCxnSpPr>
      <xdr:spPr>
        <a:xfrm>
          <a:off x="16230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76217</xdr:rowOff>
    </xdr:from>
    <xdr:ext cx="405111" cy="259045"/>
    <xdr:sp macro="" textlink="">
      <xdr:nvSpPr>
        <xdr:cNvPr id="342" name="【保健センター・保健所】&#10;有形固定資産減価償却率平均値テキスト">
          <a:extLst>
            <a:ext uri="{FF2B5EF4-FFF2-40B4-BE49-F238E27FC236}">
              <a16:creationId xmlns:a16="http://schemas.microsoft.com/office/drawing/2014/main" id="{A3D8AD70-CB64-45E9-884F-88B4BB3055A5}"/>
            </a:ext>
          </a:extLst>
        </xdr:cNvPr>
        <xdr:cNvSpPr txBox="1"/>
      </xdr:nvSpPr>
      <xdr:spPr>
        <a:xfrm>
          <a:off x="16357600" y="10363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343" name="フローチャート: 判断 342">
          <a:extLst>
            <a:ext uri="{FF2B5EF4-FFF2-40B4-BE49-F238E27FC236}">
              <a16:creationId xmlns:a16="http://schemas.microsoft.com/office/drawing/2014/main" id="{8FE1E27F-CC7C-4B2C-B8A7-B6E784548D52}"/>
            </a:ext>
          </a:extLst>
        </xdr:cNvPr>
        <xdr:cNvSpPr/>
      </xdr:nvSpPr>
      <xdr:spPr>
        <a:xfrm>
          <a:off x="162687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70031</xdr:rowOff>
    </xdr:from>
    <xdr:to>
      <xdr:col>81</xdr:col>
      <xdr:colOff>101600</xdr:colOff>
      <xdr:row>61</xdr:row>
      <xdr:rowOff>181</xdr:rowOff>
    </xdr:to>
    <xdr:sp macro="" textlink="">
      <xdr:nvSpPr>
        <xdr:cNvPr id="344" name="フローチャート: 判断 343">
          <a:extLst>
            <a:ext uri="{FF2B5EF4-FFF2-40B4-BE49-F238E27FC236}">
              <a16:creationId xmlns:a16="http://schemas.microsoft.com/office/drawing/2014/main" id="{460FFA82-FFB7-445D-9F95-6FAE5C917AEC}"/>
            </a:ext>
          </a:extLst>
        </xdr:cNvPr>
        <xdr:cNvSpPr/>
      </xdr:nvSpPr>
      <xdr:spPr>
        <a:xfrm>
          <a:off x="15430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345" name="フローチャート: 判断 344">
          <a:extLst>
            <a:ext uri="{FF2B5EF4-FFF2-40B4-BE49-F238E27FC236}">
              <a16:creationId xmlns:a16="http://schemas.microsoft.com/office/drawing/2014/main" id="{CF58E502-94DA-48EB-AD08-8650D6DBD684}"/>
            </a:ext>
          </a:extLst>
        </xdr:cNvPr>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346" name="フローチャート: 判断 345">
          <a:extLst>
            <a:ext uri="{FF2B5EF4-FFF2-40B4-BE49-F238E27FC236}">
              <a16:creationId xmlns:a16="http://schemas.microsoft.com/office/drawing/2014/main" id="{568A50E6-BBDD-4E3D-B2C4-46526BF2A0EE}"/>
            </a:ext>
          </a:extLst>
        </xdr:cNvPr>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347" name="フローチャート: 判断 346">
          <a:extLst>
            <a:ext uri="{FF2B5EF4-FFF2-40B4-BE49-F238E27FC236}">
              <a16:creationId xmlns:a16="http://schemas.microsoft.com/office/drawing/2014/main" id="{23073536-7F6F-40B7-A959-EA83CBA2B60B}"/>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8" name="テキスト ボックス 347">
          <a:extLst>
            <a:ext uri="{FF2B5EF4-FFF2-40B4-BE49-F238E27FC236}">
              <a16:creationId xmlns:a16="http://schemas.microsoft.com/office/drawing/2014/main" id="{EF71CF3A-4812-4739-8532-05EB158990F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9" name="テキスト ボックス 348">
          <a:extLst>
            <a:ext uri="{FF2B5EF4-FFF2-40B4-BE49-F238E27FC236}">
              <a16:creationId xmlns:a16="http://schemas.microsoft.com/office/drawing/2014/main" id="{807A5701-0E60-45F9-9E77-0C1CEB4DD99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50" name="テキスト ボックス 349">
          <a:extLst>
            <a:ext uri="{FF2B5EF4-FFF2-40B4-BE49-F238E27FC236}">
              <a16:creationId xmlns:a16="http://schemas.microsoft.com/office/drawing/2014/main" id="{02AEFD74-C38D-4619-91B0-D1F56BA2076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51" name="テキスト ボックス 350">
          <a:extLst>
            <a:ext uri="{FF2B5EF4-FFF2-40B4-BE49-F238E27FC236}">
              <a16:creationId xmlns:a16="http://schemas.microsoft.com/office/drawing/2014/main" id="{E392AC1A-AA8F-409C-9F2D-421571B220E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2" name="テキスト ボックス 351">
          <a:extLst>
            <a:ext uri="{FF2B5EF4-FFF2-40B4-BE49-F238E27FC236}">
              <a16:creationId xmlns:a16="http://schemas.microsoft.com/office/drawing/2014/main" id="{C7CC3767-4377-46ED-8F17-E3D9BB46974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84727</xdr:rowOff>
    </xdr:from>
    <xdr:to>
      <xdr:col>85</xdr:col>
      <xdr:colOff>177800</xdr:colOff>
      <xdr:row>60</xdr:row>
      <xdr:rowOff>14877</xdr:rowOff>
    </xdr:to>
    <xdr:sp macro="" textlink="">
      <xdr:nvSpPr>
        <xdr:cNvPr id="353" name="楕円 352">
          <a:extLst>
            <a:ext uri="{FF2B5EF4-FFF2-40B4-BE49-F238E27FC236}">
              <a16:creationId xmlns:a16="http://schemas.microsoft.com/office/drawing/2014/main" id="{8DD143C2-9ABB-484A-A569-D10D0088A49B}"/>
            </a:ext>
          </a:extLst>
        </xdr:cNvPr>
        <xdr:cNvSpPr/>
      </xdr:nvSpPr>
      <xdr:spPr>
        <a:xfrm>
          <a:off x="162687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107604</xdr:rowOff>
    </xdr:from>
    <xdr:ext cx="405111" cy="259045"/>
    <xdr:sp macro="" textlink="">
      <xdr:nvSpPr>
        <xdr:cNvPr id="354" name="【保健センター・保健所】&#10;有形固定資産減価償却率該当値テキスト">
          <a:extLst>
            <a:ext uri="{FF2B5EF4-FFF2-40B4-BE49-F238E27FC236}">
              <a16:creationId xmlns:a16="http://schemas.microsoft.com/office/drawing/2014/main" id="{75C31E43-A58C-4849-9CE2-A22C70FC00BA}"/>
            </a:ext>
          </a:extLst>
        </xdr:cNvPr>
        <xdr:cNvSpPr txBox="1"/>
      </xdr:nvSpPr>
      <xdr:spPr>
        <a:xfrm>
          <a:off x="16357600" y="10051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48804</xdr:rowOff>
    </xdr:from>
    <xdr:to>
      <xdr:col>81</xdr:col>
      <xdr:colOff>101600</xdr:colOff>
      <xdr:row>59</xdr:row>
      <xdr:rowOff>150404</xdr:rowOff>
    </xdr:to>
    <xdr:sp macro="" textlink="">
      <xdr:nvSpPr>
        <xdr:cNvPr id="355" name="楕円 354">
          <a:extLst>
            <a:ext uri="{FF2B5EF4-FFF2-40B4-BE49-F238E27FC236}">
              <a16:creationId xmlns:a16="http://schemas.microsoft.com/office/drawing/2014/main" id="{0E27D4F7-D056-4876-ABBF-CCD8474910AE}"/>
            </a:ext>
          </a:extLst>
        </xdr:cNvPr>
        <xdr:cNvSpPr/>
      </xdr:nvSpPr>
      <xdr:spPr>
        <a:xfrm>
          <a:off x="15430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99604</xdr:rowOff>
    </xdr:from>
    <xdr:to>
      <xdr:col>85</xdr:col>
      <xdr:colOff>127000</xdr:colOff>
      <xdr:row>59</xdr:row>
      <xdr:rowOff>135527</xdr:rowOff>
    </xdr:to>
    <xdr:cxnSp macro="">
      <xdr:nvCxnSpPr>
        <xdr:cNvPr id="356" name="直線コネクタ 355">
          <a:extLst>
            <a:ext uri="{FF2B5EF4-FFF2-40B4-BE49-F238E27FC236}">
              <a16:creationId xmlns:a16="http://schemas.microsoft.com/office/drawing/2014/main" id="{83D25BF6-5B16-4BDD-9A99-0620D8A9B0A1}"/>
            </a:ext>
          </a:extLst>
        </xdr:cNvPr>
        <xdr:cNvCxnSpPr/>
      </xdr:nvCxnSpPr>
      <xdr:spPr>
        <a:xfrm>
          <a:off x="15481300" y="1021515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12881</xdr:rowOff>
    </xdr:from>
    <xdr:to>
      <xdr:col>76</xdr:col>
      <xdr:colOff>165100</xdr:colOff>
      <xdr:row>59</xdr:row>
      <xdr:rowOff>114481</xdr:rowOff>
    </xdr:to>
    <xdr:sp macro="" textlink="">
      <xdr:nvSpPr>
        <xdr:cNvPr id="357" name="楕円 356">
          <a:extLst>
            <a:ext uri="{FF2B5EF4-FFF2-40B4-BE49-F238E27FC236}">
              <a16:creationId xmlns:a16="http://schemas.microsoft.com/office/drawing/2014/main" id="{978D3778-5B32-4DB4-983A-8ADAB9435253}"/>
            </a:ext>
          </a:extLst>
        </xdr:cNvPr>
        <xdr:cNvSpPr/>
      </xdr:nvSpPr>
      <xdr:spPr>
        <a:xfrm>
          <a:off x="14541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63681</xdr:rowOff>
    </xdr:from>
    <xdr:to>
      <xdr:col>81</xdr:col>
      <xdr:colOff>50800</xdr:colOff>
      <xdr:row>59</xdr:row>
      <xdr:rowOff>99604</xdr:rowOff>
    </xdr:to>
    <xdr:cxnSp macro="">
      <xdr:nvCxnSpPr>
        <xdr:cNvPr id="358" name="直線コネクタ 357">
          <a:extLst>
            <a:ext uri="{FF2B5EF4-FFF2-40B4-BE49-F238E27FC236}">
              <a16:creationId xmlns:a16="http://schemas.microsoft.com/office/drawing/2014/main" id="{D1B2BC30-7082-40C8-8271-5A73077CD5E4}"/>
            </a:ext>
          </a:extLst>
        </xdr:cNvPr>
        <xdr:cNvCxnSpPr/>
      </xdr:nvCxnSpPr>
      <xdr:spPr>
        <a:xfrm>
          <a:off x="14592300" y="101792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146776</xdr:rowOff>
    </xdr:from>
    <xdr:to>
      <xdr:col>72</xdr:col>
      <xdr:colOff>38100</xdr:colOff>
      <xdr:row>59</xdr:row>
      <xdr:rowOff>76926</xdr:rowOff>
    </xdr:to>
    <xdr:sp macro="" textlink="">
      <xdr:nvSpPr>
        <xdr:cNvPr id="359" name="楕円 358">
          <a:extLst>
            <a:ext uri="{FF2B5EF4-FFF2-40B4-BE49-F238E27FC236}">
              <a16:creationId xmlns:a16="http://schemas.microsoft.com/office/drawing/2014/main" id="{D5319832-DF31-48B6-B839-761C7CC322C8}"/>
            </a:ext>
          </a:extLst>
        </xdr:cNvPr>
        <xdr:cNvSpPr/>
      </xdr:nvSpPr>
      <xdr:spPr>
        <a:xfrm>
          <a:off x="13652500" y="1009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26126</xdr:rowOff>
    </xdr:from>
    <xdr:to>
      <xdr:col>76</xdr:col>
      <xdr:colOff>114300</xdr:colOff>
      <xdr:row>59</xdr:row>
      <xdr:rowOff>63681</xdr:rowOff>
    </xdr:to>
    <xdr:cxnSp macro="">
      <xdr:nvCxnSpPr>
        <xdr:cNvPr id="360" name="直線コネクタ 359">
          <a:extLst>
            <a:ext uri="{FF2B5EF4-FFF2-40B4-BE49-F238E27FC236}">
              <a16:creationId xmlns:a16="http://schemas.microsoft.com/office/drawing/2014/main" id="{B693EFA7-9E95-4C76-BED1-93E5901C1690}"/>
            </a:ext>
          </a:extLst>
        </xdr:cNvPr>
        <xdr:cNvCxnSpPr/>
      </xdr:nvCxnSpPr>
      <xdr:spPr>
        <a:xfrm>
          <a:off x="13703300" y="1014167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110853</xdr:rowOff>
    </xdr:from>
    <xdr:to>
      <xdr:col>67</xdr:col>
      <xdr:colOff>101600</xdr:colOff>
      <xdr:row>59</xdr:row>
      <xdr:rowOff>41003</xdr:rowOff>
    </xdr:to>
    <xdr:sp macro="" textlink="">
      <xdr:nvSpPr>
        <xdr:cNvPr id="361" name="楕円 360">
          <a:extLst>
            <a:ext uri="{FF2B5EF4-FFF2-40B4-BE49-F238E27FC236}">
              <a16:creationId xmlns:a16="http://schemas.microsoft.com/office/drawing/2014/main" id="{DAE1BBD5-881E-435E-95A0-3019F0BC46E6}"/>
            </a:ext>
          </a:extLst>
        </xdr:cNvPr>
        <xdr:cNvSpPr/>
      </xdr:nvSpPr>
      <xdr:spPr>
        <a:xfrm>
          <a:off x="12763500" y="100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161653</xdr:rowOff>
    </xdr:from>
    <xdr:to>
      <xdr:col>71</xdr:col>
      <xdr:colOff>177800</xdr:colOff>
      <xdr:row>59</xdr:row>
      <xdr:rowOff>26126</xdr:rowOff>
    </xdr:to>
    <xdr:cxnSp macro="">
      <xdr:nvCxnSpPr>
        <xdr:cNvPr id="362" name="直線コネクタ 361">
          <a:extLst>
            <a:ext uri="{FF2B5EF4-FFF2-40B4-BE49-F238E27FC236}">
              <a16:creationId xmlns:a16="http://schemas.microsoft.com/office/drawing/2014/main" id="{AD5E06DB-3907-4F43-B465-2F81774C1180}"/>
            </a:ext>
          </a:extLst>
        </xdr:cNvPr>
        <xdr:cNvCxnSpPr/>
      </xdr:nvCxnSpPr>
      <xdr:spPr>
        <a:xfrm>
          <a:off x="12814300" y="1010575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162758</xdr:rowOff>
    </xdr:from>
    <xdr:ext cx="405111" cy="259045"/>
    <xdr:sp macro="" textlink="">
      <xdr:nvSpPr>
        <xdr:cNvPr id="363" name="n_1aveValue【保健センター・保健所】&#10;有形固定資産減価償却率">
          <a:extLst>
            <a:ext uri="{FF2B5EF4-FFF2-40B4-BE49-F238E27FC236}">
              <a16:creationId xmlns:a16="http://schemas.microsoft.com/office/drawing/2014/main" id="{CCFDBADE-BB99-4114-84AA-3A10778D1A5E}"/>
            </a:ext>
          </a:extLst>
        </xdr:cNvPr>
        <xdr:cNvSpPr txBox="1"/>
      </xdr:nvSpPr>
      <xdr:spPr>
        <a:xfrm>
          <a:off x="15266044" y="1044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364" name="n_2aveValue【保健センター・保健所】&#10;有形固定資産減価償却率">
          <a:extLst>
            <a:ext uri="{FF2B5EF4-FFF2-40B4-BE49-F238E27FC236}">
              <a16:creationId xmlns:a16="http://schemas.microsoft.com/office/drawing/2014/main" id="{6D428473-7FDF-4E93-99F9-D32314F94DCC}"/>
            </a:ext>
          </a:extLst>
        </xdr:cNvPr>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365" name="n_3aveValue【保健センター・保健所】&#10;有形固定資産減価償却率">
          <a:extLst>
            <a:ext uri="{FF2B5EF4-FFF2-40B4-BE49-F238E27FC236}">
              <a16:creationId xmlns:a16="http://schemas.microsoft.com/office/drawing/2014/main" id="{DA83D18B-0EA4-4FFB-97D2-CA26194C5CD0}"/>
            </a:ext>
          </a:extLst>
        </xdr:cNvPr>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366" name="n_4aveValue【保健センター・保健所】&#10;有形固定資産減価償却率">
          <a:extLst>
            <a:ext uri="{FF2B5EF4-FFF2-40B4-BE49-F238E27FC236}">
              <a16:creationId xmlns:a16="http://schemas.microsoft.com/office/drawing/2014/main" id="{A93C989B-29A9-4F28-9BDD-C018140D0BDF}"/>
            </a:ext>
          </a:extLst>
        </xdr:cNvPr>
        <xdr:cNvSpPr txBox="1"/>
      </xdr:nvSpPr>
      <xdr:spPr>
        <a:xfrm>
          <a:off x="12611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166931</xdr:rowOff>
    </xdr:from>
    <xdr:ext cx="405111" cy="259045"/>
    <xdr:sp macro="" textlink="">
      <xdr:nvSpPr>
        <xdr:cNvPr id="367" name="n_1mainValue【保健センター・保健所】&#10;有形固定資産減価償却率">
          <a:extLst>
            <a:ext uri="{FF2B5EF4-FFF2-40B4-BE49-F238E27FC236}">
              <a16:creationId xmlns:a16="http://schemas.microsoft.com/office/drawing/2014/main" id="{B7E25DA5-BD5E-4DB0-A0F2-DCDC3F5923D3}"/>
            </a:ext>
          </a:extLst>
        </xdr:cNvPr>
        <xdr:cNvSpPr txBox="1"/>
      </xdr:nvSpPr>
      <xdr:spPr>
        <a:xfrm>
          <a:off x="152660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131008</xdr:rowOff>
    </xdr:from>
    <xdr:ext cx="405111" cy="259045"/>
    <xdr:sp macro="" textlink="">
      <xdr:nvSpPr>
        <xdr:cNvPr id="368" name="n_2mainValue【保健センター・保健所】&#10;有形固定資産減価償却率">
          <a:extLst>
            <a:ext uri="{FF2B5EF4-FFF2-40B4-BE49-F238E27FC236}">
              <a16:creationId xmlns:a16="http://schemas.microsoft.com/office/drawing/2014/main" id="{52FF2464-2E76-4927-9827-E91FED4C14C0}"/>
            </a:ext>
          </a:extLst>
        </xdr:cNvPr>
        <xdr:cNvSpPr txBox="1"/>
      </xdr:nvSpPr>
      <xdr:spPr>
        <a:xfrm>
          <a:off x="14389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93453</xdr:rowOff>
    </xdr:from>
    <xdr:ext cx="405111" cy="259045"/>
    <xdr:sp macro="" textlink="">
      <xdr:nvSpPr>
        <xdr:cNvPr id="369" name="n_3mainValue【保健センター・保健所】&#10;有形固定資産減価償却率">
          <a:extLst>
            <a:ext uri="{FF2B5EF4-FFF2-40B4-BE49-F238E27FC236}">
              <a16:creationId xmlns:a16="http://schemas.microsoft.com/office/drawing/2014/main" id="{471566F5-4E31-4318-A94A-DEB62C5ECA44}"/>
            </a:ext>
          </a:extLst>
        </xdr:cNvPr>
        <xdr:cNvSpPr txBox="1"/>
      </xdr:nvSpPr>
      <xdr:spPr>
        <a:xfrm>
          <a:off x="13500744" y="9866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57530</xdr:rowOff>
    </xdr:from>
    <xdr:ext cx="405111" cy="259045"/>
    <xdr:sp macro="" textlink="">
      <xdr:nvSpPr>
        <xdr:cNvPr id="370" name="n_4mainValue【保健センター・保健所】&#10;有形固定資産減価償却率">
          <a:extLst>
            <a:ext uri="{FF2B5EF4-FFF2-40B4-BE49-F238E27FC236}">
              <a16:creationId xmlns:a16="http://schemas.microsoft.com/office/drawing/2014/main" id="{1D9BA322-EB0C-416E-BAAD-299167DA81BD}"/>
            </a:ext>
          </a:extLst>
        </xdr:cNvPr>
        <xdr:cNvSpPr txBox="1"/>
      </xdr:nvSpPr>
      <xdr:spPr>
        <a:xfrm>
          <a:off x="12611744" y="983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71" name="正方形/長方形 370">
          <a:extLst>
            <a:ext uri="{FF2B5EF4-FFF2-40B4-BE49-F238E27FC236}">
              <a16:creationId xmlns:a16="http://schemas.microsoft.com/office/drawing/2014/main" id="{67868CFC-40C8-4894-8B77-7A0BE882F32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2" name="正方形/長方形 371">
          <a:extLst>
            <a:ext uri="{FF2B5EF4-FFF2-40B4-BE49-F238E27FC236}">
              <a16:creationId xmlns:a16="http://schemas.microsoft.com/office/drawing/2014/main" id="{3D6DC1A2-9923-4B8E-AE90-F6474578178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3" name="正方形/長方形 372">
          <a:extLst>
            <a:ext uri="{FF2B5EF4-FFF2-40B4-BE49-F238E27FC236}">
              <a16:creationId xmlns:a16="http://schemas.microsoft.com/office/drawing/2014/main" id="{5989F3EA-31E2-4297-83D1-3DEA25565BB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4" name="正方形/長方形 373">
          <a:extLst>
            <a:ext uri="{FF2B5EF4-FFF2-40B4-BE49-F238E27FC236}">
              <a16:creationId xmlns:a16="http://schemas.microsoft.com/office/drawing/2014/main" id="{2A4E6CBE-366D-42D1-A418-C6B303145B1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5" name="正方形/長方形 374">
          <a:extLst>
            <a:ext uri="{FF2B5EF4-FFF2-40B4-BE49-F238E27FC236}">
              <a16:creationId xmlns:a16="http://schemas.microsoft.com/office/drawing/2014/main" id="{2C219BE7-77A7-41DE-BF4A-90287F2ECE6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6" name="正方形/長方形 375">
          <a:extLst>
            <a:ext uri="{FF2B5EF4-FFF2-40B4-BE49-F238E27FC236}">
              <a16:creationId xmlns:a16="http://schemas.microsoft.com/office/drawing/2014/main" id="{A0B0E4AF-B362-427C-AA4A-FD2D683857D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7" name="正方形/長方形 376">
          <a:extLst>
            <a:ext uri="{FF2B5EF4-FFF2-40B4-BE49-F238E27FC236}">
              <a16:creationId xmlns:a16="http://schemas.microsoft.com/office/drawing/2014/main" id="{FA931D68-FF8C-4B11-9B50-2A869CC7B85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8" name="正方形/長方形 377">
          <a:extLst>
            <a:ext uri="{FF2B5EF4-FFF2-40B4-BE49-F238E27FC236}">
              <a16:creationId xmlns:a16="http://schemas.microsoft.com/office/drawing/2014/main" id="{5A4D6053-4DC6-413D-90F9-9FF8DE705F9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9" name="テキスト ボックス 378">
          <a:extLst>
            <a:ext uri="{FF2B5EF4-FFF2-40B4-BE49-F238E27FC236}">
              <a16:creationId xmlns:a16="http://schemas.microsoft.com/office/drawing/2014/main" id="{EBE3768E-F09B-4325-BA9B-3421E0D2D04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80" name="直線コネクタ 379">
          <a:extLst>
            <a:ext uri="{FF2B5EF4-FFF2-40B4-BE49-F238E27FC236}">
              <a16:creationId xmlns:a16="http://schemas.microsoft.com/office/drawing/2014/main" id="{4A1B4158-A6A2-4975-98FB-A8EC056D361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381" name="直線コネクタ 380">
          <a:extLst>
            <a:ext uri="{FF2B5EF4-FFF2-40B4-BE49-F238E27FC236}">
              <a16:creationId xmlns:a16="http://schemas.microsoft.com/office/drawing/2014/main" id="{15DCB16A-FCA5-4F42-B48E-89F92AE5002D}"/>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382" name="テキスト ボックス 381">
          <a:extLst>
            <a:ext uri="{FF2B5EF4-FFF2-40B4-BE49-F238E27FC236}">
              <a16:creationId xmlns:a16="http://schemas.microsoft.com/office/drawing/2014/main" id="{24B5C426-A9F7-45A7-A0E5-8BE4ED559ED9}"/>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383" name="直線コネクタ 382">
          <a:extLst>
            <a:ext uri="{FF2B5EF4-FFF2-40B4-BE49-F238E27FC236}">
              <a16:creationId xmlns:a16="http://schemas.microsoft.com/office/drawing/2014/main" id="{69739884-E9AA-49FE-A90B-5F4C3F444DCC}"/>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384" name="テキスト ボックス 383">
          <a:extLst>
            <a:ext uri="{FF2B5EF4-FFF2-40B4-BE49-F238E27FC236}">
              <a16:creationId xmlns:a16="http://schemas.microsoft.com/office/drawing/2014/main" id="{CCA19F22-F588-4285-BEA4-42CA6887772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385" name="直線コネクタ 384">
          <a:extLst>
            <a:ext uri="{FF2B5EF4-FFF2-40B4-BE49-F238E27FC236}">
              <a16:creationId xmlns:a16="http://schemas.microsoft.com/office/drawing/2014/main" id="{6B39EC84-CA44-4790-9152-CF424C43BAFB}"/>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386" name="テキスト ボックス 385">
          <a:extLst>
            <a:ext uri="{FF2B5EF4-FFF2-40B4-BE49-F238E27FC236}">
              <a16:creationId xmlns:a16="http://schemas.microsoft.com/office/drawing/2014/main" id="{52D07C5C-3081-405D-B5EB-F8853871C7D8}"/>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387" name="直線コネクタ 386">
          <a:extLst>
            <a:ext uri="{FF2B5EF4-FFF2-40B4-BE49-F238E27FC236}">
              <a16:creationId xmlns:a16="http://schemas.microsoft.com/office/drawing/2014/main" id="{E77D8FA0-809D-4836-9B56-A18AD9C0A5BA}"/>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388" name="テキスト ボックス 387">
          <a:extLst>
            <a:ext uri="{FF2B5EF4-FFF2-40B4-BE49-F238E27FC236}">
              <a16:creationId xmlns:a16="http://schemas.microsoft.com/office/drawing/2014/main" id="{C813E1B7-9A91-428A-BACD-414AC52BC276}"/>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89" name="直線コネクタ 388">
          <a:extLst>
            <a:ext uri="{FF2B5EF4-FFF2-40B4-BE49-F238E27FC236}">
              <a16:creationId xmlns:a16="http://schemas.microsoft.com/office/drawing/2014/main" id="{DB67E180-4DDB-4F69-8F22-B295E5546CC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90" name="テキスト ボックス 389">
          <a:extLst>
            <a:ext uri="{FF2B5EF4-FFF2-40B4-BE49-F238E27FC236}">
              <a16:creationId xmlns:a16="http://schemas.microsoft.com/office/drawing/2014/main" id="{A7814A73-6E64-4934-8056-B17D2BDB358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1" name="【保健センター・保健所】&#10;一人当たり面積グラフ枠">
          <a:extLst>
            <a:ext uri="{FF2B5EF4-FFF2-40B4-BE49-F238E27FC236}">
              <a16:creationId xmlns:a16="http://schemas.microsoft.com/office/drawing/2014/main" id="{13FDB58B-AC2C-4469-BF52-FE715D410F1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100355</xdr:rowOff>
    </xdr:from>
    <xdr:to>
      <xdr:col>116</xdr:col>
      <xdr:colOff>62864</xdr:colOff>
      <xdr:row>63</xdr:row>
      <xdr:rowOff>155677</xdr:rowOff>
    </xdr:to>
    <xdr:cxnSp macro="">
      <xdr:nvCxnSpPr>
        <xdr:cNvPr id="392" name="直線コネクタ 391">
          <a:extLst>
            <a:ext uri="{FF2B5EF4-FFF2-40B4-BE49-F238E27FC236}">
              <a16:creationId xmlns:a16="http://schemas.microsoft.com/office/drawing/2014/main" id="{E9FBD6B2-274E-4782-9C38-CA69F39994B1}"/>
            </a:ext>
          </a:extLst>
        </xdr:cNvPr>
        <xdr:cNvCxnSpPr/>
      </xdr:nvCxnSpPr>
      <xdr:spPr>
        <a:xfrm flipV="1">
          <a:off x="22160864" y="9701555"/>
          <a:ext cx="0" cy="1255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159504</xdr:rowOff>
    </xdr:from>
    <xdr:ext cx="469744" cy="259045"/>
    <xdr:sp macro="" textlink="">
      <xdr:nvSpPr>
        <xdr:cNvPr id="393" name="【保健センター・保健所】&#10;一人当たり面積最小値テキスト">
          <a:extLst>
            <a:ext uri="{FF2B5EF4-FFF2-40B4-BE49-F238E27FC236}">
              <a16:creationId xmlns:a16="http://schemas.microsoft.com/office/drawing/2014/main" id="{176887C1-1734-4688-9681-A9B5E1B022A5}"/>
            </a:ext>
          </a:extLst>
        </xdr:cNvPr>
        <xdr:cNvSpPr txBox="1"/>
      </xdr:nvSpPr>
      <xdr:spPr>
        <a:xfrm>
          <a:off x="22199600" y="10960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155677</xdr:rowOff>
    </xdr:from>
    <xdr:to>
      <xdr:col>116</xdr:col>
      <xdr:colOff>152400</xdr:colOff>
      <xdr:row>63</xdr:row>
      <xdr:rowOff>155677</xdr:rowOff>
    </xdr:to>
    <xdr:cxnSp macro="">
      <xdr:nvCxnSpPr>
        <xdr:cNvPr id="394" name="直線コネクタ 393">
          <a:extLst>
            <a:ext uri="{FF2B5EF4-FFF2-40B4-BE49-F238E27FC236}">
              <a16:creationId xmlns:a16="http://schemas.microsoft.com/office/drawing/2014/main" id="{0747AEF4-853D-4C1D-9642-37D9462F8DBD}"/>
            </a:ext>
          </a:extLst>
        </xdr:cNvPr>
        <xdr:cNvCxnSpPr/>
      </xdr:nvCxnSpPr>
      <xdr:spPr>
        <a:xfrm>
          <a:off x="22072600" y="1095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47032</xdr:rowOff>
    </xdr:from>
    <xdr:ext cx="469744" cy="259045"/>
    <xdr:sp macro="" textlink="">
      <xdr:nvSpPr>
        <xdr:cNvPr id="395" name="【保健センター・保健所】&#10;一人当たり面積最大値テキスト">
          <a:extLst>
            <a:ext uri="{FF2B5EF4-FFF2-40B4-BE49-F238E27FC236}">
              <a16:creationId xmlns:a16="http://schemas.microsoft.com/office/drawing/2014/main" id="{C45F916F-5808-4422-8DD0-4422C7765DC0}"/>
            </a:ext>
          </a:extLst>
        </xdr:cNvPr>
        <xdr:cNvSpPr txBox="1"/>
      </xdr:nvSpPr>
      <xdr:spPr>
        <a:xfrm>
          <a:off x="22199600" y="9476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100355</xdr:rowOff>
    </xdr:from>
    <xdr:to>
      <xdr:col>116</xdr:col>
      <xdr:colOff>152400</xdr:colOff>
      <xdr:row>56</xdr:row>
      <xdr:rowOff>100355</xdr:rowOff>
    </xdr:to>
    <xdr:cxnSp macro="">
      <xdr:nvCxnSpPr>
        <xdr:cNvPr id="396" name="直線コネクタ 395">
          <a:extLst>
            <a:ext uri="{FF2B5EF4-FFF2-40B4-BE49-F238E27FC236}">
              <a16:creationId xmlns:a16="http://schemas.microsoft.com/office/drawing/2014/main" id="{774BF818-6E3F-4CAE-AEC7-D63EF6BE2E43}"/>
            </a:ext>
          </a:extLst>
        </xdr:cNvPr>
        <xdr:cNvCxnSpPr/>
      </xdr:nvCxnSpPr>
      <xdr:spPr>
        <a:xfrm>
          <a:off x="22072600" y="970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12437</xdr:rowOff>
    </xdr:from>
    <xdr:ext cx="469744" cy="259045"/>
    <xdr:sp macro="" textlink="">
      <xdr:nvSpPr>
        <xdr:cNvPr id="397" name="【保健センター・保健所】&#10;一人当たり面積平均値テキスト">
          <a:extLst>
            <a:ext uri="{FF2B5EF4-FFF2-40B4-BE49-F238E27FC236}">
              <a16:creationId xmlns:a16="http://schemas.microsoft.com/office/drawing/2014/main" id="{C0C2D643-F4BC-4351-B9A5-91589336EEE5}"/>
            </a:ext>
          </a:extLst>
        </xdr:cNvPr>
        <xdr:cNvSpPr txBox="1"/>
      </xdr:nvSpPr>
      <xdr:spPr>
        <a:xfrm>
          <a:off x="22199600" y="10813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34010</xdr:rowOff>
    </xdr:from>
    <xdr:to>
      <xdr:col>116</xdr:col>
      <xdr:colOff>114300</xdr:colOff>
      <xdr:row>63</xdr:row>
      <xdr:rowOff>135610</xdr:rowOff>
    </xdr:to>
    <xdr:sp macro="" textlink="">
      <xdr:nvSpPr>
        <xdr:cNvPr id="398" name="フローチャート: 判断 397">
          <a:extLst>
            <a:ext uri="{FF2B5EF4-FFF2-40B4-BE49-F238E27FC236}">
              <a16:creationId xmlns:a16="http://schemas.microsoft.com/office/drawing/2014/main" id="{FD297CA6-6FF2-467A-89AB-DD624787A3CF}"/>
            </a:ext>
          </a:extLst>
        </xdr:cNvPr>
        <xdr:cNvSpPr/>
      </xdr:nvSpPr>
      <xdr:spPr>
        <a:xfrm>
          <a:off x="22110700" y="1083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40640</xdr:rowOff>
    </xdr:from>
    <xdr:to>
      <xdr:col>112</xdr:col>
      <xdr:colOff>38100</xdr:colOff>
      <xdr:row>63</xdr:row>
      <xdr:rowOff>142240</xdr:rowOff>
    </xdr:to>
    <xdr:sp macro="" textlink="">
      <xdr:nvSpPr>
        <xdr:cNvPr id="399" name="フローチャート: 判断 398">
          <a:extLst>
            <a:ext uri="{FF2B5EF4-FFF2-40B4-BE49-F238E27FC236}">
              <a16:creationId xmlns:a16="http://schemas.microsoft.com/office/drawing/2014/main" id="{73E2F1B2-B5AA-4561-B24C-F646996D713B}"/>
            </a:ext>
          </a:extLst>
        </xdr:cNvPr>
        <xdr:cNvSpPr/>
      </xdr:nvSpPr>
      <xdr:spPr>
        <a:xfrm>
          <a:off x="21272500" y="1084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43383</xdr:rowOff>
    </xdr:from>
    <xdr:to>
      <xdr:col>107</xdr:col>
      <xdr:colOff>101600</xdr:colOff>
      <xdr:row>63</xdr:row>
      <xdr:rowOff>144983</xdr:rowOff>
    </xdr:to>
    <xdr:sp macro="" textlink="">
      <xdr:nvSpPr>
        <xdr:cNvPr id="400" name="フローチャート: 判断 399">
          <a:extLst>
            <a:ext uri="{FF2B5EF4-FFF2-40B4-BE49-F238E27FC236}">
              <a16:creationId xmlns:a16="http://schemas.microsoft.com/office/drawing/2014/main" id="{F302D624-BFEF-498A-9D5C-42B401174BC1}"/>
            </a:ext>
          </a:extLst>
        </xdr:cNvPr>
        <xdr:cNvSpPr/>
      </xdr:nvSpPr>
      <xdr:spPr>
        <a:xfrm>
          <a:off x="20383500" y="1084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39268</xdr:rowOff>
    </xdr:from>
    <xdr:to>
      <xdr:col>102</xdr:col>
      <xdr:colOff>165100</xdr:colOff>
      <xdr:row>63</xdr:row>
      <xdr:rowOff>140868</xdr:rowOff>
    </xdr:to>
    <xdr:sp macro="" textlink="">
      <xdr:nvSpPr>
        <xdr:cNvPr id="401" name="フローチャート: 判断 400">
          <a:extLst>
            <a:ext uri="{FF2B5EF4-FFF2-40B4-BE49-F238E27FC236}">
              <a16:creationId xmlns:a16="http://schemas.microsoft.com/office/drawing/2014/main" id="{1190D42E-0FBE-4649-B38E-66EEE03CCDAA}"/>
            </a:ext>
          </a:extLst>
        </xdr:cNvPr>
        <xdr:cNvSpPr/>
      </xdr:nvSpPr>
      <xdr:spPr>
        <a:xfrm>
          <a:off x="19494500" y="1084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33782</xdr:rowOff>
    </xdr:from>
    <xdr:to>
      <xdr:col>98</xdr:col>
      <xdr:colOff>38100</xdr:colOff>
      <xdr:row>63</xdr:row>
      <xdr:rowOff>135382</xdr:rowOff>
    </xdr:to>
    <xdr:sp macro="" textlink="">
      <xdr:nvSpPr>
        <xdr:cNvPr id="402" name="フローチャート: 判断 401">
          <a:extLst>
            <a:ext uri="{FF2B5EF4-FFF2-40B4-BE49-F238E27FC236}">
              <a16:creationId xmlns:a16="http://schemas.microsoft.com/office/drawing/2014/main" id="{752B1C6E-9E78-4380-A566-90F2C36254AE}"/>
            </a:ext>
          </a:extLst>
        </xdr:cNvPr>
        <xdr:cNvSpPr/>
      </xdr:nvSpPr>
      <xdr:spPr>
        <a:xfrm>
          <a:off x="18605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3" name="テキスト ボックス 402">
          <a:extLst>
            <a:ext uri="{FF2B5EF4-FFF2-40B4-BE49-F238E27FC236}">
              <a16:creationId xmlns:a16="http://schemas.microsoft.com/office/drawing/2014/main" id="{62B81C7C-290D-4FD4-8BED-BFB919FBF5C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4" name="テキスト ボックス 403">
          <a:extLst>
            <a:ext uri="{FF2B5EF4-FFF2-40B4-BE49-F238E27FC236}">
              <a16:creationId xmlns:a16="http://schemas.microsoft.com/office/drawing/2014/main" id="{FF30AE67-FA3B-46A7-BA61-BF7AC07F9C8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5" name="テキスト ボックス 404">
          <a:extLst>
            <a:ext uri="{FF2B5EF4-FFF2-40B4-BE49-F238E27FC236}">
              <a16:creationId xmlns:a16="http://schemas.microsoft.com/office/drawing/2014/main" id="{9FF94E49-9166-4A00-9888-D328A85043D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6" name="テキスト ボックス 405">
          <a:extLst>
            <a:ext uri="{FF2B5EF4-FFF2-40B4-BE49-F238E27FC236}">
              <a16:creationId xmlns:a16="http://schemas.microsoft.com/office/drawing/2014/main" id="{049BD956-5147-428D-A5D4-F59857AD060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7" name="テキスト ボックス 406">
          <a:extLst>
            <a:ext uri="{FF2B5EF4-FFF2-40B4-BE49-F238E27FC236}">
              <a16:creationId xmlns:a16="http://schemas.microsoft.com/office/drawing/2014/main" id="{18FD996D-A37E-47D1-B26F-0F0F2D111CB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89103</xdr:rowOff>
    </xdr:from>
    <xdr:to>
      <xdr:col>116</xdr:col>
      <xdr:colOff>114300</xdr:colOff>
      <xdr:row>63</xdr:row>
      <xdr:rowOff>19253</xdr:rowOff>
    </xdr:to>
    <xdr:sp macro="" textlink="">
      <xdr:nvSpPr>
        <xdr:cNvPr id="408" name="楕円 407">
          <a:extLst>
            <a:ext uri="{FF2B5EF4-FFF2-40B4-BE49-F238E27FC236}">
              <a16:creationId xmlns:a16="http://schemas.microsoft.com/office/drawing/2014/main" id="{51C72CFB-CD22-482C-97AF-413A880D54C2}"/>
            </a:ext>
          </a:extLst>
        </xdr:cNvPr>
        <xdr:cNvSpPr/>
      </xdr:nvSpPr>
      <xdr:spPr>
        <a:xfrm>
          <a:off x="22110700" y="1071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111980</xdr:rowOff>
    </xdr:from>
    <xdr:ext cx="469744" cy="259045"/>
    <xdr:sp macro="" textlink="">
      <xdr:nvSpPr>
        <xdr:cNvPr id="409" name="【保健センター・保健所】&#10;一人当たり面積該当値テキスト">
          <a:extLst>
            <a:ext uri="{FF2B5EF4-FFF2-40B4-BE49-F238E27FC236}">
              <a16:creationId xmlns:a16="http://schemas.microsoft.com/office/drawing/2014/main" id="{FC22EC08-F0BA-4233-8C99-D77CE1FC37DE}"/>
            </a:ext>
          </a:extLst>
        </xdr:cNvPr>
        <xdr:cNvSpPr txBox="1"/>
      </xdr:nvSpPr>
      <xdr:spPr>
        <a:xfrm>
          <a:off x="22199600" y="10570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92532</xdr:rowOff>
    </xdr:from>
    <xdr:to>
      <xdr:col>112</xdr:col>
      <xdr:colOff>38100</xdr:colOff>
      <xdr:row>63</xdr:row>
      <xdr:rowOff>22682</xdr:rowOff>
    </xdr:to>
    <xdr:sp macro="" textlink="">
      <xdr:nvSpPr>
        <xdr:cNvPr id="410" name="楕円 409">
          <a:extLst>
            <a:ext uri="{FF2B5EF4-FFF2-40B4-BE49-F238E27FC236}">
              <a16:creationId xmlns:a16="http://schemas.microsoft.com/office/drawing/2014/main" id="{47CE1FF0-CF6E-414C-A4EA-5F07707C1254}"/>
            </a:ext>
          </a:extLst>
        </xdr:cNvPr>
        <xdr:cNvSpPr/>
      </xdr:nvSpPr>
      <xdr:spPr>
        <a:xfrm>
          <a:off x="21272500" y="1072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139903</xdr:rowOff>
    </xdr:from>
    <xdr:to>
      <xdr:col>116</xdr:col>
      <xdr:colOff>63500</xdr:colOff>
      <xdr:row>62</xdr:row>
      <xdr:rowOff>143332</xdr:rowOff>
    </xdr:to>
    <xdr:cxnSp macro="">
      <xdr:nvCxnSpPr>
        <xdr:cNvPr id="411" name="直線コネクタ 410">
          <a:extLst>
            <a:ext uri="{FF2B5EF4-FFF2-40B4-BE49-F238E27FC236}">
              <a16:creationId xmlns:a16="http://schemas.microsoft.com/office/drawing/2014/main" id="{DE3F8126-89E1-4EC4-9576-77E72AFB8621}"/>
            </a:ext>
          </a:extLst>
        </xdr:cNvPr>
        <xdr:cNvCxnSpPr/>
      </xdr:nvCxnSpPr>
      <xdr:spPr>
        <a:xfrm flipV="1">
          <a:off x="21323300" y="10769803"/>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95962</xdr:rowOff>
    </xdr:from>
    <xdr:to>
      <xdr:col>107</xdr:col>
      <xdr:colOff>101600</xdr:colOff>
      <xdr:row>63</xdr:row>
      <xdr:rowOff>26112</xdr:rowOff>
    </xdr:to>
    <xdr:sp macro="" textlink="">
      <xdr:nvSpPr>
        <xdr:cNvPr id="412" name="楕円 411">
          <a:extLst>
            <a:ext uri="{FF2B5EF4-FFF2-40B4-BE49-F238E27FC236}">
              <a16:creationId xmlns:a16="http://schemas.microsoft.com/office/drawing/2014/main" id="{62D7C8D4-9915-4D50-BE3F-83878F754FD3}"/>
            </a:ext>
          </a:extLst>
        </xdr:cNvPr>
        <xdr:cNvSpPr/>
      </xdr:nvSpPr>
      <xdr:spPr>
        <a:xfrm>
          <a:off x="20383500" y="1072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143332</xdr:rowOff>
    </xdr:from>
    <xdr:to>
      <xdr:col>111</xdr:col>
      <xdr:colOff>177800</xdr:colOff>
      <xdr:row>62</xdr:row>
      <xdr:rowOff>146762</xdr:rowOff>
    </xdr:to>
    <xdr:cxnSp macro="">
      <xdr:nvCxnSpPr>
        <xdr:cNvPr id="413" name="直線コネクタ 412">
          <a:extLst>
            <a:ext uri="{FF2B5EF4-FFF2-40B4-BE49-F238E27FC236}">
              <a16:creationId xmlns:a16="http://schemas.microsoft.com/office/drawing/2014/main" id="{F73444A3-5F72-472D-A941-01AA9444017C}"/>
            </a:ext>
          </a:extLst>
        </xdr:cNvPr>
        <xdr:cNvCxnSpPr/>
      </xdr:nvCxnSpPr>
      <xdr:spPr>
        <a:xfrm flipV="1">
          <a:off x="20434300" y="10773232"/>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97561</xdr:rowOff>
    </xdr:from>
    <xdr:to>
      <xdr:col>102</xdr:col>
      <xdr:colOff>165100</xdr:colOff>
      <xdr:row>63</xdr:row>
      <xdr:rowOff>27711</xdr:rowOff>
    </xdr:to>
    <xdr:sp macro="" textlink="">
      <xdr:nvSpPr>
        <xdr:cNvPr id="414" name="楕円 413">
          <a:extLst>
            <a:ext uri="{FF2B5EF4-FFF2-40B4-BE49-F238E27FC236}">
              <a16:creationId xmlns:a16="http://schemas.microsoft.com/office/drawing/2014/main" id="{688E13D5-38C1-4281-9573-D7541741F449}"/>
            </a:ext>
          </a:extLst>
        </xdr:cNvPr>
        <xdr:cNvSpPr/>
      </xdr:nvSpPr>
      <xdr:spPr>
        <a:xfrm>
          <a:off x="19494500" y="1072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146762</xdr:rowOff>
    </xdr:from>
    <xdr:to>
      <xdr:col>107</xdr:col>
      <xdr:colOff>50800</xdr:colOff>
      <xdr:row>62</xdr:row>
      <xdr:rowOff>148361</xdr:rowOff>
    </xdr:to>
    <xdr:cxnSp macro="">
      <xdr:nvCxnSpPr>
        <xdr:cNvPr id="415" name="直線コネクタ 414">
          <a:extLst>
            <a:ext uri="{FF2B5EF4-FFF2-40B4-BE49-F238E27FC236}">
              <a16:creationId xmlns:a16="http://schemas.microsoft.com/office/drawing/2014/main" id="{0F99F143-6CF8-4989-AB33-053F69C87B02}"/>
            </a:ext>
          </a:extLst>
        </xdr:cNvPr>
        <xdr:cNvCxnSpPr/>
      </xdr:nvCxnSpPr>
      <xdr:spPr>
        <a:xfrm flipV="1">
          <a:off x="19545300" y="10776662"/>
          <a:ext cx="889000" cy="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100991</xdr:rowOff>
    </xdr:from>
    <xdr:to>
      <xdr:col>98</xdr:col>
      <xdr:colOff>38100</xdr:colOff>
      <xdr:row>63</xdr:row>
      <xdr:rowOff>31141</xdr:rowOff>
    </xdr:to>
    <xdr:sp macro="" textlink="">
      <xdr:nvSpPr>
        <xdr:cNvPr id="416" name="楕円 415">
          <a:extLst>
            <a:ext uri="{FF2B5EF4-FFF2-40B4-BE49-F238E27FC236}">
              <a16:creationId xmlns:a16="http://schemas.microsoft.com/office/drawing/2014/main" id="{07F5A19E-14DC-44A3-8ADE-816AF6C9EE8C}"/>
            </a:ext>
          </a:extLst>
        </xdr:cNvPr>
        <xdr:cNvSpPr/>
      </xdr:nvSpPr>
      <xdr:spPr>
        <a:xfrm>
          <a:off x="18605500" y="1073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148361</xdr:rowOff>
    </xdr:from>
    <xdr:to>
      <xdr:col>102</xdr:col>
      <xdr:colOff>114300</xdr:colOff>
      <xdr:row>62</xdr:row>
      <xdr:rowOff>151791</xdr:rowOff>
    </xdr:to>
    <xdr:cxnSp macro="">
      <xdr:nvCxnSpPr>
        <xdr:cNvPr id="417" name="直線コネクタ 416">
          <a:extLst>
            <a:ext uri="{FF2B5EF4-FFF2-40B4-BE49-F238E27FC236}">
              <a16:creationId xmlns:a16="http://schemas.microsoft.com/office/drawing/2014/main" id="{4E5F85FC-177E-489C-B3DD-B8A65B4E6EC1}"/>
            </a:ext>
          </a:extLst>
        </xdr:cNvPr>
        <xdr:cNvCxnSpPr/>
      </xdr:nvCxnSpPr>
      <xdr:spPr>
        <a:xfrm flipV="1">
          <a:off x="18656300" y="10778261"/>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133367</xdr:rowOff>
    </xdr:from>
    <xdr:ext cx="469744" cy="259045"/>
    <xdr:sp macro="" textlink="">
      <xdr:nvSpPr>
        <xdr:cNvPr id="418" name="n_1aveValue【保健センター・保健所】&#10;一人当たり面積">
          <a:extLst>
            <a:ext uri="{FF2B5EF4-FFF2-40B4-BE49-F238E27FC236}">
              <a16:creationId xmlns:a16="http://schemas.microsoft.com/office/drawing/2014/main" id="{81AAD68A-4008-4F2C-8F21-29692469F393}"/>
            </a:ext>
          </a:extLst>
        </xdr:cNvPr>
        <xdr:cNvSpPr txBox="1"/>
      </xdr:nvSpPr>
      <xdr:spPr>
        <a:xfrm>
          <a:off x="21075727" y="1093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136110</xdr:rowOff>
    </xdr:from>
    <xdr:ext cx="469744" cy="259045"/>
    <xdr:sp macro="" textlink="">
      <xdr:nvSpPr>
        <xdr:cNvPr id="419" name="n_2aveValue【保健センター・保健所】&#10;一人当たり面積">
          <a:extLst>
            <a:ext uri="{FF2B5EF4-FFF2-40B4-BE49-F238E27FC236}">
              <a16:creationId xmlns:a16="http://schemas.microsoft.com/office/drawing/2014/main" id="{F462DC2B-A9A8-4454-951D-E58782BF7C21}"/>
            </a:ext>
          </a:extLst>
        </xdr:cNvPr>
        <xdr:cNvSpPr txBox="1"/>
      </xdr:nvSpPr>
      <xdr:spPr>
        <a:xfrm>
          <a:off x="20199427" y="1093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131995</xdr:rowOff>
    </xdr:from>
    <xdr:ext cx="469744" cy="259045"/>
    <xdr:sp macro="" textlink="">
      <xdr:nvSpPr>
        <xdr:cNvPr id="420" name="n_3aveValue【保健センター・保健所】&#10;一人当たり面積">
          <a:extLst>
            <a:ext uri="{FF2B5EF4-FFF2-40B4-BE49-F238E27FC236}">
              <a16:creationId xmlns:a16="http://schemas.microsoft.com/office/drawing/2014/main" id="{AD7AE8B0-9147-4295-9184-6AD3FFC4C030}"/>
            </a:ext>
          </a:extLst>
        </xdr:cNvPr>
        <xdr:cNvSpPr txBox="1"/>
      </xdr:nvSpPr>
      <xdr:spPr>
        <a:xfrm>
          <a:off x="19310427" y="1093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126509</xdr:rowOff>
    </xdr:from>
    <xdr:ext cx="469744" cy="259045"/>
    <xdr:sp macro="" textlink="">
      <xdr:nvSpPr>
        <xdr:cNvPr id="421" name="n_4aveValue【保健センター・保健所】&#10;一人当たり面積">
          <a:extLst>
            <a:ext uri="{FF2B5EF4-FFF2-40B4-BE49-F238E27FC236}">
              <a16:creationId xmlns:a16="http://schemas.microsoft.com/office/drawing/2014/main" id="{A1BE1406-69BF-4D32-99DB-AA4E90EC9672}"/>
            </a:ext>
          </a:extLst>
        </xdr:cNvPr>
        <xdr:cNvSpPr txBox="1"/>
      </xdr:nvSpPr>
      <xdr:spPr>
        <a:xfrm>
          <a:off x="18421427" y="1092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39209</xdr:rowOff>
    </xdr:from>
    <xdr:ext cx="469744" cy="259045"/>
    <xdr:sp macro="" textlink="">
      <xdr:nvSpPr>
        <xdr:cNvPr id="422" name="n_1mainValue【保健センター・保健所】&#10;一人当たり面積">
          <a:extLst>
            <a:ext uri="{FF2B5EF4-FFF2-40B4-BE49-F238E27FC236}">
              <a16:creationId xmlns:a16="http://schemas.microsoft.com/office/drawing/2014/main" id="{E5C0A936-515D-40F4-AB5A-842992B84BF5}"/>
            </a:ext>
          </a:extLst>
        </xdr:cNvPr>
        <xdr:cNvSpPr txBox="1"/>
      </xdr:nvSpPr>
      <xdr:spPr>
        <a:xfrm>
          <a:off x="21075727" y="1049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42639</xdr:rowOff>
    </xdr:from>
    <xdr:ext cx="469744" cy="259045"/>
    <xdr:sp macro="" textlink="">
      <xdr:nvSpPr>
        <xdr:cNvPr id="423" name="n_2mainValue【保健センター・保健所】&#10;一人当たり面積">
          <a:extLst>
            <a:ext uri="{FF2B5EF4-FFF2-40B4-BE49-F238E27FC236}">
              <a16:creationId xmlns:a16="http://schemas.microsoft.com/office/drawing/2014/main" id="{50E90E09-D024-44A3-AAE5-1A534456F1B1}"/>
            </a:ext>
          </a:extLst>
        </xdr:cNvPr>
        <xdr:cNvSpPr txBox="1"/>
      </xdr:nvSpPr>
      <xdr:spPr>
        <a:xfrm>
          <a:off x="20199427" y="1050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44238</xdr:rowOff>
    </xdr:from>
    <xdr:ext cx="469744" cy="259045"/>
    <xdr:sp macro="" textlink="">
      <xdr:nvSpPr>
        <xdr:cNvPr id="424" name="n_3mainValue【保健センター・保健所】&#10;一人当たり面積">
          <a:extLst>
            <a:ext uri="{FF2B5EF4-FFF2-40B4-BE49-F238E27FC236}">
              <a16:creationId xmlns:a16="http://schemas.microsoft.com/office/drawing/2014/main" id="{68DE6E73-5052-467A-A600-6E4074C9A008}"/>
            </a:ext>
          </a:extLst>
        </xdr:cNvPr>
        <xdr:cNvSpPr txBox="1"/>
      </xdr:nvSpPr>
      <xdr:spPr>
        <a:xfrm>
          <a:off x="19310427" y="1050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47668</xdr:rowOff>
    </xdr:from>
    <xdr:ext cx="469744" cy="259045"/>
    <xdr:sp macro="" textlink="">
      <xdr:nvSpPr>
        <xdr:cNvPr id="425" name="n_4mainValue【保健センター・保健所】&#10;一人当たり面積">
          <a:extLst>
            <a:ext uri="{FF2B5EF4-FFF2-40B4-BE49-F238E27FC236}">
              <a16:creationId xmlns:a16="http://schemas.microsoft.com/office/drawing/2014/main" id="{AD38DCDE-DB04-437C-BFB8-5EF3F013F925}"/>
            </a:ext>
          </a:extLst>
        </xdr:cNvPr>
        <xdr:cNvSpPr txBox="1"/>
      </xdr:nvSpPr>
      <xdr:spPr>
        <a:xfrm>
          <a:off x="18421427" y="1050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6" name="正方形/長方形 425">
          <a:extLst>
            <a:ext uri="{FF2B5EF4-FFF2-40B4-BE49-F238E27FC236}">
              <a16:creationId xmlns:a16="http://schemas.microsoft.com/office/drawing/2014/main" id="{2A8B62E0-66D5-441F-9A36-192D645A5FC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7" name="正方形/長方形 426">
          <a:extLst>
            <a:ext uri="{FF2B5EF4-FFF2-40B4-BE49-F238E27FC236}">
              <a16:creationId xmlns:a16="http://schemas.microsoft.com/office/drawing/2014/main" id="{327C5EFD-B00B-403F-A03F-9F403F68DB8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8" name="正方形/長方形 427">
          <a:extLst>
            <a:ext uri="{FF2B5EF4-FFF2-40B4-BE49-F238E27FC236}">
              <a16:creationId xmlns:a16="http://schemas.microsoft.com/office/drawing/2014/main" id="{780A7702-8867-4FB4-BC51-7D7C442F522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9" name="正方形/長方形 428">
          <a:extLst>
            <a:ext uri="{FF2B5EF4-FFF2-40B4-BE49-F238E27FC236}">
              <a16:creationId xmlns:a16="http://schemas.microsoft.com/office/drawing/2014/main" id="{FB886E50-5121-451F-9CC6-CFAA83241319}"/>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0" name="正方形/長方形 429">
          <a:extLst>
            <a:ext uri="{FF2B5EF4-FFF2-40B4-BE49-F238E27FC236}">
              <a16:creationId xmlns:a16="http://schemas.microsoft.com/office/drawing/2014/main" id="{E12D2DE8-D86A-4EFF-B2ED-B2CA39F3147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1" name="正方形/長方形 430">
          <a:extLst>
            <a:ext uri="{FF2B5EF4-FFF2-40B4-BE49-F238E27FC236}">
              <a16:creationId xmlns:a16="http://schemas.microsoft.com/office/drawing/2014/main" id="{DD548517-F93B-449B-AAD9-E034F55389E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2" name="正方形/長方形 431">
          <a:extLst>
            <a:ext uri="{FF2B5EF4-FFF2-40B4-BE49-F238E27FC236}">
              <a16:creationId xmlns:a16="http://schemas.microsoft.com/office/drawing/2014/main" id="{FE040087-4DCF-4159-8965-AF03C7DB09A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3" name="正方形/長方形 432">
          <a:extLst>
            <a:ext uri="{FF2B5EF4-FFF2-40B4-BE49-F238E27FC236}">
              <a16:creationId xmlns:a16="http://schemas.microsoft.com/office/drawing/2014/main" id="{78A20D27-54E3-4195-AD41-138D4DFBAA0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4" name="テキスト ボックス 433">
          <a:extLst>
            <a:ext uri="{FF2B5EF4-FFF2-40B4-BE49-F238E27FC236}">
              <a16:creationId xmlns:a16="http://schemas.microsoft.com/office/drawing/2014/main" id="{29922EEE-E9EB-41C4-8BF9-E26FDB9E004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5" name="直線コネクタ 434">
          <a:extLst>
            <a:ext uri="{FF2B5EF4-FFF2-40B4-BE49-F238E27FC236}">
              <a16:creationId xmlns:a16="http://schemas.microsoft.com/office/drawing/2014/main" id="{A994F3F3-7A25-41B7-9E64-36025E774F7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6" name="テキスト ボックス 435">
          <a:extLst>
            <a:ext uri="{FF2B5EF4-FFF2-40B4-BE49-F238E27FC236}">
              <a16:creationId xmlns:a16="http://schemas.microsoft.com/office/drawing/2014/main" id="{BCBD2FE9-2A39-40FD-B1CA-E1E61D8EE1B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7" name="直線コネクタ 436">
          <a:extLst>
            <a:ext uri="{FF2B5EF4-FFF2-40B4-BE49-F238E27FC236}">
              <a16:creationId xmlns:a16="http://schemas.microsoft.com/office/drawing/2014/main" id="{EC74FF82-DD2C-4674-990B-236DB01F50B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8" name="テキスト ボックス 437">
          <a:extLst>
            <a:ext uri="{FF2B5EF4-FFF2-40B4-BE49-F238E27FC236}">
              <a16:creationId xmlns:a16="http://schemas.microsoft.com/office/drawing/2014/main" id="{A9BCE0BC-7E40-4958-B5A0-DF2FAA75843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9" name="直線コネクタ 438">
          <a:extLst>
            <a:ext uri="{FF2B5EF4-FFF2-40B4-BE49-F238E27FC236}">
              <a16:creationId xmlns:a16="http://schemas.microsoft.com/office/drawing/2014/main" id="{5806EE8B-7600-497C-A11D-D0099CEACB0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0" name="テキスト ボックス 439">
          <a:extLst>
            <a:ext uri="{FF2B5EF4-FFF2-40B4-BE49-F238E27FC236}">
              <a16:creationId xmlns:a16="http://schemas.microsoft.com/office/drawing/2014/main" id="{8E83FF35-99FA-4BEB-95CB-4E4B6C70A7C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1" name="直線コネクタ 440">
          <a:extLst>
            <a:ext uri="{FF2B5EF4-FFF2-40B4-BE49-F238E27FC236}">
              <a16:creationId xmlns:a16="http://schemas.microsoft.com/office/drawing/2014/main" id="{6D345ADD-DF30-409C-A08D-67BA90B274C3}"/>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2" name="テキスト ボックス 441">
          <a:extLst>
            <a:ext uri="{FF2B5EF4-FFF2-40B4-BE49-F238E27FC236}">
              <a16:creationId xmlns:a16="http://schemas.microsoft.com/office/drawing/2014/main" id="{5D479658-920A-44CC-B410-C63D45286D6F}"/>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3" name="直線コネクタ 442">
          <a:extLst>
            <a:ext uri="{FF2B5EF4-FFF2-40B4-BE49-F238E27FC236}">
              <a16:creationId xmlns:a16="http://schemas.microsoft.com/office/drawing/2014/main" id="{043C3E25-C943-4A28-9CD6-1C36FEFFB4CC}"/>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4" name="テキスト ボックス 443">
          <a:extLst>
            <a:ext uri="{FF2B5EF4-FFF2-40B4-BE49-F238E27FC236}">
              <a16:creationId xmlns:a16="http://schemas.microsoft.com/office/drawing/2014/main" id="{5A8B6DC3-462C-4641-A54E-2717D3282E2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5" name="直線コネクタ 444">
          <a:extLst>
            <a:ext uri="{FF2B5EF4-FFF2-40B4-BE49-F238E27FC236}">
              <a16:creationId xmlns:a16="http://schemas.microsoft.com/office/drawing/2014/main" id="{B890C9D6-65B0-452E-8D19-7BC9F0B8C28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6" name="テキスト ボックス 445">
          <a:extLst>
            <a:ext uri="{FF2B5EF4-FFF2-40B4-BE49-F238E27FC236}">
              <a16:creationId xmlns:a16="http://schemas.microsoft.com/office/drawing/2014/main" id="{31A1ABAB-334C-4B9D-87C5-604B71ED6EE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7" name="直線コネクタ 446">
          <a:extLst>
            <a:ext uri="{FF2B5EF4-FFF2-40B4-BE49-F238E27FC236}">
              <a16:creationId xmlns:a16="http://schemas.microsoft.com/office/drawing/2014/main" id="{EDB7F42B-A0B7-4B37-899E-92F879323CA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8" name="テキスト ボックス 447">
          <a:extLst>
            <a:ext uri="{FF2B5EF4-FFF2-40B4-BE49-F238E27FC236}">
              <a16:creationId xmlns:a16="http://schemas.microsoft.com/office/drawing/2014/main" id="{FE27EA42-FA6C-4D37-B229-2C4FAECF03E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9" name="直線コネクタ 448">
          <a:extLst>
            <a:ext uri="{FF2B5EF4-FFF2-40B4-BE49-F238E27FC236}">
              <a16:creationId xmlns:a16="http://schemas.microsoft.com/office/drawing/2014/main" id="{89FE237C-9C80-4242-92E8-5012ADD9F73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0" name="【消防施設】&#10;有形固定資産減価償却率グラフ枠">
          <a:extLst>
            <a:ext uri="{FF2B5EF4-FFF2-40B4-BE49-F238E27FC236}">
              <a16:creationId xmlns:a16="http://schemas.microsoft.com/office/drawing/2014/main" id="{35DEF110-35D0-47D7-B0F4-0796F82140B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451" name="直線コネクタ 450">
          <a:extLst>
            <a:ext uri="{FF2B5EF4-FFF2-40B4-BE49-F238E27FC236}">
              <a16:creationId xmlns:a16="http://schemas.microsoft.com/office/drawing/2014/main" id="{3418827C-61AF-4680-A2C7-AF1F2D22E9E9}"/>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2" name="【消防施設】&#10;有形固定資産減価償却率最小値テキスト">
          <a:extLst>
            <a:ext uri="{FF2B5EF4-FFF2-40B4-BE49-F238E27FC236}">
              <a16:creationId xmlns:a16="http://schemas.microsoft.com/office/drawing/2014/main" id="{B594E3A9-00C3-4CB9-9CDE-CE365536435A}"/>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3" name="直線コネクタ 452">
          <a:extLst>
            <a:ext uri="{FF2B5EF4-FFF2-40B4-BE49-F238E27FC236}">
              <a16:creationId xmlns:a16="http://schemas.microsoft.com/office/drawing/2014/main" id="{86A4173C-1DDF-4888-B872-147D39F8B69F}"/>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454" name="【消防施設】&#10;有形固定資産減価償却率最大値テキスト">
          <a:extLst>
            <a:ext uri="{FF2B5EF4-FFF2-40B4-BE49-F238E27FC236}">
              <a16:creationId xmlns:a16="http://schemas.microsoft.com/office/drawing/2014/main" id="{CC0CD441-20CA-4A75-9A1B-5FC27D800924}"/>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455" name="直線コネクタ 454">
          <a:extLst>
            <a:ext uri="{FF2B5EF4-FFF2-40B4-BE49-F238E27FC236}">
              <a16:creationId xmlns:a16="http://schemas.microsoft.com/office/drawing/2014/main" id="{F4410F76-3F28-4A95-8884-19880AFA6E02}"/>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104520</xdr:rowOff>
    </xdr:from>
    <xdr:ext cx="405111" cy="259045"/>
    <xdr:sp macro="" textlink="">
      <xdr:nvSpPr>
        <xdr:cNvPr id="456" name="【消防施設】&#10;有形固定資産減価償却率平均値テキスト">
          <a:extLst>
            <a:ext uri="{FF2B5EF4-FFF2-40B4-BE49-F238E27FC236}">
              <a16:creationId xmlns:a16="http://schemas.microsoft.com/office/drawing/2014/main" id="{F08BFCC7-ACF9-4E71-AF77-192D4F1F05D3}"/>
            </a:ext>
          </a:extLst>
        </xdr:cNvPr>
        <xdr:cNvSpPr txBox="1"/>
      </xdr:nvSpPr>
      <xdr:spPr>
        <a:xfrm>
          <a:off x="16357600" y="1416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457" name="フローチャート: 判断 456">
          <a:extLst>
            <a:ext uri="{FF2B5EF4-FFF2-40B4-BE49-F238E27FC236}">
              <a16:creationId xmlns:a16="http://schemas.microsoft.com/office/drawing/2014/main" id="{170B4926-2011-4EAA-87E0-642A04D36050}"/>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458" name="フローチャート: 判断 457">
          <a:extLst>
            <a:ext uri="{FF2B5EF4-FFF2-40B4-BE49-F238E27FC236}">
              <a16:creationId xmlns:a16="http://schemas.microsoft.com/office/drawing/2014/main" id="{E4C447D0-9A02-4378-A961-5D8B72D6C55F}"/>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459" name="フローチャート: 判断 458">
          <a:extLst>
            <a:ext uri="{FF2B5EF4-FFF2-40B4-BE49-F238E27FC236}">
              <a16:creationId xmlns:a16="http://schemas.microsoft.com/office/drawing/2014/main" id="{FCA051BB-D596-4C16-B9C3-570DA95E5A1A}"/>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460" name="フローチャート: 判断 459">
          <a:extLst>
            <a:ext uri="{FF2B5EF4-FFF2-40B4-BE49-F238E27FC236}">
              <a16:creationId xmlns:a16="http://schemas.microsoft.com/office/drawing/2014/main" id="{D59DB566-9EDC-4395-B2DC-B991D99E91F7}"/>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461" name="フローチャート: 判断 460">
          <a:extLst>
            <a:ext uri="{FF2B5EF4-FFF2-40B4-BE49-F238E27FC236}">
              <a16:creationId xmlns:a16="http://schemas.microsoft.com/office/drawing/2014/main" id="{A472211B-DC91-4767-A030-092D45877E53}"/>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E327C479-B270-4903-A8B3-7EFC21367BB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AE49EDBC-FEC8-4DD7-AC9A-BAE796F3D999}"/>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021D95AB-2D89-4106-954D-302FA3C0D7C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1AAB10FE-9C82-4708-AAA4-9D37AE15EF4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D3EE5B63-9819-4C28-B38A-31009763DD9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83638</xdr:rowOff>
    </xdr:from>
    <xdr:to>
      <xdr:col>85</xdr:col>
      <xdr:colOff>177800</xdr:colOff>
      <xdr:row>81</xdr:row>
      <xdr:rowOff>13788</xdr:rowOff>
    </xdr:to>
    <xdr:sp macro="" textlink="">
      <xdr:nvSpPr>
        <xdr:cNvPr id="467" name="楕円 466">
          <a:extLst>
            <a:ext uri="{FF2B5EF4-FFF2-40B4-BE49-F238E27FC236}">
              <a16:creationId xmlns:a16="http://schemas.microsoft.com/office/drawing/2014/main" id="{D03B9243-9D5B-4C08-B958-6E70E0EF00B7}"/>
            </a:ext>
          </a:extLst>
        </xdr:cNvPr>
        <xdr:cNvSpPr/>
      </xdr:nvSpPr>
      <xdr:spPr>
        <a:xfrm>
          <a:off x="16268700" y="1379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106515</xdr:rowOff>
    </xdr:from>
    <xdr:ext cx="405111" cy="259045"/>
    <xdr:sp macro="" textlink="">
      <xdr:nvSpPr>
        <xdr:cNvPr id="468" name="【消防施設】&#10;有形固定資産減価償却率該当値テキスト">
          <a:extLst>
            <a:ext uri="{FF2B5EF4-FFF2-40B4-BE49-F238E27FC236}">
              <a16:creationId xmlns:a16="http://schemas.microsoft.com/office/drawing/2014/main" id="{C39022C5-E708-4F2E-88EC-CC5F0750A747}"/>
            </a:ext>
          </a:extLst>
        </xdr:cNvPr>
        <xdr:cNvSpPr txBox="1"/>
      </xdr:nvSpPr>
      <xdr:spPr>
        <a:xfrm>
          <a:off x="16357600" y="1365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41184</xdr:rowOff>
    </xdr:from>
    <xdr:to>
      <xdr:col>81</xdr:col>
      <xdr:colOff>101600</xdr:colOff>
      <xdr:row>80</xdr:row>
      <xdr:rowOff>142784</xdr:rowOff>
    </xdr:to>
    <xdr:sp macro="" textlink="">
      <xdr:nvSpPr>
        <xdr:cNvPr id="469" name="楕円 468">
          <a:extLst>
            <a:ext uri="{FF2B5EF4-FFF2-40B4-BE49-F238E27FC236}">
              <a16:creationId xmlns:a16="http://schemas.microsoft.com/office/drawing/2014/main" id="{43E8620A-43C9-45C2-B08F-F7C8DEEEB0ED}"/>
            </a:ext>
          </a:extLst>
        </xdr:cNvPr>
        <xdr:cNvSpPr/>
      </xdr:nvSpPr>
      <xdr:spPr>
        <a:xfrm>
          <a:off x="15430500" y="1375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91984</xdr:rowOff>
    </xdr:from>
    <xdr:to>
      <xdr:col>85</xdr:col>
      <xdr:colOff>127000</xdr:colOff>
      <xdr:row>80</xdr:row>
      <xdr:rowOff>134438</xdr:rowOff>
    </xdr:to>
    <xdr:cxnSp macro="">
      <xdr:nvCxnSpPr>
        <xdr:cNvPr id="470" name="直線コネクタ 469">
          <a:extLst>
            <a:ext uri="{FF2B5EF4-FFF2-40B4-BE49-F238E27FC236}">
              <a16:creationId xmlns:a16="http://schemas.microsoft.com/office/drawing/2014/main" id="{61660126-15EC-4EEB-9ED5-F48E393371E0}"/>
            </a:ext>
          </a:extLst>
        </xdr:cNvPr>
        <xdr:cNvCxnSpPr/>
      </xdr:nvCxnSpPr>
      <xdr:spPr>
        <a:xfrm>
          <a:off x="15481300" y="13807984"/>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170180</xdr:rowOff>
    </xdr:from>
    <xdr:to>
      <xdr:col>76</xdr:col>
      <xdr:colOff>165100</xdr:colOff>
      <xdr:row>80</xdr:row>
      <xdr:rowOff>100330</xdr:rowOff>
    </xdr:to>
    <xdr:sp macro="" textlink="">
      <xdr:nvSpPr>
        <xdr:cNvPr id="471" name="楕円 470">
          <a:extLst>
            <a:ext uri="{FF2B5EF4-FFF2-40B4-BE49-F238E27FC236}">
              <a16:creationId xmlns:a16="http://schemas.microsoft.com/office/drawing/2014/main" id="{BFE420E8-BF77-479E-8A4E-D915D64B3AB7}"/>
            </a:ext>
          </a:extLst>
        </xdr:cNvPr>
        <xdr:cNvSpPr/>
      </xdr:nvSpPr>
      <xdr:spPr>
        <a:xfrm>
          <a:off x="145415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49530</xdr:rowOff>
    </xdr:from>
    <xdr:to>
      <xdr:col>81</xdr:col>
      <xdr:colOff>50800</xdr:colOff>
      <xdr:row>80</xdr:row>
      <xdr:rowOff>91984</xdr:rowOff>
    </xdr:to>
    <xdr:cxnSp macro="">
      <xdr:nvCxnSpPr>
        <xdr:cNvPr id="472" name="直線コネクタ 471">
          <a:extLst>
            <a:ext uri="{FF2B5EF4-FFF2-40B4-BE49-F238E27FC236}">
              <a16:creationId xmlns:a16="http://schemas.microsoft.com/office/drawing/2014/main" id="{C0CB8097-F2F5-4559-8D22-B5FC56F10544}"/>
            </a:ext>
          </a:extLst>
        </xdr:cNvPr>
        <xdr:cNvCxnSpPr/>
      </xdr:nvCxnSpPr>
      <xdr:spPr>
        <a:xfrm>
          <a:off x="14592300" y="1376553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127726</xdr:rowOff>
    </xdr:from>
    <xdr:to>
      <xdr:col>72</xdr:col>
      <xdr:colOff>38100</xdr:colOff>
      <xdr:row>80</xdr:row>
      <xdr:rowOff>57876</xdr:rowOff>
    </xdr:to>
    <xdr:sp macro="" textlink="">
      <xdr:nvSpPr>
        <xdr:cNvPr id="473" name="楕円 472">
          <a:extLst>
            <a:ext uri="{FF2B5EF4-FFF2-40B4-BE49-F238E27FC236}">
              <a16:creationId xmlns:a16="http://schemas.microsoft.com/office/drawing/2014/main" id="{B27F25CA-5CB3-4659-AF0F-ED53E1C8EE1F}"/>
            </a:ext>
          </a:extLst>
        </xdr:cNvPr>
        <xdr:cNvSpPr/>
      </xdr:nvSpPr>
      <xdr:spPr>
        <a:xfrm>
          <a:off x="13652500" y="1367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7076</xdr:rowOff>
    </xdr:from>
    <xdr:to>
      <xdr:col>76</xdr:col>
      <xdr:colOff>114300</xdr:colOff>
      <xdr:row>80</xdr:row>
      <xdr:rowOff>49530</xdr:rowOff>
    </xdr:to>
    <xdr:cxnSp macro="">
      <xdr:nvCxnSpPr>
        <xdr:cNvPr id="474" name="直線コネクタ 473">
          <a:extLst>
            <a:ext uri="{FF2B5EF4-FFF2-40B4-BE49-F238E27FC236}">
              <a16:creationId xmlns:a16="http://schemas.microsoft.com/office/drawing/2014/main" id="{13E2FC88-6E05-48B7-97E2-DE66031BF067}"/>
            </a:ext>
          </a:extLst>
        </xdr:cNvPr>
        <xdr:cNvCxnSpPr/>
      </xdr:nvCxnSpPr>
      <xdr:spPr>
        <a:xfrm>
          <a:off x="13703300" y="1372307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83638</xdr:rowOff>
    </xdr:from>
    <xdr:to>
      <xdr:col>67</xdr:col>
      <xdr:colOff>101600</xdr:colOff>
      <xdr:row>80</xdr:row>
      <xdr:rowOff>13788</xdr:rowOff>
    </xdr:to>
    <xdr:sp macro="" textlink="">
      <xdr:nvSpPr>
        <xdr:cNvPr id="475" name="楕円 474">
          <a:extLst>
            <a:ext uri="{FF2B5EF4-FFF2-40B4-BE49-F238E27FC236}">
              <a16:creationId xmlns:a16="http://schemas.microsoft.com/office/drawing/2014/main" id="{105B3FCD-9B0E-497D-8FFD-98CAE4BDC8E8}"/>
            </a:ext>
          </a:extLst>
        </xdr:cNvPr>
        <xdr:cNvSpPr/>
      </xdr:nvSpPr>
      <xdr:spPr>
        <a:xfrm>
          <a:off x="12763500" y="1362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134438</xdr:rowOff>
    </xdr:from>
    <xdr:to>
      <xdr:col>71</xdr:col>
      <xdr:colOff>177800</xdr:colOff>
      <xdr:row>80</xdr:row>
      <xdr:rowOff>7076</xdr:rowOff>
    </xdr:to>
    <xdr:cxnSp macro="">
      <xdr:nvCxnSpPr>
        <xdr:cNvPr id="476" name="直線コネクタ 475">
          <a:extLst>
            <a:ext uri="{FF2B5EF4-FFF2-40B4-BE49-F238E27FC236}">
              <a16:creationId xmlns:a16="http://schemas.microsoft.com/office/drawing/2014/main" id="{3BDC678E-9419-4593-A2AC-0FCCBF96EB06}"/>
            </a:ext>
          </a:extLst>
        </xdr:cNvPr>
        <xdr:cNvCxnSpPr/>
      </xdr:nvCxnSpPr>
      <xdr:spPr>
        <a:xfrm>
          <a:off x="12814300" y="1367898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477" name="n_1aveValue【消防施設】&#10;有形固定資産減価償却率">
          <a:extLst>
            <a:ext uri="{FF2B5EF4-FFF2-40B4-BE49-F238E27FC236}">
              <a16:creationId xmlns:a16="http://schemas.microsoft.com/office/drawing/2014/main" id="{077446DF-93F3-4B1E-B31B-2755E09A9B5D}"/>
            </a:ext>
          </a:extLst>
        </xdr:cNvPr>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3283</xdr:rowOff>
    </xdr:from>
    <xdr:ext cx="405111" cy="259045"/>
    <xdr:sp macro="" textlink="">
      <xdr:nvSpPr>
        <xdr:cNvPr id="478" name="n_2aveValue【消防施設】&#10;有形固定資産減価償却率">
          <a:extLst>
            <a:ext uri="{FF2B5EF4-FFF2-40B4-BE49-F238E27FC236}">
              <a16:creationId xmlns:a16="http://schemas.microsoft.com/office/drawing/2014/main" id="{31B8471E-5CE2-43BE-90F9-89EC5F368DAB}"/>
            </a:ext>
          </a:extLst>
        </xdr:cNvPr>
        <xdr:cNvSpPr txBox="1"/>
      </xdr:nvSpPr>
      <xdr:spPr>
        <a:xfrm>
          <a:off x="14389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479" name="n_3aveValue【消防施設】&#10;有形固定資産減価償却率">
          <a:extLst>
            <a:ext uri="{FF2B5EF4-FFF2-40B4-BE49-F238E27FC236}">
              <a16:creationId xmlns:a16="http://schemas.microsoft.com/office/drawing/2014/main" id="{CAF884CD-84F0-42A3-B3BD-D1F6709AFA9C}"/>
            </a:ext>
          </a:extLst>
        </xdr:cNvPr>
        <xdr:cNvSpPr txBox="1"/>
      </xdr:nvSpPr>
      <xdr:spPr>
        <a:xfrm>
          <a:off x="13500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73496</xdr:rowOff>
    </xdr:from>
    <xdr:ext cx="405111" cy="259045"/>
    <xdr:sp macro="" textlink="">
      <xdr:nvSpPr>
        <xdr:cNvPr id="480" name="n_4aveValue【消防施設】&#10;有形固定資産減価償却率">
          <a:extLst>
            <a:ext uri="{FF2B5EF4-FFF2-40B4-BE49-F238E27FC236}">
              <a16:creationId xmlns:a16="http://schemas.microsoft.com/office/drawing/2014/main" id="{B87548AF-C63E-42C9-99DC-242F5E39355D}"/>
            </a:ext>
          </a:extLst>
        </xdr:cNvPr>
        <xdr:cNvSpPr txBox="1"/>
      </xdr:nvSpPr>
      <xdr:spPr>
        <a:xfrm>
          <a:off x="12611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159311</xdr:rowOff>
    </xdr:from>
    <xdr:ext cx="405111" cy="259045"/>
    <xdr:sp macro="" textlink="">
      <xdr:nvSpPr>
        <xdr:cNvPr id="481" name="n_1mainValue【消防施設】&#10;有形固定資産減価償却率">
          <a:extLst>
            <a:ext uri="{FF2B5EF4-FFF2-40B4-BE49-F238E27FC236}">
              <a16:creationId xmlns:a16="http://schemas.microsoft.com/office/drawing/2014/main" id="{DFD654A0-C039-4EBC-8C42-59F7FEF19418}"/>
            </a:ext>
          </a:extLst>
        </xdr:cNvPr>
        <xdr:cNvSpPr txBox="1"/>
      </xdr:nvSpPr>
      <xdr:spPr>
        <a:xfrm>
          <a:off x="15266044" y="1353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116857</xdr:rowOff>
    </xdr:from>
    <xdr:ext cx="405111" cy="259045"/>
    <xdr:sp macro="" textlink="">
      <xdr:nvSpPr>
        <xdr:cNvPr id="482" name="n_2mainValue【消防施設】&#10;有形固定資産減価償却率">
          <a:extLst>
            <a:ext uri="{FF2B5EF4-FFF2-40B4-BE49-F238E27FC236}">
              <a16:creationId xmlns:a16="http://schemas.microsoft.com/office/drawing/2014/main" id="{58F8A063-1E1F-456B-A4CA-F6AC951DDC89}"/>
            </a:ext>
          </a:extLst>
        </xdr:cNvPr>
        <xdr:cNvSpPr txBox="1"/>
      </xdr:nvSpPr>
      <xdr:spPr>
        <a:xfrm>
          <a:off x="14389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74403</xdr:rowOff>
    </xdr:from>
    <xdr:ext cx="405111" cy="259045"/>
    <xdr:sp macro="" textlink="">
      <xdr:nvSpPr>
        <xdr:cNvPr id="483" name="n_3mainValue【消防施設】&#10;有形固定資産減価償却率">
          <a:extLst>
            <a:ext uri="{FF2B5EF4-FFF2-40B4-BE49-F238E27FC236}">
              <a16:creationId xmlns:a16="http://schemas.microsoft.com/office/drawing/2014/main" id="{6505E653-2757-4B7D-9ED1-BCCA01062556}"/>
            </a:ext>
          </a:extLst>
        </xdr:cNvPr>
        <xdr:cNvSpPr txBox="1"/>
      </xdr:nvSpPr>
      <xdr:spPr>
        <a:xfrm>
          <a:off x="13500744" y="1344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30315</xdr:rowOff>
    </xdr:from>
    <xdr:ext cx="405111" cy="259045"/>
    <xdr:sp macro="" textlink="">
      <xdr:nvSpPr>
        <xdr:cNvPr id="484" name="n_4mainValue【消防施設】&#10;有形固定資産減価償却率">
          <a:extLst>
            <a:ext uri="{FF2B5EF4-FFF2-40B4-BE49-F238E27FC236}">
              <a16:creationId xmlns:a16="http://schemas.microsoft.com/office/drawing/2014/main" id="{A565798C-0252-4FC5-926F-02666EB27DF1}"/>
            </a:ext>
          </a:extLst>
        </xdr:cNvPr>
        <xdr:cNvSpPr txBox="1"/>
      </xdr:nvSpPr>
      <xdr:spPr>
        <a:xfrm>
          <a:off x="12611744" y="13403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5" name="正方形/長方形 484">
          <a:extLst>
            <a:ext uri="{FF2B5EF4-FFF2-40B4-BE49-F238E27FC236}">
              <a16:creationId xmlns:a16="http://schemas.microsoft.com/office/drawing/2014/main" id="{FEA15103-9AB3-47AC-8421-87DA08FB6B2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6" name="正方形/長方形 485">
          <a:extLst>
            <a:ext uri="{FF2B5EF4-FFF2-40B4-BE49-F238E27FC236}">
              <a16:creationId xmlns:a16="http://schemas.microsoft.com/office/drawing/2014/main" id="{A55FE724-9108-43E8-88DF-6B70A6B1698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7" name="正方形/長方形 486">
          <a:extLst>
            <a:ext uri="{FF2B5EF4-FFF2-40B4-BE49-F238E27FC236}">
              <a16:creationId xmlns:a16="http://schemas.microsoft.com/office/drawing/2014/main" id="{E2AA187C-569C-4E7F-B33E-B0F32E237A8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8" name="正方形/長方形 487">
          <a:extLst>
            <a:ext uri="{FF2B5EF4-FFF2-40B4-BE49-F238E27FC236}">
              <a16:creationId xmlns:a16="http://schemas.microsoft.com/office/drawing/2014/main" id="{13A51486-4AFF-4536-AE4E-6C8024EA806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9" name="正方形/長方形 488">
          <a:extLst>
            <a:ext uri="{FF2B5EF4-FFF2-40B4-BE49-F238E27FC236}">
              <a16:creationId xmlns:a16="http://schemas.microsoft.com/office/drawing/2014/main" id="{91958121-9A53-4AE8-BEE0-5E5F4DDA1BD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0" name="正方形/長方形 489">
          <a:extLst>
            <a:ext uri="{FF2B5EF4-FFF2-40B4-BE49-F238E27FC236}">
              <a16:creationId xmlns:a16="http://schemas.microsoft.com/office/drawing/2014/main" id="{134FEACD-5AAB-4D79-A2BD-C3689709BAA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1" name="正方形/長方形 490">
          <a:extLst>
            <a:ext uri="{FF2B5EF4-FFF2-40B4-BE49-F238E27FC236}">
              <a16:creationId xmlns:a16="http://schemas.microsoft.com/office/drawing/2014/main" id="{140CBDFE-D48F-45A8-826F-569F78E91B9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2" name="正方形/長方形 491">
          <a:extLst>
            <a:ext uri="{FF2B5EF4-FFF2-40B4-BE49-F238E27FC236}">
              <a16:creationId xmlns:a16="http://schemas.microsoft.com/office/drawing/2014/main" id="{5136495C-E716-4412-BD80-ECFF9E2BD81B}"/>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3" name="テキスト ボックス 492">
          <a:extLst>
            <a:ext uri="{FF2B5EF4-FFF2-40B4-BE49-F238E27FC236}">
              <a16:creationId xmlns:a16="http://schemas.microsoft.com/office/drawing/2014/main" id="{EB432804-CEA4-4D84-A54E-FA8DCBB3A10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4" name="直線コネクタ 493">
          <a:extLst>
            <a:ext uri="{FF2B5EF4-FFF2-40B4-BE49-F238E27FC236}">
              <a16:creationId xmlns:a16="http://schemas.microsoft.com/office/drawing/2014/main" id="{D5496D6B-4F2B-4ECA-94CF-2FB9F471500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5" name="直線コネクタ 494">
          <a:extLst>
            <a:ext uri="{FF2B5EF4-FFF2-40B4-BE49-F238E27FC236}">
              <a16:creationId xmlns:a16="http://schemas.microsoft.com/office/drawing/2014/main" id="{7C3C34E6-9DC9-49C1-8B48-2624D516C44D}"/>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6" name="テキスト ボックス 495">
          <a:extLst>
            <a:ext uri="{FF2B5EF4-FFF2-40B4-BE49-F238E27FC236}">
              <a16:creationId xmlns:a16="http://schemas.microsoft.com/office/drawing/2014/main" id="{5B7E3B8F-DBE5-4900-965E-8548DB8583E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7" name="直線コネクタ 496">
          <a:extLst>
            <a:ext uri="{FF2B5EF4-FFF2-40B4-BE49-F238E27FC236}">
              <a16:creationId xmlns:a16="http://schemas.microsoft.com/office/drawing/2014/main" id="{3F7BE423-CC34-433F-ADA9-5DC025DA82E7}"/>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8" name="テキスト ボックス 497">
          <a:extLst>
            <a:ext uri="{FF2B5EF4-FFF2-40B4-BE49-F238E27FC236}">
              <a16:creationId xmlns:a16="http://schemas.microsoft.com/office/drawing/2014/main" id="{FA3BA1CD-4880-4B6F-AE4B-7AFAC9310D0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99" name="直線コネクタ 498">
          <a:extLst>
            <a:ext uri="{FF2B5EF4-FFF2-40B4-BE49-F238E27FC236}">
              <a16:creationId xmlns:a16="http://schemas.microsoft.com/office/drawing/2014/main" id="{B6EA0181-36CC-4497-8237-4688A383D9FA}"/>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00" name="テキスト ボックス 499">
          <a:extLst>
            <a:ext uri="{FF2B5EF4-FFF2-40B4-BE49-F238E27FC236}">
              <a16:creationId xmlns:a16="http://schemas.microsoft.com/office/drawing/2014/main" id="{2744775C-93A6-4379-889B-D25A06ED0121}"/>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01" name="直線コネクタ 500">
          <a:extLst>
            <a:ext uri="{FF2B5EF4-FFF2-40B4-BE49-F238E27FC236}">
              <a16:creationId xmlns:a16="http://schemas.microsoft.com/office/drawing/2014/main" id="{351F5F3C-4209-4980-B25E-4983F70D7A6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2" name="テキスト ボックス 501">
          <a:extLst>
            <a:ext uri="{FF2B5EF4-FFF2-40B4-BE49-F238E27FC236}">
              <a16:creationId xmlns:a16="http://schemas.microsoft.com/office/drawing/2014/main" id="{87ECD971-D315-4E4D-A230-26362031769B}"/>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3" name="直線コネクタ 502">
          <a:extLst>
            <a:ext uri="{FF2B5EF4-FFF2-40B4-BE49-F238E27FC236}">
              <a16:creationId xmlns:a16="http://schemas.microsoft.com/office/drawing/2014/main" id="{D8F7A1B7-FE61-41EB-9907-EF6960706589}"/>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4" name="テキスト ボックス 503">
          <a:extLst>
            <a:ext uri="{FF2B5EF4-FFF2-40B4-BE49-F238E27FC236}">
              <a16:creationId xmlns:a16="http://schemas.microsoft.com/office/drawing/2014/main" id="{7B1CCEE1-AEFF-4098-A896-7982BCCF898B}"/>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5" name="直線コネクタ 504">
          <a:extLst>
            <a:ext uri="{FF2B5EF4-FFF2-40B4-BE49-F238E27FC236}">
              <a16:creationId xmlns:a16="http://schemas.microsoft.com/office/drawing/2014/main" id="{F9668CA2-14BC-4E8E-B955-01272D6A9CB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6" name="テキスト ボックス 505">
          <a:extLst>
            <a:ext uri="{FF2B5EF4-FFF2-40B4-BE49-F238E27FC236}">
              <a16:creationId xmlns:a16="http://schemas.microsoft.com/office/drawing/2014/main" id="{4EC06A60-14E1-439C-B305-4232E8A24A64}"/>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7" name="直線コネクタ 506">
          <a:extLst>
            <a:ext uri="{FF2B5EF4-FFF2-40B4-BE49-F238E27FC236}">
              <a16:creationId xmlns:a16="http://schemas.microsoft.com/office/drawing/2014/main" id="{E424F9BA-9E21-4A94-BD41-C87E72A549F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8" name="テキスト ボックス 507">
          <a:extLst>
            <a:ext uri="{FF2B5EF4-FFF2-40B4-BE49-F238E27FC236}">
              <a16:creationId xmlns:a16="http://schemas.microsoft.com/office/drawing/2014/main" id="{7D0EC631-C6C8-4CFF-9501-4E7B8D5FBA0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9" name="【消防施設】&#10;一人当たり面積グラフ枠">
          <a:extLst>
            <a:ext uri="{FF2B5EF4-FFF2-40B4-BE49-F238E27FC236}">
              <a16:creationId xmlns:a16="http://schemas.microsoft.com/office/drawing/2014/main" id="{920429B5-7EFF-4146-99A7-3949D8AC2FF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510" name="直線コネクタ 509">
          <a:extLst>
            <a:ext uri="{FF2B5EF4-FFF2-40B4-BE49-F238E27FC236}">
              <a16:creationId xmlns:a16="http://schemas.microsoft.com/office/drawing/2014/main" id="{B4584120-3A48-4916-B036-3519D18B91AE}"/>
            </a:ext>
          </a:extLst>
        </xdr:cNvPr>
        <xdr:cNvCxnSpPr/>
      </xdr:nvCxnSpPr>
      <xdr:spPr>
        <a:xfrm flipV="1">
          <a:off x="22160864" y="13498395"/>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511" name="【消防施設】&#10;一人当たり面積最小値テキスト">
          <a:extLst>
            <a:ext uri="{FF2B5EF4-FFF2-40B4-BE49-F238E27FC236}">
              <a16:creationId xmlns:a16="http://schemas.microsoft.com/office/drawing/2014/main" id="{EDA973BF-394B-45EB-9168-F68883C72C37}"/>
            </a:ext>
          </a:extLst>
        </xdr:cNvPr>
        <xdr:cNvSpPr txBox="1"/>
      </xdr:nvSpPr>
      <xdr:spPr>
        <a:xfrm>
          <a:off x="22199600" y="1491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512" name="直線コネクタ 511">
          <a:extLst>
            <a:ext uri="{FF2B5EF4-FFF2-40B4-BE49-F238E27FC236}">
              <a16:creationId xmlns:a16="http://schemas.microsoft.com/office/drawing/2014/main" id="{9ADECE91-02E6-42B5-9E55-1B9D4E15F189}"/>
            </a:ext>
          </a:extLst>
        </xdr:cNvPr>
        <xdr:cNvCxnSpPr/>
      </xdr:nvCxnSpPr>
      <xdr:spPr>
        <a:xfrm>
          <a:off x="22072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513" name="【消防施設】&#10;一人当たり面積最大値テキスト">
          <a:extLst>
            <a:ext uri="{FF2B5EF4-FFF2-40B4-BE49-F238E27FC236}">
              <a16:creationId xmlns:a16="http://schemas.microsoft.com/office/drawing/2014/main" id="{3CD7149A-68FB-4C9C-9613-F5C3657E94F3}"/>
            </a:ext>
          </a:extLst>
        </xdr:cNvPr>
        <xdr:cNvSpPr txBox="1"/>
      </xdr:nvSpPr>
      <xdr:spPr>
        <a:xfrm>
          <a:off x="22199600" y="13273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514" name="直線コネクタ 513">
          <a:extLst>
            <a:ext uri="{FF2B5EF4-FFF2-40B4-BE49-F238E27FC236}">
              <a16:creationId xmlns:a16="http://schemas.microsoft.com/office/drawing/2014/main" id="{2785A207-B400-44A2-A6D9-ECA2AE12C63C}"/>
            </a:ext>
          </a:extLst>
        </xdr:cNvPr>
        <xdr:cNvCxnSpPr/>
      </xdr:nvCxnSpPr>
      <xdr:spPr>
        <a:xfrm>
          <a:off x="22072600" y="13498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515" name="【消防施設】&#10;一人当たり面積平均値テキスト">
          <a:extLst>
            <a:ext uri="{FF2B5EF4-FFF2-40B4-BE49-F238E27FC236}">
              <a16:creationId xmlns:a16="http://schemas.microsoft.com/office/drawing/2014/main" id="{6F480CC0-AE77-4FCD-AD12-CC624F828FC7}"/>
            </a:ext>
          </a:extLst>
        </xdr:cNvPr>
        <xdr:cNvSpPr txBox="1"/>
      </xdr:nvSpPr>
      <xdr:spPr>
        <a:xfrm>
          <a:off x="22199600" y="14609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516" name="フローチャート: 判断 515">
          <a:extLst>
            <a:ext uri="{FF2B5EF4-FFF2-40B4-BE49-F238E27FC236}">
              <a16:creationId xmlns:a16="http://schemas.microsoft.com/office/drawing/2014/main" id="{3B059FA4-2C07-430F-96D6-D050A162D8AF}"/>
            </a:ext>
          </a:extLst>
        </xdr:cNvPr>
        <xdr:cNvSpPr/>
      </xdr:nvSpPr>
      <xdr:spPr>
        <a:xfrm>
          <a:off x="22110700" y="1475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517" name="フローチャート: 判断 516">
          <a:extLst>
            <a:ext uri="{FF2B5EF4-FFF2-40B4-BE49-F238E27FC236}">
              <a16:creationId xmlns:a16="http://schemas.microsoft.com/office/drawing/2014/main" id="{AC40AC31-B73C-4605-9C30-7CB947C84044}"/>
            </a:ext>
          </a:extLst>
        </xdr:cNvPr>
        <xdr:cNvSpPr/>
      </xdr:nvSpPr>
      <xdr:spPr>
        <a:xfrm>
          <a:off x="21272500" y="147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518" name="フローチャート: 判断 517">
          <a:extLst>
            <a:ext uri="{FF2B5EF4-FFF2-40B4-BE49-F238E27FC236}">
              <a16:creationId xmlns:a16="http://schemas.microsoft.com/office/drawing/2014/main" id="{6F68BFED-BA50-4C60-A778-7783DABD2F8C}"/>
            </a:ext>
          </a:extLst>
        </xdr:cNvPr>
        <xdr:cNvSpPr/>
      </xdr:nvSpPr>
      <xdr:spPr>
        <a:xfrm>
          <a:off x="20383500" y="1476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519" name="フローチャート: 判断 518">
          <a:extLst>
            <a:ext uri="{FF2B5EF4-FFF2-40B4-BE49-F238E27FC236}">
              <a16:creationId xmlns:a16="http://schemas.microsoft.com/office/drawing/2014/main" id="{718AB3CD-60EA-4B59-B2FC-07701EE53D09}"/>
            </a:ext>
          </a:extLst>
        </xdr:cNvPr>
        <xdr:cNvSpPr/>
      </xdr:nvSpPr>
      <xdr:spPr>
        <a:xfrm>
          <a:off x="19494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520" name="フローチャート: 判断 519">
          <a:extLst>
            <a:ext uri="{FF2B5EF4-FFF2-40B4-BE49-F238E27FC236}">
              <a16:creationId xmlns:a16="http://schemas.microsoft.com/office/drawing/2014/main" id="{B5DFAB69-9EFB-49D6-9E6B-CFC82106E857}"/>
            </a:ext>
          </a:extLst>
        </xdr:cNvPr>
        <xdr:cNvSpPr/>
      </xdr:nvSpPr>
      <xdr:spPr>
        <a:xfrm>
          <a:off x="18605500" y="1476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B28CDE0A-285C-4108-B996-1D2F73F72A0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5293A6FA-9CDF-49D5-B94D-121885F6636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6A395A1C-D286-4892-BBED-7C530BE988C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A57837B4-59F5-45E8-BAE2-E7934B7A5BE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BB6D01F0-21B2-4B53-B7F3-77444A2CAC3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34652</xdr:rowOff>
    </xdr:from>
    <xdr:to>
      <xdr:col>116</xdr:col>
      <xdr:colOff>114300</xdr:colOff>
      <xdr:row>86</xdr:row>
      <xdr:rowOff>136252</xdr:rowOff>
    </xdr:to>
    <xdr:sp macro="" textlink="">
      <xdr:nvSpPr>
        <xdr:cNvPr id="526" name="楕円 525">
          <a:extLst>
            <a:ext uri="{FF2B5EF4-FFF2-40B4-BE49-F238E27FC236}">
              <a16:creationId xmlns:a16="http://schemas.microsoft.com/office/drawing/2014/main" id="{B1507229-9FD9-4DFE-88DF-07A724D7726B}"/>
            </a:ext>
          </a:extLst>
        </xdr:cNvPr>
        <xdr:cNvSpPr/>
      </xdr:nvSpPr>
      <xdr:spPr>
        <a:xfrm>
          <a:off x="22110700" y="1477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163302</xdr:rowOff>
    </xdr:from>
    <xdr:ext cx="469744" cy="259045"/>
    <xdr:sp macro="" textlink="">
      <xdr:nvSpPr>
        <xdr:cNvPr id="527" name="【消防施設】&#10;一人当たり面積該当値テキスト">
          <a:extLst>
            <a:ext uri="{FF2B5EF4-FFF2-40B4-BE49-F238E27FC236}">
              <a16:creationId xmlns:a16="http://schemas.microsoft.com/office/drawing/2014/main" id="{D4F15457-FA26-45ED-ADFA-58693B903897}"/>
            </a:ext>
          </a:extLst>
        </xdr:cNvPr>
        <xdr:cNvSpPr txBox="1"/>
      </xdr:nvSpPr>
      <xdr:spPr>
        <a:xfrm>
          <a:off x="22199600" y="1473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36286</xdr:rowOff>
    </xdr:from>
    <xdr:to>
      <xdr:col>112</xdr:col>
      <xdr:colOff>38100</xdr:colOff>
      <xdr:row>86</xdr:row>
      <xdr:rowOff>137886</xdr:rowOff>
    </xdr:to>
    <xdr:sp macro="" textlink="">
      <xdr:nvSpPr>
        <xdr:cNvPr id="528" name="楕円 527">
          <a:extLst>
            <a:ext uri="{FF2B5EF4-FFF2-40B4-BE49-F238E27FC236}">
              <a16:creationId xmlns:a16="http://schemas.microsoft.com/office/drawing/2014/main" id="{F7CC6D4B-4771-44AD-902E-06BA9F57F962}"/>
            </a:ext>
          </a:extLst>
        </xdr:cNvPr>
        <xdr:cNvSpPr/>
      </xdr:nvSpPr>
      <xdr:spPr>
        <a:xfrm>
          <a:off x="21272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85452</xdr:rowOff>
    </xdr:from>
    <xdr:to>
      <xdr:col>116</xdr:col>
      <xdr:colOff>63500</xdr:colOff>
      <xdr:row>86</xdr:row>
      <xdr:rowOff>87086</xdr:rowOff>
    </xdr:to>
    <xdr:cxnSp macro="">
      <xdr:nvCxnSpPr>
        <xdr:cNvPr id="529" name="直線コネクタ 528">
          <a:extLst>
            <a:ext uri="{FF2B5EF4-FFF2-40B4-BE49-F238E27FC236}">
              <a16:creationId xmlns:a16="http://schemas.microsoft.com/office/drawing/2014/main" id="{5C9C99DE-E7C5-4A15-933E-C845E44D19DD}"/>
            </a:ext>
          </a:extLst>
        </xdr:cNvPr>
        <xdr:cNvCxnSpPr/>
      </xdr:nvCxnSpPr>
      <xdr:spPr>
        <a:xfrm flipV="1">
          <a:off x="21323300" y="1483015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37592</xdr:rowOff>
    </xdr:from>
    <xdr:to>
      <xdr:col>107</xdr:col>
      <xdr:colOff>101600</xdr:colOff>
      <xdr:row>86</xdr:row>
      <xdr:rowOff>139192</xdr:rowOff>
    </xdr:to>
    <xdr:sp macro="" textlink="">
      <xdr:nvSpPr>
        <xdr:cNvPr id="530" name="楕円 529">
          <a:extLst>
            <a:ext uri="{FF2B5EF4-FFF2-40B4-BE49-F238E27FC236}">
              <a16:creationId xmlns:a16="http://schemas.microsoft.com/office/drawing/2014/main" id="{5A43FD0F-881C-4C89-B220-0CCE0CB482CA}"/>
            </a:ext>
          </a:extLst>
        </xdr:cNvPr>
        <xdr:cNvSpPr/>
      </xdr:nvSpPr>
      <xdr:spPr>
        <a:xfrm>
          <a:off x="20383500" y="1478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87086</xdr:rowOff>
    </xdr:from>
    <xdr:to>
      <xdr:col>111</xdr:col>
      <xdr:colOff>177800</xdr:colOff>
      <xdr:row>86</xdr:row>
      <xdr:rowOff>88392</xdr:rowOff>
    </xdr:to>
    <xdr:cxnSp macro="">
      <xdr:nvCxnSpPr>
        <xdr:cNvPr id="531" name="直線コネクタ 530">
          <a:extLst>
            <a:ext uri="{FF2B5EF4-FFF2-40B4-BE49-F238E27FC236}">
              <a16:creationId xmlns:a16="http://schemas.microsoft.com/office/drawing/2014/main" id="{3616E58A-CDA9-45EC-A266-1B01BF15AEC8}"/>
            </a:ext>
          </a:extLst>
        </xdr:cNvPr>
        <xdr:cNvCxnSpPr/>
      </xdr:nvCxnSpPr>
      <xdr:spPr>
        <a:xfrm flipV="1">
          <a:off x="20434300" y="14831786"/>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38246</xdr:rowOff>
    </xdr:from>
    <xdr:to>
      <xdr:col>102</xdr:col>
      <xdr:colOff>165100</xdr:colOff>
      <xdr:row>86</xdr:row>
      <xdr:rowOff>139846</xdr:rowOff>
    </xdr:to>
    <xdr:sp macro="" textlink="">
      <xdr:nvSpPr>
        <xdr:cNvPr id="532" name="楕円 531">
          <a:extLst>
            <a:ext uri="{FF2B5EF4-FFF2-40B4-BE49-F238E27FC236}">
              <a16:creationId xmlns:a16="http://schemas.microsoft.com/office/drawing/2014/main" id="{F161DB4A-B0D2-448C-95E0-6B937AC31925}"/>
            </a:ext>
          </a:extLst>
        </xdr:cNvPr>
        <xdr:cNvSpPr/>
      </xdr:nvSpPr>
      <xdr:spPr>
        <a:xfrm>
          <a:off x="19494500" y="1478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88392</xdr:rowOff>
    </xdr:from>
    <xdr:to>
      <xdr:col>107</xdr:col>
      <xdr:colOff>50800</xdr:colOff>
      <xdr:row>86</xdr:row>
      <xdr:rowOff>89046</xdr:rowOff>
    </xdr:to>
    <xdr:cxnSp macro="">
      <xdr:nvCxnSpPr>
        <xdr:cNvPr id="533" name="直線コネクタ 532">
          <a:extLst>
            <a:ext uri="{FF2B5EF4-FFF2-40B4-BE49-F238E27FC236}">
              <a16:creationId xmlns:a16="http://schemas.microsoft.com/office/drawing/2014/main" id="{9241D40C-1A00-4C35-AEC5-188E5D4EB739}"/>
            </a:ext>
          </a:extLst>
        </xdr:cNvPr>
        <xdr:cNvCxnSpPr/>
      </xdr:nvCxnSpPr>
      <xdr:spPr>
        <a:xfrm flipV="1">
          <a:off x="19545300" y="14833092"/>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39551</xdr:rowOff>
    </xdr:from>
    <xdr:to>
      <xdr:col>98</xdr:col>
      <xdr:colOff>38100</xdr:colOff>
      <xdr:row>86</xdr:row>
      <xdr:rowOff>141151</xdr:rowOff>
    </xdr:to>
    <xdr:sp macro="" textlink="">
      <xdr:nvSpPr>
        <xdr:cNvPr id="534" name="楕円 533">
          <a:extLst>
            <a:ext uri="{FF2B5EF4-FFF2-40B4-BE49-F238E27FC236}">
              <a16:creationId xmlns:a16="http://schemas.microsoft.com/office/drawing/2014/main" id="{DD6137D0-DBF3-481F-AE97-C424158B2B62}"/>
            </a:ext>
          </a:extLst>
        </xdr:cNvPr>
        <xdr:cNvSpPr/>
      </xdr:nvSpPr>
      <xdr:spPr>
        <a:xfrm>
          <a:off x="18605500" y="1478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89046</xdr:rowOff>
    </xdr:from>
    <xdr:to>
      <xdr:col>102</xdr:col>
      <xdr:colOff>114300</xdr:colOff>
      <xdr:row>86</xdr:row>
      <xdr:rowOff>90351</xdr:rowOff>
    </xdr:to>
    <xdr:cxnSp macro="">
      <xdr:nvCxnSpPr>
        <xdr:cNvPr id="535" name="直線コネクタ 534">
          <a:extLst>
            <a:ext uri="{FF2B5EF4-FFF2-40B4-BE49-F238E27FC236}">
              <a16:creationId xmlns:a16="http://schemas.microsoft.com/office/drawing/2014/main" id="{85783ED9-000C-41F8-B4F7-DD78F38E7EFE}"/>
            </a:ext>
          </a:extLst>
        </xdr:cNvPr>
        <xdr:cNvCxnSpPr/>
      </xdr:nvCxnSpPr>
      <xdr:spPr>
        <a:xfrm flipV="1">
          <a:off x="18656300" y="14833746"/>
          <a:ext cx="889000" cy="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536" name="n_1aveValue【消防施設】&#10;一人当たり面積">
          <a:extLst>
            <a:ext uri="{FF2B5EF4-FFF2-40B4-BE49-F238E27FC236}">
              <a16:creationId xmlns:a16="http://schemas.microsoft.com/office/drawing/2014/main" id="{4EDD20C6-B36C-44A7-A445-5143CE1175BC}"/>
            </a:ext>
          </a:extLst>
        </xdr:cNvPr>
        <xdr:cNvSpPr txBox="1"/>
      </xdr:nvSpPr>
      <xdr:spPr>
        <a:xfrm>
          <a:off x="21075727" y="1454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537" name="n_2aveValue【消防施設】&#10;一人当たり面積">
          <a:extLst>
            <a:ext uri="{FF2B5EF4-FFF2-40B4-BE49-F238E27FC236}">
              <a16:creationId xmlns:a16="http://schemas.microsoft.com/office/drawing/2014/main" id="{BD1C499C-6DE6-4C47-B395-42491F94CE41}"/>
            </a:ext>
          </a:extLst>
        </xdr:cNvPr>
        <xdr:cNvSpPr txBox="1"/>
      </xdr:nvSpPr>
      <xdr:spPr>
        <a:xfrm>
          <a:off x="20199427" y="1454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538" name="n_3aveValue【消防施設】&#10;一人当たり面積">
          <a:extLst>
            <a:ext uri="{FF2B5EF4-FFF2-40B4-BE49-F238E27FC236}">
              <a16:creationId xmlns:a16="http://schemas.microsoft.com/office/drawing/2014/main" id="{5D05FBF3-EDBD-444E-B6DA-7EC528F0DDD0}"/>
            </a:ext>
          </a:extLst>
        </xdr:cNvPr>
        <xdr:cNvSpPr txBox="1"/>
      </xdr:nvSpPr>
      <xdr:spPr>
        <a:xfrm>
          <a:off x="19310427" y="1450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539" name="n_4aveValue【消防施設】&#10;一人当たり面積">
          <a:extLst>
            <a:ext uri="{FF2B5EF4-FFF2-40B4-BE49-F238E27FC236}">
              <a16:creationId xmlns:a16="http://schemas.microsoft.com/office/drawing/2014/main" id="{FA7CD85D-D1B2-4AD3-B60B-FA0AB553EBE1}"/>
            </a:ext>
          </a:extLst>
        </xdr:cNvPr>
        <xdr:cNvSpPr txBox="1"/>
      </xdr:nvSpPr>
      <xdr:spPr>
        <a:xfrm>
          <a:off x="18421427" y="1453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129013</xdr:rowOff>
    </xdr:from>
    <xdr:ext cx="469744" cy="259045"/>
    <xdr:sp macro="" textlink="">
      <xdr:nvSpPr>
        <xdr:cNvPr id="540" name="n_1mainValue【消防施設】&#10;一人当たり面積">
          <a:extLst>
            <a:ext uri="{FF2B5EF4-FFF2-40B4-BE49-F238E27FC236}">
              <a16:creationId xmlns:a16="http://schemas.microsoft.com/office/drawing/2014/main" id="{3F8A196C-1B59-4207-9955-E3677AA1F009}"/>
            </a:ext>
          </a:extLst>
        </xdr:cNvPr>
        <xdr:cNvSpPr txBox="1"/>
      </xdr:nvSpPr>
      <xdr:spPr>
        <a:xfrm>
          <a:off x="21075727"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130319</xdr:rowOff>
    </xdr:from>
    <xdr:ext cx="469744" cy="259045"/>
    <xdr:sp macro="" textlink="">
      <xdr:nvSpPr>
        <xdr:cNvPr id="541" name="n_2mainValue【消防施設】&#10;一人当たり面積">
          <a:extLst>
            <a:ext uri="{FF2B5EF4-FFF2-40B4-BE49-F238E27FC236}">
              <a16:creationId xmlns:a16="http://schemas.microsoft.com/office/drawing/2014/main" id="{88D7215D-F56C-4AB2-AAAA-46DB3144E52F}"/>
            </a:ext>
          </a:extLst>
        </xdr:cNvPr>
        <xdr:cNvSpPr txBox="1"/>
      </xdr:nvSpPr>
      <xdr:spPr>
        <a:xfrm>
          <a:off x="20199427" y="1487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130973</xdr:rowOff>
    </xdr:from>
    <xdr:ext cx="469744" cy="259045"/>
    <xdr:sp macro="" textlink="">
      <xdr:nvSpPr>
        <xdr:cNvPr id="542" name="n_3mainValue【消防施設】&#10;一人当たり面積">
          <a:extLst>
            <a:ext uri="{FF2B5EF4-FFF2-40B4-BE49-F238E27FC236}">
              <a16:creationId xmlns:a16="http://schemas.microsoft.com/office/drawing/2014/main" id="{17619D05-66C9-49E5-A1B2-4FF478A54145}"/>
            </a:ext>
          </a:extLst>
        </xdr:cNvPr>
        <xdr:cNvSpPr txBox="1"/>
      </xdr:nvSpPr>
      <xdr:spPr>
        <a:xfrm>
          <a:off x="19310427" y="1487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132278</xdr:rowOff>
    </xdr:from>
    <xdr:ext cx="469744" cy="259045"/>
    <xdr:sp macro="" textlink="">
      <xdr:nvSpPr>
        <xdr:cNvPr id="543" name="n_4mainValue【消防施設】&#10;一人当たり面積">
          <a:extLst>
            <a:ext uri="{FF2B5EF4-FFF2-40B4-BE49-F238E27FC236}">
              <a16:creationId xmlns:a16="http://schemas.microsoft.com/office/drawing/2014/main" id="{BA73C5F4-713C-473F-B2A0-665CAB21D4D4}"/>
            </a:ext>
          </a:extLst>
        </xdr:cNvPr>
        <xdr:cNvSpPr txBox="1"/>
      </xdr:nvSpPr>
      <xdr:spPr>
        <a:xfrm>
          <a:off x="18421427" y="1487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30D9496E-F6DA-4FFA-9FD4-1B6AE150F14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76F5F80F-973E-4916-87AF-B6B3BBAF34A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59FC47B7-B643-46A3-8D48-C5049DB6047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43519169-DB7C-4FA4-BD0F-6D38A0D33A3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1F0C087F-53E6-43B9-9568-3C403E154B6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A10D7B2C-E6DF-44B8-9DFB-6A0352185F7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79CED236-8756-48CF-AFD9-D480B3E4F38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38609B37-3C73-4A6C-8605-D38B7A3F650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2" name="テキスト ボックス 551">
          <a:extLst>
            <a:ext uri="{FF2B5EF4-FFF2-40B4-BE49-F238E27FC236}">
              <a16:creationId xmlns:a16="http://schemas.microsoft.com/office/drawing/2014/main" id="{F5F078FF-58FA-45D4-AA62-81B0C2FA655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3" name="直線コネクタ 552">
          <a:extLst>
            <a:ext uri="{FF2B5EF4-FFF2-40B4-BE49-F238E27FC236}">
              <a16:creationId xmlns:a16="http://schemas.microsoft.com/office/drawing/2014/main" id="{6A7D64AB-C9EC-420F-B064-7BD806EAFB2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4" name="テキスト ボックス 553">
          <a:extLst>
            <a:ext uri="{FF2B5EF4-FFF2-40B4-BE49-F238E27FC236}">
              <a16:creationId xmlns:a16="http://schemas.microsoft.com/office/drawing/2014/main" id="{C326DAFA-494E-4F08-8F44-7A340E8303C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5" name="直線コネクタ 554">
          <a:extLst>
            <a:ext uri="{FF2B5EF4-FFF2-40B4-BE49-F238E27FC236}">
              <a16:creationId xmlns:a16="http://schemas.microsoft.com/office/drawing/2014/main" id="{D7DA4D08-B7AB-4D9E-888E-391150B86C7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6" name="テキスト ボックス 555">
          <a:extLst>
            <a:ext uri="{FF2B5EF4-FFF2-40B4-BE49-F238E27FC236}">
              <a16:creationId xmlns:a16="http://schemas.microsoft.com/office/drawing/2014/main" id="{80366DD7-60E7-42E3-93AD-4697CF4338D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7" name="直線コネクタ 556">
          <a:extLst>
            <a:ext uri="{FF2B5EF4-FFF2-40B4-BE49-F238E27FC236}">
              <a16:creationId xmlns:a16="http://schemas.microsoft.com/office/drawing/2014/main" id="{11C67BF4-4083-456F-9EA4-F078C272534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8" name="テキスト ボックス 557">
          <a:extLst>
            <a:ext uri="{FF2B5EF4-FFF2-40B4-BE49-F238E27FC236}">
              <a16:creationId xmlns:a16="http://schemas.microsoft.com/office/drawing/2014/main" id="{DD5E3C0A-8E7C-4075-BEC8-E8518957FAE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9" name="直線コネクタ 558">
          <a:extLst>
            <a:ext uri="{FF2B5EF4-FFF2-40B4-BE49-F238E27FC236}">
              <a16:creationId xmlns:a16="http://schemas.microsoft.com/office/drawing/2014/main" id="{25C8C485-8A92-4372-AAC4-8413F4AA139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0" name="テキスト ボックス 559">
          <a:extLst>
            <a:ext uri="{FF2B5EF4-FFF2-40B4-BE49-F238E27FC236}">
              <a16:creationId xmlns:a16="http://schemas.microsoft.com/office/drawing/2014/main" id="{30C619AB-1431-4790-888B-01D51983156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1" name="直線コネクタ 560">
          <a:extLst>
            <a:ext uri="{FF2B5EF4-FFF2-40B4-BE49-F238E27FC236}">
              <a16:creationId xmlns:a16="http://schemas.microsoft.com/office/drawing/2014/main" id="{7CF0D916-3F95-4F42-B920-5DA2BA4EE4DD}"/>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2" name="テキスト ボックス 561">
          <a:extLst>
            <a:ext uri="{FF2B5EF4-FFF2-40B4-BE49-F238E27FC236}">
              <a16:creationId xmlns:a16="http://schemas.microsoft.com/office/drawing/2014/main" id="{50F8669B-F083-450B-8ACD-4606AAC957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3" name="直線コネクタ 562">
          <a:extLst>
            <a:ext uri="{FF2B5EF4-FFF2-40B4-BE49-F238E27FC236}">
              <a16:creationId xmlns:a16="http://schemas.microsoft.com/office/drawing/2014/main" id="{006D5553-2109-4FA8-9C53-A441E3D6704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4" name="テキスト ボックス 563">
          <a:extLst>
            <a:ext uri="{FF2B5EF4-FFF2-40B4-BE49-F238E27FC236}">
              <a16:creationId xmlns:a16="http://schemas.microsoft.com/office/drawing/2014/main" id="{15D2D515-CF63-45AF-8890-C4E97191021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5" name="直線コネクタ 564">
          <a:extLst>
            <a:ext uri="{FF2B5EF4-FFF2-40B4-BE49-F238E27FC236}">
              <a16:creationId xmlns:a16="http://schemas.microsoft.com/office/drawing/2014/main" id="{15C3A2B1-C7AB-4A76-B927-C413014D09A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6" name="テキスト ボックス 565">
          <a:extLst>
            <a:ext uri="{FF2B5EF4-FFF2-40B4-BE49-F238E27FC236}">
              <a16:creationId xmlns:a16="http://schemas.microsoft.com/office/drawing/2014/main" id="{95076F4B-EC47-463E-A9B5-038CC4E30CE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7" name="直線コネクタ 566">
          <a:extLst>
            <a:ext uri="{FF2B5EF4-FFF2-40B4-BE49-F238E27FC236}">
              <a16:creationId xmlns:a16="http://schemas.microsoft.com/office/drawing/2014/main" id="{464D0F8D-14FA-4C3E-926A-32AA8D0108A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8" name="【庁舎】&#10;有形固定資産減価償却率グラフ枠">
          <a:extLst>
            <a:ext uri="{FF2B5EF4-FFF2-40B4-BE49-F238E27FC236}">
              <a16:creationId xmlns:a16="http://schemas.microsoft.com/office/drawing/2014/main" id="{D88F9B59-C528-4706-8415-07041ADC15D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569" name="直線コネクタ 568">
          <a:extLst>
            <a:ext uri="{FF2B5EF4-FFF2-40B4-BE49-F238E27FC236}">
              <a16:creationId xmlns:a16="http://schemas.microsoft.com/office/drawing/2014/main" id="{F8869274-7245-4529-8647-74997B28ABD3}"/>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0" name="【庁舎】&#10;有形固定資産減価償却率最小値テキスト">
          <a:extLst>
            <a:ext uri="{FF2B5EF4-FFF2-40B4-BE49-F238E27FC236}">
              <a16:creationId xmlns:a16="http://schemas.microsoft.com/office/drawing/2014/main" id="{2DE37FF4-0FE8-4CA0-BBC6-0DBB26BB8B2F}"/>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1" name="直線コネクタ 570">
          <a:extLst>
            <a:ext uri="{FF2B5EF4-FFF2-40B4-BE49-F238E27FC236}">
              <a16:creationId xmlns:a16="http://schemas.microsoft.com/office/drawing/2014/main" id="{4A595845-9E53-4A35-BB04-B7DC26A59F0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572" name="【庁舎】&#10;有形固定資産減価償却率最大値テキスト">
          <a:extLst>
            <a:ext uri="{FF2B5EF4-FFF2-40B4-BE49-F238E27FC236}">
              <a16:creationId xmlns:a16="http://schemas.microsoft.com/office/drawing/2014/main" id="{5D6A8A57-822F-4E9C-A492-C23A35805AED}"/>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573" name="直線コネクタ 572">
          <a:extLst>
            <a:ext uri="{FF2B5EF4-FFF2-40B4-BE49-F238E27FC236}">
              <a16:creationId xmlns:a16="http://schemas.microsoft.com/office/drawing/2014/main" id="{66670276-BC4A-45E2-A11A-0D955297D905}"/>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574" name="【庁舎】&#10;有形固定資産減価償却率平均値テキスト">
          <a:extLst>
            <a:ext uri="{FF2B5EF4-FFF2-40B4-BE49-F238E27FC236}">
              <a16:creationId xmlns:a16="http://schemas.microsoft.com/office/drawing/2014/main" id="{FEED64B3-82A0-41FA-9430-06AE4AC7CB23}"/>
            </a:ext>
          </a:extLst>
        </xdr:cNvPr>
        <xdr:cNvSpPr txBox="1"/>
      </xdr:nvSpPr>
      <xdr:spPr>
        <a:xfrm>
          <a:off x="16357600" y="1770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575" name="フローチャート: 判断 574">
          <a:extLst>
            <a:ext uri="{FF2B5EF4-FFF2-40B4-BE49-F238E27FC236}">
              <a16:creationId xmlns:a16="http://schemas.microsoft.com/office/drawing/2014/main" id="{BF48ADD1-02F3-483E-B149-914E39B9E686}"/>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576" name="フローチャート: 判断 575">
          <a:extLst>
            <a:ext uri="{FF2B5EF4-FFF2-40B4-BE49-F238E27FC236}">
              <a16:creationId xmlns:a16="http://schemas.microsoft.com/office/drawing/2014/main" id="{C7B46D45-8037-4414-8E52-1FB0E46874B3}"/>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577" name="フローチャート: 判断 576">
          <a:extLst>
            <a:ext uri="{FF2B5EF4-FFF2-40B4-BE49-F238E27FC236}">
              <a16:creationId xmlns:a16="http://schemas.microsoft.com/office/drawing/2014/main" id="{8CB1C5B6-4728-4A74-A079-651F3BA0C66E}"/>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578" name="フローチャート: 判断 577">
          <a:extLst>
            <a:ext uri="{FF2B5EF4-FFF2-40B4-BE49-F238E27FC236}">
              <a16:creationId xmlns:a16="http://schemas.microsoft.com/office/drawing/2014/main" id="{EA04C3B1-86ED-4424-AE76-8852F08A17A3}"/>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579" name="フローチャート: 判断 578">
          <a:extLst>
            <a:ext uri="{FF2B5EF4-FFF2-40B4-BE49-F238E27FC236}">
              <a16:creationId xmlns:a16="http://schemas.microsoft.com/office/drawing/2014/main" id="{8913AB1D-B5AF-425A-BC97-924BBBBE641C}"/>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F1FB9D2F-257A-438F-AFDE-9D3D1394020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D0E336FC-1381-4A23-A611-65EDEDAAAD0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79AE2CD4-A17B-44B2-8B93-6DE73D5C507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DE42F4D9-4AEF-41AF-A553-BDBB02B1A0B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65CE6AD9-6387-4768-A683-ECC6D530E04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4173</xdr:rowOff>
    </xdr:from>
    <xdr:to>
      <xdr:col>85</xdr:col>
      <xdr:colOff>177800</xdr:colOff>
      <xdr:row>107</xdr:row>
      <xdr:rowOff>105773</xdr:rowOff>
    </xdr:to>
    <xdr:sp macro="" textlink="">
      <xdr:nvSpPr>
        <xdr:cNvPr id="585" name="楕円 584">
          <a:extLst>
            <a:ext uri="{FF2B5EF4-FFF2-40B4-BE49-F238E27FC236}">
              <a16:creationId xmlns:a16="http://schemas.microsoft.com/office/drawing/2014/main" id="{9486C1D1-88C6-4C1D-8805-8A8A9AC05DE2}"/>
            </a:ext>
          </a:extLst>
        </xdr:cNvPr>
        <xdr:cNvSpPr/>
      </xdr:nvSpPr>
      <xdr:spPr>
        <a:xfrm>
          <a:off x="16268700" y="1834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154050</xdr:rowOff>
    </xdr:from>
    <xdr:ext cx="405111" cy="259045"/>
    <xdr:sp macro="" textlink="">
      <xdr:nvSpPr>
        <xdr:cNvPr id="586" name="【庁舎】&#10;有形固定資産減価償却率該当値テキスト">
          <a:extLst>
            <a:ext uri="{FF2B5EF4-FFF2-40B4-BE49-F238E27FC236}">
              <a16:creationId xmlns:a16="http://schemas.microsoft.com/office/drawing/2014/main" id="{FE4159BF-0B20-4870-A1C6-8F7323A05800}"/>
            </a:ext>
          </a:extLst>
        </xdr:cNvPr>
        <xdr:cNvSpPr txBox="1"/>
      </xdr:nvSpPr>
      <xdr:spPr>
        <a:xfrm>
          <a:off x="16357600"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142966</xdr:rowOff>
    </xdr:from>
    <xdr:to>
      <xdr:col>81</xdr:col>
      <xdr:colOff>101600</xdr:colOff>
      <xdr:row>107</xdr:row>
      <xdr:rowOff>73116</xdr:rowOff>
    </xdr:to>
    <xdr:sp macro="" textlink="">
      <xdr:nvSpPr>
        <xdr:cNvPr id="587" name="楕円 586">
          <a:extLst>
            <a:ext uri="{FF2B5EF4-FFF2-40B4-BE49-F238E27FC236}">
              <a16:creationId xmlns:a16="http://schemas.microsoft.com/office/drawing/2014/main" id="{7456EE74-B8DD-4585-B8CB-3A4523E016B2}"/>
            </a:ext>
          </a:extLst>
        </xdr:cNvPr>
        <xdr:cNvSpPr/>
      </xdr:nvSpPr>
      <xdr:spPr>
        <a:xfrm>
          <a:off x="15430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22316</xdr:rowOff>
    </xdr:from>
    <xdr:to>
      <xdr:col>85</xdr:col>
      <xdr:colOff>127000</xdr:colOff>
      <xdr:row>107</xdr:row>
      <xdr:rowOff>54973</xdr:rowOff>
    </xdr:to>
    <xdr:cxnSp macro="">
      <xdr:nvCxnSpPr>
        <xdr:cNvPr id="588" name="直線コネクタ 587">
          <a:extLst>
            <a:ext uri="{FF2B5EF4-FFF2-40B4-BE49-F238E27FC236}">
              <a16:creationId xmlns:a16="http://schemas.microsoft.com/office/drawing/2014/main" id="{DF7C8A2F-BA42-4AD1-A738-5E7AA555DFEB}"/>
            </a:ext>
          </a:extLst>
        </xdr:cNvPr>
        <xdr:cNvCxnSpPr/>
      </xdr:nvCxnSpPr>
      <xdr:spPr>
        <a:xfrm>
          <a:off x="15481300" y="1836746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110308</xdr:rowOff>
    </xdr:from>
    <xdr:to>
      <xdr:col>76</xdr:col>
      <xdr:colOff>165100</xdr:colOff>
      <xdr:row>107</xdr:row>
      <xdr:rowOff>40458</xdr:rowOff>
    </xdr:to>
    <xdr:sp macro="" textlink="">
      <xdr:nvSpPr>
        <xdr:cNvPr id="589" name="楕円 588">
          <a:extLst>
            <a:ext uri="{FF2B5EF4-FFF2-40B4-BE49-F238E27FC236}">
              <a16:creationId xmlns:a16="http://schemas.microsoft.com/office/drawing/2014/main" id="{B79E5462-8469-47E8-95AE-F013C75B7AB4}"/>
            </a:ext>
          </a:extLst>
        </xdr:cNvPr>
        <xdr:cNvSpPr/>
      </xdr:nvSpPr>
      <xdr:spPr>
        <a:xfrm>
          <a:off x="14541500" y="1828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161108</xdr:rowOff>
    </xdr:from>
    <xdr:to>
      <xdr:col>81</xdr:col>
      <xdr:colOff>50800</xdr:colOff>
      <xdr:row>107</xdr:row>
      <xdr:rowOff>22316</xdr:rowOff>
    </xdr:to>
    <xdr:cxnSp macro="">
      <xdr:nvCxnSpPr>
        <xdr:cNvPr id="590" name="直線コネクタ 589">
          <a:extLst>
            <a:ext uri="{FF2B5EF4-FFF2-40B4-BE49-F238E27FC236}">
              <a16:creationId xmlns:a16="http://schemas.microsoft.com/office/drawing/2014/main" id="{2F9389DE-C6FE-4B07-91B4-710314A2E487}"/>
            </a:ext>
          </a:extLst>
        </xdr:cNvPr>
        <xdr:cNvCxnSpPr/>
      </xdr:nvCxnSpPr>
      <xdr:spPr>
        <a:xfrm>
          <a:off x="14592300" y="1833480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77651</xdr:rowOff>
    </xdr:from>
    <xdr:to>
      <xdr:col>72</xdr:col>
      <xdr:colOff>38100</xdr:colOff>
      <xdr:row>107</xdr:row>
      <xdr:rowOff>7801</xdr:rowOff>
    </xdr:to>
    <xdr:sp macro="" textlink="">
      <xdr:nvSpPr>
        <xdr:cNvPr id="591" name="楕円 590">
          <a:extLst>
            <a:ext uri="{FF2B5EF4-FFF2-40B4-BE49-F238E27FC236}">
              <a16:creationId xmlns:a16="http://schemas.microsoft.com/office/drawing/2014/main" id="{C0C98905-2B5D-4FCC-9550-053881380456}"/>
            </a:ext>
          </a:extLst>
        </xdr:cNvPr>
        <xdr:cNvSpPr/>
      </xdr:nvSpPr>
      <xdr:spPr>
        <a:xfrm>
          <a:off x="136525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128451</xdr:rowOff>
    </xdr:from>
    <xdr:to>
      <xdr:col>76</xdr:col>
      <xdr:colOff>114300</xdr:colOff>
      <xdr:row>106</xdr:row>
      <xdr:rowOff>161108</xdr:rowOff>
    </xdr:to>
    <xdr:cxnSp macro="">
      <xdr:nvCxnSpPr>
        <xdr:cNvPr id="592" name="直線コネクタ 591">
          <a:extLst>
            <a:ext uri="{FF2B5EF4-FFF2-40B4-BE49-F238E27FC236}">
              <a16:creationId xmlns:a16="http://schemas.microsoft.com/office/drawing/2014/main" id="{66998A75-F23E-437C-A8C4-438C0BCBC004}"/>
            </a:ext>
          </a:extLst>
        </xdr:cNvPr>
        <xdr:cNvCxnSpPr/>
      </xdr:nvCxnSpPr>
      <xdr:spPr>
        <a:xfrm>
          <a:off x="13703300" y="1830215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72752</xdr:rowOff>
    </xdr:from>
    <xdr:to>
      <xdr:col>67</xdr:col>
      <xdr:colOff>101600</xdr:colOff>
      <xdr:row>107</xdr:row>
      <xdr:rowOff>2902</xdr:rowOff>
    </xdr:to>
    <xdr:sp macro="" textlink="">
      <xdr:nvSpPr>
        <xdr:cNvPr id="593" name="楕円 592">
          <a:extLst>
            <a:ext uri="{FF2B5EF4-FFF2-40B4-BE49-F238E27FC236}">
              <a16:creationId xmlns:a16="http://schemas.microsoft.com/office/drawing/2014/main" id="{26925CED-D4AC-4132-857B-CBBB14F9C367}"/>
            </a:ext>
          </a:extLst>
        </xdr:cNvPr>
        <xdr:cNvSpPr/>
      </xdr:nvSpPr>
      <xdr:spPr>
        <a:xfrm>
          <a:off x="12763500" y="1824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123552</xdr:rowOff>
    </xdr:from>
    <xdr:to>
      <xdr:col>71</xdr:col>
      <xdr:colOff>177800</xdr:colOff>
      <xdr:row>106</xdr:row>
      <xdr:rowOff>128451</xdr:rowOff>
    </xdr:to>
    <xdr:cxnSp macro="">
      <xdr:nvCxnSpPr>
        <xdr:cNvPr id="594" name="直線コネクタ 593">
          <a:extLst>
            <a:ext uri="{FF2B5EF4-FFF2-40B4-BE49-F238E27FC236}">
              <a16:creationId xmlns:a16="http://schemas.microsoft.com/office/drawing/2014/main" id="{A66186B7-1A3D-43AC-A470-66D72AA6FD58}"/>
            </a:ext>
          </a:extLst>
        </xdr:cNvPr>
        <xdr:cNvCxnSpPr/>
      </xdr:nvCxnSpPr>
      <xdr:spPr>
        <a:xfrm>
          <a:off x="12814300" y="1829725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595" name="n_1aveValue【庁舎】&#10;有形固定資産減価償却率">
          <a:extLst>
            <a:ext uri="{FF2B5EF4-FFF2-40B4-BE49-F238E27FC236}">
              <a16:creationId xmlns:a16="http://schemas.microsoft.com/office/drawing/2014/main" id="{DB8B52FC-B5CD-4381-9CC7-C168FB7EB0B8}"/>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596" name="n_2aveValue【庁舎】&#10;有形固定資産減価償却率">
          <a:extLst>
            <a:ext uri="{FF2B5EF4-FFF2-40B4-BE49-F238E27FC236}">
              <a16:creationId xmlns:a16="http://schemas.microsoft.com/office/drawing/2014/main" id="{AD1AB795-3A43-4025-8BCE-7DAAB2BBB939}"/>
            </a:ext>
          </a:extLst>
        </xdr:cNvPr>
        <xdr:cNvSpPr txBox="1"/>
      </xdr:nvSpPr>
      <xdr:spPr>
        <a:xfrm>
          <a:off x="14389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597" name="n_3aveValue【庁舎】&#10;有形固定資産減価償却率">
          <a:extLst>
            <a:ext uri="{FF2B5EF4-FFF2-40B4-BE49-F238E27FC236}">
              <a16:creationId xmlns:a16="http://schemas.microsoft.com/office/drawing/2014/main" id="{710D6AE4-8C62-41B2-8268-38F12BB0D41A}"/>
            </a:ext>
          </a:extLst>
        </xdr:cNvPr>
        <xdr:cNvSpPr txBox="1"/>
      </xdr:nvSpPr>
      <xdr:spPr>
        <a:xfrm>
          <a:off x="13500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598" name="n_4aveValue【庁舎】&#10;有形固定資産減価償却率">
          <a:extLst>
            <a:ext uri="{FF2B5EF4-FFF2-40B4-BE49-F238E27FC236}">
              <a16:creationId xmlns:a16="http://schemas.microsoft.com/office/drawing/2014/main" id="{1E6566E9-7E84-4A66-8178-FE0C981552F4}"/>
            </a:ext>
          </a:extLst>
        </xdr:cNvPr>
        <xdr:cNvSpPr txBox="1"/>
      </xdr:nvSpPr>
      <xdr:spPr>
        <a:xfrm>
          <a:off x="12611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64243</xdr:rowOff>
    </xdr:from>
    <xdr:ext cx="405111" cy="259045"/>
    <xdr:sp macro="" textlink="">
      <xdr:nvSpPr>
        <xdr:cNvPr id="599" name="n_1mainValue【庁舎】&#10;有形固定資産減価償却率">
          <a:extLst>
            <a:ext uri="{FF2B5EF4-FFF2-40B4-BE49-F238E27FC236}">
              <a16:creationId xmlns:a16="http://schemas.microsoft.com/office/drawing/2014/main" id="{CADA2342-5D4E-4145-A931-62E302714BE0}"/>
            </a:ext>
          </a:extLst>
        </xdr:cNvPr>
        <xdr:cNvSpPr txBox="1"/>
      </xdr:nvSpPr>
      <xdr:spPr>
        <a:xfrm>
          <a:off x="15266044" y="1840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31585</xdr:rowOff>
    </xdr:from>
    <xdr:ext cx="405111" cy="259045"/>
    <xdr:sp macro="" textlink="">
      <xdr:nvSpPr>
        <xdr:cNvPr id="600" name="n_2mainValue【庁舎】&#10;有形固定資産減価償却率">
          <a:extLst>
            <a:ext uri="{FF2B5EF4-FFF2-40B4-BE49-F238E27FC236}">
              <a16:creationId xmlns:a16="http://schemas.microsoft.com/office/drawing/2014/main" id="{43E81A39-AFBB-4548-8C33-BAE4714DCF91}"/>
            </a:ext>
          </a:extLst>
        </xdr:cNvPr>
        <xdr:cNvSpPr txBox="1"/>
      </xdr:nvSpPr>
      <xdr:spPr>
        <a:xfrm>
          <a:off x="14389744" y="183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170378</xdr:rowOff>
    </xdr:from>
    <xdr:ext cx="405111" cy="259045"/>
    <xdr:sp macro="" textlink="">
      <xdr:nvSpPr>
        <xdr:cNvPr id="601" name="n_3mainValue【庁舎】&#10;有形固定資産減価償却率">
          <a:extLst>
            <a:ext uri="{FF2B5EF4-FFF2-40B4-BE49-F238E27FC236}">
              <a16:creationId xmlns:a16="http://schemas.microsoft.com/office/drawing/2014/main" id="{3D3403B6-25DF-4AD4-BA67-8BB405321758}"/>
            </a:ext>
          </a:extLst>
        </xdr:cNvPr>
        <xdr:cNvSpPr txBox="1"/>
      </xdr:nvSpPr>
      <xdr:spPr>
        <a:xfrm>
          <a:off x="13500744" y="1834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165479</xdr:rowOff>
    </xdr:from>
    <xdr:ext cx="405111" cy="259045"/>
    <xdr:sp macro="" textlink="">
      <xdr:nvSpPr>
        <xdr:cNvPr id="602" name="n_4mainValue【庁舎】&#10;有形固定資産減価償却率">
          <a:extLst>
            <a:ext uri="{FF2B5EF4-FFF2-40B4-BE49-F238E27FC236}">
              <a16:creationId xmlns:a16="http://schemas.microsoft.com/office/drawing/2014/main" id="{06397ABC-890D-4168-94AC-E51C0939A2D2}"/>
            </a:ext>
          </a:extLst>
        </xdr:cNvPr>
        <xdr:cNvSpPr txBox="1"/>
      </xdr:nvSpPr>
      <xdr:spPr>
        <a:xfrm>
          <a:off x="12611744" y="1833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3" name="正方形/長方形 602">
          <a:extLst>
            <a:ext uri="{FF2B5EF4-FFF2-40B4-BE49-F238E27FC236}">
              <a16:creationId xmlns:a16="http://schemas.microsoft.com/office/drawing/2014/main" id="{F6FD9C6C-2555-49AA-86BD-0AAE2075E2C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4" name="正方形/長方形 603">
          <a:extLst>
            <a:ext uri="{FF2B5EF4-FFF2-40B4-BE49-F238E27FC236}">
              <a16:creationId xmlns:a16="http://schemas.microsoft.com/office/drawing/2014/main" id="{656DE0B6-C669-486A-9B10-B7F83C3F6DB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5" name="正方形/長方形 604">
          <a:extLst>
            <a:ext uri="{FF2B5EF4-FFF2-40B4-BE49-F238E27FC236}">
              <a16:creationId xmlns:a16="http://schemas.microsoft.com/office/drawing/2014/main" id="{FD1BF1E6-297B-4DB6-AEB1-59C464901FD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6" name="正方形/長方形 605">
          <a:extLst>
            <a:ext uri="{FF2B5EF4-FFF2-40B4-BE49-F238E27FC236}">
              <a16:creationId xmlns:a16="http://schemas.microsoft.com/office/drawing/2014/main" id="{0CBFAE3E-88F6-489B-832F-FA1CDAD0862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7" name="正方形/長方形 606">
          <a:extLst>
            <a:ext uri="{FF2B5EF4-FFF2-40B4-BE49-F238E27FC236}">
              <a16:creationId xmlns:a16="http://schemas.microsoft.com/office/drawing/2014/main" id="{81289786-580A-4058-A3E9-F3357EF7E82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8" name="正方形/長方形 607">
          <a:extLst>
            <a:ext uri="{FF2B5EF4-FFF2-40B4-BE49-F238E27FC236}">
              <a16:creationId xmlns:a16="http://schemas.microsoft.com/office/drawing/2014/main" id="{F2AA3835-87E9-4424-9053-36A227116F5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9" name="正方形/長方形 608">
          <a:extLst>
            <a:ext uri="{FF2B5EF4-FFF2-40B4-BE49-F238E27FC236}">
              <a16:creationId xmlns:a16="http://schemas.microsoft.com/office/drawing/2014/main" id="{158EF0A7-B1CD-426D-B635-B381ABACAAA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0" name="正方形/長方形 609">
          <a:extLst>
            <a:ext uri="{FF2B5EF4-FFF2-40B4-BE49-F238E27FC236}">
              <a16:creationId xmlns:a16="http://schemas.microsoft.com/office/drawing/2014/main" id="{76DCC386-A8B0-4B69-BB08-B6C2881C692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1" name="テキスト ボックス 610">
          <a:extLst>
            <a:ext uri="{FF2B5EF4-FFF2-40B4-BE49-F238E27FC236}">
              <a16:creationId xmlns:a16="http://schemas.microsoft.com/office/drawing/2014/main" id="{1C5B1B2D-051A-408C-BB05-EE49E841842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2" name="直線コネクタ 611">
          <a:extLst>
            <a:ext uri="{FF2B5EF4-FFF2-40B4-BE49-F238E27FC236}">
              <a16:creationId xmlns:a16="http://schemas.microsoft.com/office/drawing/2014/main" id="{F2986E98-22F5-4BCC-91E7-124A79E3244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3" name="直線コネクタ 612">
          <a:extLst>
            <a:ext uri="{FF2B5EF4-FFF2-40B4-BE49-F238E27FC236}">
              <a16:creationId xmlns:a16="http://schemas.microsoft.com/office/drawing/2014/main" id="{0EB09CB1-057E-4AF2-B797-440550C23C5C}"/>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4" name="テキスト ボックス 613">
          <a:extLst>
            <a:ext uri="{FF2B5EF4-FFF2-40B4-BE49-F238E27FC236}">
              <a16:creationId xmlns:a16="http://schemas.microsoft.com/office/drawing/2014/main" id="{297A7E7F-CB55-4BFC-BF1C-CB7E747EF50A}"/>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5" name="直線コネクタ 614">
          <a:extLst>
            <a:ext uri="{FF2B5EF4-FFF2-40B4-BE49-F238E27FC236}">
              <a16:creationId xmlns:a16="http://schemas.microsoft.com/office/drawing/2014/main" id="{7B130ED4-5489-4D21-B65B-77856979EC8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6" name="テキスト ボックス 615">
          <a:extLst>
            <a:ext uri="{FF2B5EF4-FFF2-40B4-BE49-F238E27FC236}">
              <a16:creationId xmlns:a16="http://schemas.microsoft.com/office/drawing/2014/main" id="{C5592A74-140B-4375-AF12-20FCBEC02F7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7" name="直線コネクタ 616">
          <a:extLst>
            <a:ext uri="{FF2B5EF4-FFF2-40B4-BE49-F238E27FC236}">
              <a16:creationId xmlns:a16="http://schemas.microsoft.com/office/drawing/2014/main" id="{5EB3B84E-E1CC-4607-A88E-2C9E3C8CCD0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18" name="テキスト ボックス 617">
          <a:extLst>
            <a:ext uri="{FF2B5EF4-FFF2-40B4-BE49-F238E27FC236}">
              <a16:creationId xmlns:a16="http://schemas.microsoft.com/office/drawing/2014/main" id="{C41BE194-2F39-41B2-858D-45AE7106B59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19" name="直線コネクタ 618">
          <a:extLst>
            <a:ext uri="{FF2B5EF4-FFF2-40B4-BE49-F238E27FC236}">
              <a16:creationId xmlns:a16="http://schemas.microsoft.com/office/drawing/2014/main" id="{79F284F3-BD8C-41DD-87CB-77A46E7B7A84}"/>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20" name="テキスト ボックス 619">
          <a:extLst>
            <a:ext uri="{FF2B5EF4-FFF2-40B4-BE49-F238E27FC236}">
              <a16:creationId xmlns:a16="http://schemas.microsoft.com/office/drawing/2014/main" id="{5D66360B-FD9D-4A35-B07E-06E5A5F0AC4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21" name="直線コネクタ 620">
          <a:extLst>
            <a:ext uri="{FF2B5EF4-FFF2-40B4-BE49-F238E27FC236}">
              <a16:creationId xmlns:a16="http://schemas.microsoft.com/office/drawing/2014/main" id="{C2F9B05E-36EB-4E99-B85C-D358640DA477}"/>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22" name="テキスト ボックス 621">
          <a:extLst>
            <a:ext uri="{FF2B5EF4-FFF2-40B4-BE49-F238E27FC236}">
              <a16:creationId xmlns:a16="http://schemas.microsoft.com/office/drawing/2014/main" id="{AC140889-AD12-4950-ABA8-8AB1F0C01968}"/>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3" name="直線コネクタ 622">
          <a:extLst>
            <a:ext uri="{FF2B5EF4-FFF2-40B4-BE49-F238E27FC236}">
              <a16:creationId xmlns:a16="http://schemas.microsoft.com/office/drawing/2014/main" id="{A949B8EC-CDD3-471F-819E-F23A32AA53D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24" name="テキスト ボックス 623">
          <a:extLst>
            <a:ext uri="{FF2B5EF4-FFF2-40B4-BE49-F238E27FC236}">
              <a16:creationId xmlns:a16="http://schemas.microsoft.com/office/drawing/2014/main" id="{55382726-3E7C-426B-9F6E-F9133529CEBB}"/>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5" name="【庁舎】&#10;一人当たり面積グラフ枠">
          <a:extLst>
            <a:ext uri="{FF2B5EF4-FFF2-40B4-BE49-F238E27FC236}">
              <a16:creationId xmlns:a16="http://schemas.microsoft.com/office/drawing/2014/main" id="{57E1CB1B-F5AC-4CBA-A363-24526345C64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626" name="直線コネクタ 625">
          <a:extLst>
            <a:ext uri="{FF2B5EF4-FFF2-40B4-BE49-F238E27FC236}">
              <a16:creationId xmlns:a16="http://schemas.microsoft.com/office/drawing/2014/main" id="{B28ECDD0-16B0-47DC-A3B4-D5C671403402}"/>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627" name="【庁舎】&#10;一人当たり面積最小値テキスト">
          <a:extLst>
            <a:ext uri="{FF2B5EF4-FFF2-40B4-BE49-F238E27FC236}">
              <a16:creationId xmlns:a16="http://schemas.microsoft.com/office/drawing/2014/main" id="{95A54710-E91D-4C24-9F59-EEEECBDB02D1}"/>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628" name="直線コネクタ 627">
          <a:extLst>
            <a:ext uri="{FF2B5EF4-FFF2-40B4-BE49-F238E27FC236}">
              <a16:creationId xmlns:a16="http://schemas.microsoft.com/office/drawing/2014/main" id="{DD84128A-2B8D-4293-8C94-0691DE0D04B3}"/>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629" name="【庁舎】&#10;一人当たり面積最大値テキスト">
          <a:extLst>
            <a:ext uri="{FF2B5EF4-FFF2-40B4-BE49-F238E27FC236}">
              <a16:creationId xmlns:a16="http://schemas.microsoft.com/office/drawing/2014/main" id="{74496E3A-6579-4F51-8674-0EF913DBEA28}"/>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630" name="直線コネクタ 629">
          <a:extLst>
            <a:ext uri="{FF2B5EF4-FFF2-40B4-BE49-F238E27FC236}">
              <a16:creationId xmlns:a16="http://schemas.microsoft.com/office/drawing/2014/main" id="{012D2671-AB79-4BAE-92F3-C1A4EEFC3EA1}"/>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631" name="【庁舎】&#10;一人当たり面積平均値テキスト">
          <a:extLst>
            <a:ext uri="{FF2B5EF4-FFF2-40B4-BE49-F238E27FC236}">
              <a16:creationId xmlns:a16="http://schemas.microsoft.com/office/drawing/2014/main" id="{37FF796D-2E28-4D9A-A301-346E8933C648}"/>
            </a:ext>
          </a:extLst>
        </xdr:cNvPr>
        <xdr:cNvSpPr txBox="1"/>
      </xdr:nvSpPr>
      <xdr:spPr>
        <a:xfrm>
          <a:off x="22199600" y="18338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632" name="フローチャート: 判断 631">
          <a:extLst>
            <a:ext uri="{FF2B5EF4-FFF2-40B4-BE49-F238E27FC236}">
              <a16:creationId xmlns:a16="http://schemas.microsoft.com/office/drawing/2014/main" id="{37946342-0599-4D17-B9FF-5CE7B3D81329}"/>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633" name="フローチャート: 判断 632">
          <a:extLst>
            <a:ext uri="{FF2B5EF4-FFF2-40B4-BE49-F238E27FC236}">
              <a16:creationId xmlns:a16="http://schemas.microsoft.com/office/drawing/2014/main" id="{47349086-2A25-46B7-858C-16FAED0C7A56}"/>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634" name="フローチャート: 判断 633">
          <a:extLst>
            <a:ext uri="{FF2B5EF4-FFF2-40B4-BE49-F238E27FC236}">
              <a16:creationId xmlns:a16="http://schemas.microsoft.com/office/drawing/2014/main" id="{4C88DD6A-5399-4416-9FF4-282F8F8E6677}"/>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635" name="フローチャート: 判断 634">
          <a:extLst>
            <a:ext uri="{FF2B5EF4-FFF2-40B4-BE49-F238E27FC236}">
              <a16:creationId xmlns:a16="http://schemas.microsoft.com/office/drawing/2014/main" id="{F655AED6-3129-4D82-B4BD-5BEBE654284F}"/>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636" name="フローチャート: 判断 635">
          <a:extLst>
            <a:ext uri="{FF2B5EF4-FFF2-40B4-BE49-F238E27FC236}">
              <a16:creationId xmlns:a16="http://schemas.microsoft.com/office/drawing/2014/main" id="{91ADF9C0-CD5D-43A1-B51B-B823D9404B81}"/>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F8B8F14A-00A6-4C9F-AB55-2059FA0E9E7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E8565F91-FD5F-489E-A92A-61AECF49AB5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667E2316-99A2-4CA5-8742-48F90B200CE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E5675A5D-BE18-44D8-8031-25777CEFB6E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FB7EA97F-FB33-448E-A0D4-376A4EEDEA61}"/>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39624</xdr:rowOff>
    </xdr:from>
    <xdr:to>
      <xdr:col>116</xdr:col>
      <xdr:colOff>114300</xdr:colOff>
      <xdr:row>108</xdr:row>
      <xdr:rowOff>141224</xdr:rowOff>
    </xdr:to>
    <xdr:sp macro="" textlink="">
      <xdr:nvSpPr>
        <xdr:cNvPr id="642" name="楕円 641">
          <a:extLst>
            <a:ext uri="{FF2B5EF4-FFF2-40B4-BE49-F238E27FC236}">
              <a16:creationId xmlns:a16="http://schemas.microsoft.com/office/drawing/2014/main" id="{95F10B02-F3F9-41CA-804C-03CFB1BCAE81}"/>
            </a:ext>
          </a:extLst>
        </xdr:cNvPr>
        <xdr:cNvSpPr/>
      </xdr:nvSpPr>
      <xdr:spPr>
        <a:xfrm>
          <a:off x="22110700" y="1855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126001</xdr:rowOff>
    </xdr:from>
    <xdr:ext cx="469744" cy="259045"/>
    <xdr:sp macro="" textlink="">
      <xdr:nvSpPr>
        <xdr:cNvPr id="643" name="【庁舎】&#10;一人当たり面積該当値テキスト">
          <a:extLst>
            <a:ext uri="{FF2B5EF4-FFF2-40B4-BE49-F238E27FC236}">
              <a16:creationId xmlns:a16="http://schemas.microsoft.com/office/drawing/2014/main" id="{4DC35A94-27CB-4411-B6F0-9D2C6DB5B305}"/>
            </a:ext>
          </a:extLst>
        </xdr:cNvPr>
        <xdr:cNvSpPr txBox="1"/>
      </xdr:nvSpPr>
      <xdr:spPr>
        <a:xfrm>
          <a:off x="22199600" y="1847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40639</xdr:rowOff>
    </xdr:from>
    <xdr:to>
      <xdr:col>112</xdr:col>
      <xdr:colOff>38100</xdr:colOff>
      <xdr:row>108</xdr:row>
      <xdr:rowOff>142239</xdr:rowOff>
    </xdr:to>
    <xdr:sp macro="" textlink="">
      <xdr:nvSpPr>
        <xdr:cNvPr id="644" name="楕円 643">
          <a:extLst>
            <a:ext uri="{FF2B5EF4-FFF2-40B4-BE49-F238E27FC236}">
              <a16:creationId xmlns:a16="http://schemas.microsoft.com/office/drawing/2014/main" id="{5ED04F14-A60C-4DC2-884F-16D6D92543FE}"/>
            </a:ext>
          </a:extLst>
        </xdr:cNvPr>
        <xdr:cNvSpPr/>
      </xdr:nvSpPr>
      <xdr:spPr>
        <a:xfrm>
          <a:off x="21272500" y="1855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90424</xdr:rowOff>
    </xdr:from>
    <xdr:to>
      <xdr:col>116</xdr:col>
      <xdr:colOff>63500</xdr:colOff>
      <xdr:row>108</xdr:row>
      <xdr:rowOff>91439</xdr:rowOff>
    </xdr:to>
    <xdr:cxnSp macro="">
      <xdr:nvCxnSpPr>
        <xdr:cNvPr id="645" name="直線コネクタ 644">
          <a:extLst>
            <a:ext uri="{FF2B5EF4-FFF2-40B4-BE49-F238E27FC236}">
              <a16:creationId xmlns:a16="http://schemas.microsoft.com/office/drawing/2014/main" id="{2811E16D-4A5B-43F9-B38C-D61AC5A64CDC}"/>
            </a:ext>
          </a:extLst>
        </xdr:cNvPr>
        <xdr:cNvCxnSpPr/>
      </xdr:nvCxnSpPr>
      <xdr:spPr>
        <a:xfrm flipV="1">
          <a:off x="21323300" y="18607024"/>
          <a:ext cx="8382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41656</xdr:rowOff>
    </xdr:from>
    <xdr:to>
      <xdr:col>107</xdr:col>
      <xdr:colOff>101600</xdr:colOff>
      <xdr:row>108</xdr:row>
      <xdr:rowOff>143256</xdr:rowOff>
    </xdr:to>
    <xdr:sp macro="" textlink="">
      <xdr:nvSpPr>
        <xdr:cNvPr id="646" name="楕円 645">
          <a:extLst>
            <a:ext uri="{FF2B5EF4-FFF2-40B4-BE49-F238E27FC236}">
              <a16:creationId xmlns:a16="http://schemas.microsoft.com/office/drawing/2014/main" id="{EAD618DD-187B-4E6B-B8C4-D063E9CC4B76}"/>
            </a:ext>
          </a:extLst>
        </xdr:cNvPr>
        <xdr:cNvSpPr/>
      </xdr:nvSpPr>
      <xdr:spPr>
        <a:xfrm>
          <a:off x="20383500" y="1855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91439</xdr:rowOff>
    </xdr:from>
    <xdr:to>
      <xdr:col>111</xdr:col>
      <xdr:colOff>177800</xdr:colOff>
      <xdr:row>108</xdr:row>
      <xdr:rowOff>92456</xdr:rowOff>
    </xdr:to>
    <xdr:cxnSp macro="">
      <xdr:nvCxnSpPr>
        <xdr:cNvPr id="647" name="直線コネクタ 646">
          <a:extLst>
            <a:ext uri="{FF2B5EF4-FFF2-40B4-BE49-F238E27FC236}">
              <a16:creationId xmlns:a16="http://schemas.microsoft.com/office/drawing/2014/main" id="{3B044142-99C3-4D6E-B869-DD34F15F9500}"/>
            </a:ext>
          </a:extLst>
        </xdr:cNvPr>
        <xdr:cNvCxnSpPr/>
      </xdr:nvCxnSpPr>
      <xdr:spPr>
        <a:xfrm flipV="1">
          <a:off x="20434300" y="18608039"/>
          <a:ext cx="889000" cy="1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42163</xdr:rowOff>
    </xdr:from>
    <xdr:to>
      <xdr:col>102</xdr:col>
      <xdr:colOff>165100</xdr:colOff>
      <xdr:row>108</xdr:row>
      <xdr:rowOff>143763</xdr:rowOff>
    </xdr:to>
    <xdr:sp macro="" textlink="">
      <xdr:nvSpPr>
        <xdr:cNvPr id="648" name="楕円 647">
          <a:extLst>
            <a:ext uri="{FF2B5EF4-FFF2-40B4-BE49-F238E27FC236}">
              <a16:creationId xmlns:a16="http://schemas.microsoft.com/office/drawing/2014/main" id="{B86DEF61-60DF-4BA7-90DD-F7E8CD3869FE}"/>
            </a:ext>
          </a:extLst>
        </xdr:cNvPr>
        <xdr:cNvSpPr/>
      </xdr:nvSpPr>
      <xdr:spPr>
        <a:xfrm>
          <a:off x="19494500" y="1855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92456</xdr:rowOff>
    </xdr:from>
    <xdr:to>
      <xdr:col>107</xdr:col>
      <xdr:colOff>50800</xdr:colOff>
      <xdr:row>108</xdr:row>
      <xdr:rowOff>92963</xdr:rowOff>
    </xdr:to>
    <xdr:cxnSp macro="">
      <xdr:nvCxnSpPr>
        <xdr:cNvPr id="649" name="直線コネクタ 648">
          <a:extLst>
            <a:ext uri="{FF2B5EF4-FFF2-40B4-BE49-F238E27FC236}">
              <a16:creationId xmlns:a16="http://schemas.microsoft.com/office/drawing/2014/main" id="{98753540-2885-4CF6-975E-FF9B5DE877F3}"/>
            </a:ext>
          </a:extLst>
        </xdr:cNvPr>
        <xdr:cNvCxnSpPr/>
      </xdr:nvCxnSpPr>
      <xdr:spPr>
        <a:xfrm flipV="1">
          <a:off x="19545300" y="18609056"/>
          <a:ext cx="889000" cy="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43307</xdr:rowOff>
    </xdr:from>
    <xdr:to>
      <xdr:col>98</xdr:col>
      <xdr:colOff>38100</xdr:colOff>
      <xdr:row>108</xdr:row>
      <xdr:rowOff>144907</xdr:rowOff>
    </xdr:to>
    <xdr:sp macro="" textlink="">
      <xdr:nvSpPr>
        <xdr:cNvPr id="650" name="楕円 649">
          <a:extLst>
            <a:ext uri="{FF2B5EF4-FFF2-40B4-BE49-F238E27FC236}">
              <a16:creationId xmlns:a16="http://schemas.microsoft.com/office/drawing/2014/main" id="{23DDB725-2896-44B1-A97F-49936CC819DB}"/>
            </a:ext>
          </a:extLst>
        </xdr:cNvPr>
        <xdr:cNvSpPr/>
      </xdr:nvSpPr>
      <xdr:spPr>
        <a:xfrm>
          <a:off x="18605500" y="1855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92963</xdr:rowOff>
    </xdr:from>
    <xdr:to>
      <xdr:col>102</xdr:col>
      <xdr:colOff>114300</xdr:colOff>
      <xdr:row>108</xdr:row>
      <xdr:rowOff>94107</xdr:rowOff>
    </xdr:to>
    <xdr:cxnSp macro="">
      <xdr:nvCxnSpPr>
        <xdr:cNvPr id="651" name="直線コネクタ 650">
          <a:extLst>
            <a:ext uri="{FF2B5EF4-FFF2-40B4-BE49-F238E27FC236}">
              <a16:creationId xmlns:a16="http://schemas.microsoft.com/office/drawing/2014/main" id="{815A6A9D-E4D8-4014-8AAC-C2F4C3FBCDA5}"/>
            </a:ext>
          </a:extLst>
        </xdr:cNvPr>
        <xdr:cNvCxnSpPr/>
      </xdr:nvCxnSpPr>
      <xdr:spPr>
        <a:xfrm flipV="1">
          <a:off x="18656300" y="1860956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652" name="n_1aveValue【庁舎】&#10;一人当たり面積">
          <a:extLst>
            <a:ext uri="{FF2B5EF4-FFF2-40B4-BE49-F238E27FC236}">
              <a16:creationId xmlns:a16="http://schemas.microsoft.com/office/drawing/2014/main" id="{C3729913-D994-4FF6-8CE8-46480D5F51A5}"/>
            </a:ext>
          </a:extLst>
        </xdr:cNvPr>
        <xdr:cNvSpPr txBox="1"/>
      </xdr:nvSpPr>
      <xdr:spPr>
        <a:xfrm>
          <a:off x="21075727" y="1826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653" name="n_2aveValue【庁舎】&#10;一人当たり面積">
          <a:extLst>
            <a:ext uri="{FF2B5EF4-FFF2-40B4-BE49-F238E27FC236}">
              <a16:creationId xmlns:a16="http://schemas.microsoft.com/office/drawing/2014/main" id="{D7F51CC8-FAF5-4441-9217-F78017B5647F}"/>
            </a:ext>
          </a:extLst>
        </xdr:cNvPr>
        <xdr:cNvSpPr txBox="1"/>
      </xdr:nvSpPr>
      <xdr:spPr>
        <a:xfrm>
          <a:off x="20199427" y="1827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654" name="n_3aveValue【庁舎】&#10;一人当たり面積">
          <a:extLst>
            <a:ext uri="{FF2B5EF4-FFF2-40B4-BE49-F238E27FC236}">
              <a16:creationId xmlns:a16="http://schemas.microsoft.com/office/drawing/2014/main" id="{68B49E4C-DF9B-49F4-A13D-6AA8EBECF562}"/>
            </a:ext>
          </a:extLst>
        </xdr:cNvPr>
        <xdr:cNvSpPr txBox="1"/>
      </xdr:nvSpPr>
      <xdr:spPr>
        <a:xfrm>
          <a:off x="193104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655" name="n_4aveValue【庁舎】&#10;一人当たり面積">
          <a:extLst>
            <a:ext uri="{FF2B5EF4-FFF2-40B4-BE49-F238E27FC236}">
              <a16:creationId xmlns:a16="http://schemas.microsoft.com/office/drawing/2014/main" id="{B87C198E-12FD-419C-AFE3-749BFBA0908E}"/>
            </a:ext>
          </a:extLst>
        </xdr:cNvPr>
        <xdr:cNvSpPr txBox="1"/>
      </xdr:nvSpPr>
      <xdr:spPr>
        <a:xfrm>
          <a:off x="18421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133366</xdr:rowOff>
    </xdr:from>
    <xdr:ext cx="469744" cy="259045"/>
    <xdr:sp macro="" textlink="">
      <xdr:nvSpPr>
        <xdr:cNvPr id="656" name="n_1mainValue【庁舎】&#10;一人当たり面積">
          <a:extLst>
            <a:ext uri="{FF2B5EF4-FFF2-40B4-BE49-F238E27FC236}">
              <a16:creationId xmlns:a16="http://schemas.microsoft.com/office/drawing/2014/main" id="{14CA8D5B-FD4C-440A-9A69-9B90327BE511}"/>
            </a:ext>
          </a:extLst>
        </xdr:cNvPr>
        <xdr:cNvSpPr txBox="1"/>
      </xdr:nvSpPr>
      <xdr:spPr>
        <a:xfrm>
          <a:off x="21075727"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134383</xdr:rowOff>
    </xdr:from>
    <xdr:ext cx="469744" cy="259045"/>
    <xdr:sp macro="" textlink="">
      <xdr:nvSpPr>
        <xdr:cNvPr id="657" name="n_2mainValue【庁舎】&#10;一人当たり面積">
          <a:extLst>
            <a:ext uri="{FF2B5EF4-FFF2-40B4-BE49-F238E27FC236}">
              <a16:creationId xmlns:a16="http://schemas.microsoft.com/office/drawing/2014/main" id="{FF92E303-9B11-4E58-AEA8-4300FB1514C9}"/>
            </a:ext>
          </a:extLst>
        </xdr:cNvPr>
        <xdr:cNvSpPr txBox="1"/>
      </xdr:nvSpPr>
      <xdr:spPr>
        <a:xfrm>
          <a:off x="20199427" y="18650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134890</xdr:rowOff>
    </xdr:from>
    <xdr:ext cx="469744" cy="259045"/>
    <xdr:sp macro="" textlink="">
      <xdr:nvSpPr>
        <xdr:cNvPr id="658" name="n_3mainValue【庁舎】&#10;一人当たり面積">
          <a:extLst>
            <a:ext uri="{FF2B5EF4-FFF2-40B4-BE49-F238E27FC236}">
              <a16:creationId xmlns:a16="http://schemas.microsoft.com/office/drawing/2014/main" id="{E8F1168A-6AB9-4BD8-B345-28D5A6275E65}"/>
            </a:ext>
          </a:extLst>
        </xdr:cNvPr>
        <xdr:cNvSpPr txBox="1"/>
      </xdr:nvSpPr>
      <xdr:spPr>
        <a:xfrm>
          <a:off x="19310427" y="186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136034</xdr:rowOff>
    </xdr:from>
    <xdr:ext cx="469744" cy="259045"/>
    <xdr:sp macro="" textlink="">
      <xdr:nvSpPr>
        <xdr:cNvPr id="659" name="n_4mainValue【庁舎】&#10;一人当たり面積">
          <a:extLst>
            <a:ext uri="{FF2B5EF4-FFF2-40B4-BE49-F238E27FC236}">
              <a16:creationId xmlns:a16="http://schemas.microsoft.com/office/drawing/2014/main" id="{5DA61782-0E17-4637-9B61-21951955D814}"/>
            </a:ext>
          </a:extLst>
        </xdr:cNvPr>
        <xdr:cNvSpPr txBox="1"/>
      </xdr:nvSpPr>
      <xdr:spPr>
        <a:xfrm>
          <a:off x="18421427" y="1865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a:extLst>
            <a:ext uri="{FF2B5EF4-FFF2-40B4-BE49-F238E27FC236}">
              <a16:creationId xmlns:a16="http://schemas.microsoft.com/office/drawing/2014/main" id="{D5BC2BD1-5AC9-4C5F-B9DA-E2D4A30C0EC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a:extLst>
            <a:ext uri="{FF2B5EF4-FFF2-40B4-BE49-F238E27FC236}">
              <a16:creationId xmlns:a16="http://schemas.microsoft.com/office/drawing/2014/main" id="{5B9CB1E2-1E52-40DD-9F20-2A60FFD83E2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a:extLst>
            <a:ext uri="{FF2B5EF4-FFF2-40B4-BE49-F238E27FC236}">
              <a16:creationId xmlns:a16="http://schemas.microsoft.com/office/drawing/2014/main" id="{B27DBEDD-29E7-43ED-9B71-557F6514C58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消防施設については、分署が平成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年度に新設されたことから、有形固定資産減価償却率は類似団体平均を大きく下回っているが、消防団器具舎の老朽化が進んでおり、</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適正な維持管理に努める必要がある。</a:t>
          </a:r>
          <a:endParaRPr lang="ja-JP" altLang="ja-JP" sz="1400">
            <a:effectLst/>
          </a:endParaRPr>
        </a:p>
        <a:p>
          <a:r>
            <a:rPr kumimoji="1" lang="ja-JP" altLang="ja-JP" sz="1100">
              <a:solidFill>
                <a:schemeClr val="dk1"/>
              </a:solidFill>
              <a:effectLst/>
              <a:latin typeface="+mn-lt"/>
              <a:ea typeface="+mn-ea"/>
              <a:cs typeface="+mn-cs"/>
            </a:rPr>
            <a:t>市民会館については、有形固定資産減価償却率が</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以上となっており、特に自治会館において老朽化が進行していることから、施設の在り方を検討し、維持管理のコスト縮減を図っていく必要がある。また、庁舎については、有形固定資産減価償却率が類似団体平均より高く、近年、防水工事や空調機修繕をはじめとした維持管理費が増加傾向にあり、老朽化への対応が課題となっている。指定避難所となっていることからも適正な点検及び修繕を行うことで長寿命化を図っ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国有資産等所在市町村交付金の減価償却による歳入の減少及び少子高齢化の進行による社会保障費等歳出の増加に伴い、減少傾向となっている。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年度の財政力指数は</a:t>
          </a:r>
          <a:r>
            <a:rPr kumimoji="1" lang="en-US" altLang="ja-JP" sz="1100">
              <a:solidFill>
                <a:schemeClr val="dk1"/>
              </a:solidFill>
              <a:effectLst/>
              <a:latin typeface="+mn-lt"/>
              <a:ea typeface="+mn-ea"/>
              <a:cs typeface="+mn-cs"/>
            </a:rPr>
            <a:t>0.77</a:t>
          </a:r>
          <a:r>
            <a:rPr kumimoji="1" lang="ja-JP" altLang="ja-JP" sz="1100">
              <a:solidFill>
                <a:schemeClr val="dk1"/>
              </a:solidFill>
              <a:effectLst/>
              <a:latin typeface="+mn-lt"/>
              <a:ea typeface="+mn-ea"/>
              <a:cs typeface="+mn-cs"/>
            </a:rPr>
            <a:t>となり、類似団体内平均を大きく上回っているものの、今後も財源の確保や歳出の削減などに努め、健全な財政運営に努めていく必要がある。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35076</xdr:rowOff>
    </xdr:from>
    <xdr:to>
      <xdr:col>23</xdr:col>
      <xdr:colOff>133350</xdr:colOff>
      <xdr:row>40</xdr:row>
      <xdr:rowOff>104019</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689307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137583</xdr:rowOff>
    </xdr:from>
    <xdr:to>
      <xdr:col>19</xdr:col>
      <xdr:colOff>133350</xdr:colOff>
      <xdr:row>40</xdr:row>
      <xdr:rowOff>35076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82413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80131</xdr:rowOff>
    </xdr:from>
    <xdr:to>
      <xdr:col>15</xdr:col>
      <xdr:colOff>82550</xdr:colOff>
      <xdr:row>39</xdr:row>
      <xdr:rowOff>137583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766681"/>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74282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45659</xdr:rowOff>
    </xdr:from>
    <xdr:to>
      <xdr:col>11</xdr:col>
      <xdr:colOff>31750</xdr:colOff>
      <xdr:row>39</xdr:row>
      <xdr:rowOff>80131</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732209"/>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53219</xdr:rowOff>
    </xdr:from>
    <xdr:to>
      <xdr:col>23</xdr:col>
      <xdr:colOff>184150</xdr:colOff>
      <xdr:row>40</xdr:row>
      <xdr:rowOff>154819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9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69746</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75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155726</xdr:rowOff>
    </xdr:from>
    <xdr:to>
      <xdr:col>19</xdr:col>
      <xdr:colOff>184150</xdr:colOff>
      <xdr:row>40</xdr:row>
      <xdr:rowOff>85876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8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96053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611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86783</xdr:rowOff>
    </xdr:from>
    <xdr:to>
      <xdr:col>15</xdr:col>
      <xdr:colOff>133350</xdr:colOff>
      <xdr:row>40</xdr:row>
      <xdr:rowOff>16933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29331</xdr:rowOff>
    </xdr:from>
    <xdr:to>
      <xdr:col>11</xdr:col>
      <xdr:colOff>82550</xdr:colOff>
      <xdr:row>39</xdr:row>
      <xdr:rowOff>130931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141108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4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166309</xdr:rowOff>
    </xdr:from>
    <xdr:to>
      <xdr:col>7</xdr:col>
      <xdr:colOff>31750</xdr:colOff>
      <xdr:row>39</xdr:row>
      <xdr:rowOff>96459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106636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経常的経費の増加や、臨時財政対策債の大幅な減額に伴い、経常収支比率が</a:t>
          </a:r>
          <a:r>
            <a:rPr kumimoji="1" lang="en-US" altLang="ja-JP" sz="1100">
              <a:solidFill>
                <a:schemeClr val="dk1"/>
              </a:solidFill>
              <a:effectLst/>
              <a:latin typeface="+mn-lt"/>
              <a:ea typeface="+mn-ea"/>
              <a:cs typeface="+mn-cs"/>
            </a:rPr>
            <a:t>82.4</a:t>
          </a:r>
          <a:r>
            <a:rPr kumimoji="1" lang="ja-JP" altLang="ja-JP" sz="1100">
              <a:solidFill>
                <a:schemeClr val="dk1"/>
              </a:solidFill>
              <a:effectLst/>
              <a:latin typeface="+mn-lt"/>
              <a:ea typeface="+mn-ea"/>
              <a:cs typeface="+mn-cs"/>
            </a:rPr>
            <a:t>％と前年度と比較して</a:t>
          </a:r>
          <a:r>
            <a:rPr kumimoji="1" lang="en-US" altLang="ja-JP" sz="1100">
              <a:solidFill>
                <a:schemeClr val="dk1"/>
              </a:solidFill>
              <a:effectLst/>
              <a:latin typeface="+mn-lt"/>
              <a:ea typeface="+mn-ea"/>
              <a:cs typeface="+mn-cs"/>
            </a:rPr>
            <a:t>4.9</a:t>
          </a:r>
          <a:r>
            <a:rPr kumimoji="1" lang="ja-JP" altLang="ja-JP" sz="1100">
              <a:solidFill>
                <a:schemeClr val="dk1"/>
              </a:solidFill>
              <a:effectLst/>
              <a:latin typeface="+mn-lt"/>
              <a:ea typeface="+mn-ea"/>
              <a:cs typeface="+mn-cs"/>
            </a:rPr>
            <a:t>ポイント上昇している。</a:t>
          </a:r>
          <a:endParaRPr lang="ja-JP" altLang="ja-JP" sz="1400">
            <a:effectLst/>
          </a:endParaRPr>
        </a:p>
        <a:p>
          <a:r>
            <a:rPr kumimoji="1" lang="ja-JP" altLang="ja-JP" sz="1100">
              <a:solidFill>
                <a:schemeClr val="dk1"/>
              </a:solidFill>
              <a:effectLst/>
              <a:latin typeface="+mn-lt"/>
              <a:ea typeface="+mn-ea"/>
              <a:cs typeface="+mn-cs"/>
            </a:rPr>
            <a:t>　今後については、地方債の元利償還の増額や</a:t>
          </a:r>
          <a:r>
            <a:rPr kumimoji="1" lang="ja-JP" altLang="en-US" sz="1100">
              <a:solidFill>
                <a:sysClr val="windowText" lastClr="000000"/>
              </a:solidFill>
              <a:effectLst/>
              <a:latin typeface="+mn-lt"/>
              <a:ea typeface="+mn-ea"/>
              <a:cs typeface="+mn-cs"/>
            </a:rPr>
            <a:t>少子高齢化の進行による</a:t>
          </a:r>
          <a:r>
            <a:rPr kumimoji="1" lang="ja-JP" altLang="ja-JP" sz="1100">
              <a:solidFill>
                <a:sysClr val="windowText" lastClr="000000"/>
              </a:solidFill>
              <a:effectLst/>
              <a:latin typeface="+mn-lt"/>
              <a:ea typeface="+mn-ea"/>
              <a:cs typeface="+mn-cs"/>
            </a:rPr>
            <a:t>扶助費</a:t>
          </a:r>
          <a:r>
            <a:rPr kumimoji="1" lang="ja-JP" altLang="ja-JP" sz="1100">
              <a:solidFill>
                <a:schemeClr val="dk1"/>
              </a:solidFill>
              <a:effectLst/>
              <a:latin typeface="+mn-lt"/>
              <a:ea typeface="+mn-ea"/>
              <a:cs typeface="+mn-cs"/>
            </a:rPr>
            <a:t>の増額が見込まれるほか、人口減少に伴う村税の減収が見込まれることから、行政改革等の取組を通じ、義務的経費の削減に努めていく必要がある。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3175</xdr:rowOff>
    </xdr:from>
    <xdr:to>
      <xdr:col>23</xdr:col>
      <xdr:colOff>133350</xdr:colOff>
      <xdr:row>64</xdr:row>
      <xdr:rowOff>121412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75975"/>
          <a:ext cx="838200" cy="11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119126</xdr:rowOff>
    </xdr:from>
    <xdr:to>
      <xdr:col>19</xdr:col>
      <xdr:colOff>133350</xdr:colOff>
      <xdr:row>64</xdr:row>
      <xdr:rowOff>3175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20476"/>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119126</xdr:rowOff>
    </xdr:from>
    <xdr:to>
      <xdr:col>15</xdr:col>
      <xdr:colOff>82550</xdr:colOff>
      <xdr:row>65</xdr:row>
      <xdr:rowOff>32004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20476"/>
          <a:ext cx="889000" cy="2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32004</xdr:rowOff>
    </xdr:from>
    <xdr:to>
      <xdr:col>11</xdr:col>
      <xdr:colOff>31750</xdr:colOff>
      <xdr:row>65</xdr:row>
      <xdr:rowOff>70612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7625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117111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70612</xdr:rowOff>
    </xdr:from>
    <xdr:to>
      <xdr:col>23</xdr:col>
      <xdr:colOff>184150</xdr:colOff>
      <xdr:row>65</xdr:row>
      <xdr:rowOff>762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87139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8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123825</xdr:rowOff>
    </xdr:from>
    <xdr:to>
      <xdr:col>19</xdr:col>
      <xdr:colOff>184150</xdr:colOff>
      <xdr:row>64</xdr:row>
      <xdr:rowOff>53975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64152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9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68326</xdr:rowOff>
    </xdr:from>
    <xdr:to>
      <xdr:col>15</xdr:col>
      <xdr:colOff>133350</xdr:colOff>
      <xdr:row>63</xdr:row>
      <xdr:rowOff>169926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8653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3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152654</xdr:rowOff>
    </xdr:from>
    <xdr:to>
      <xdr:col>11</xdr:col>
      <xdr:colOff>82550</xdr:colOff>
      <xdr:row>65</xdr:row>
      <xdr:rowOff>82804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67581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19812</xdr:rowOff>
    </xdr:from>
    <xdr:to>
      <xdr:col>7</xdr:col>
      <xdr:colOff>31750</xdr:colOff>
      <xdr:row>65</xdr:row>
      <xdr:rowOff>121412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106189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[393,935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過去５年間を通して類</a:t>
          </a:r>
          <a:r>
            <a:rPr kumimoji="1" lang="ja-JP" altLang="ja-JP" sz="1100">
              <a:solidFill>
                <a:schemeClr val="dk1"/>
              </a:solidFill>
              <a:effectLst/>
              <a:latin typeface="+mn-lt"/>
              <a:ea typeface="+mn-ea"/>
              <a:cs typeface="+mn-cs"/>
            </a:rPr>
            <a:t>似団体内平均を下回って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、前年度と比較すると</a:t>
          </a:r>
          <a:r>
            <a:rPr kumimoji="1" lang="en-US" altLang="ja-JP" sz="1100">
              <a:solidFill>
                <a:schemeClr val="dk1"/>
              </a:solidFill>
              <a:effectLst/>
              <a:latin typeface="+mn-lt"/>
              <a:ea typeface="+mn-ea"/>
              <a:cs typeface="+mn-cs"/>
            </a:rPr>
            <a:t>3,483</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している。要因としては、</a:t>
          </a:r>
          <a:r>
            <a:rPr kumimoji="1" lang="ja-JP" altLang="en-US" sz="1100">
              <a:solidFill>
                <a:schemeClr val="dk1"/>
              </a:solidFill>
              <a:effectLst/>
              <a:latin typeface="+mn-lt"/>
              <a:ea typeface="+mn-ea"/>
              <a:cs typeface="+mn-cs"/>
            </a:rPr>
            <a:t>人件費の微増があったものの、村道新設改良などに係る設計業務委託料が減額したことにより、</a:t>
          </a:r>
          <a:r>
            <a:rPr kumimoji="1" lang="ja-JP" altLang="ja-JP" sz="1100">
              <a:solidFill>
                <a:schemeClr val="dk1"/>
              </a:solidFill>
              <a:effectLst/>
              <a:latin typeface="+mn-lt"/>
              <a:ea typeface="+mn-ea"/>
              <a:cs typeface="+mn-cs"/>
            </a:rPr>
            <a:t>人件費・物件費等決算額が</a:t>
          </a:r>
          <a:r>
            <a:rPr kumimoji="1" lang="ja-JP" altLang="en-US" sz="1100">
              <a:solidFill>
                <a:schemeClr val="dk1"/>
              </a:solidFill>
              <a:effectLst/>
              <a:latin typeface="+mn-lt"/>
              <a:ea typeface="+mn-ea"/>
              <a:cs typeface="+mn-cs"/>
            </a:rPr>
            <a:t>減額</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今後について</a:t>
          </a:r>
          <a:r>
            <a:rPr kumimoji="1" lang="ja-JP" altLang="en-US" sz="1100">
              <a:solidFill>
                <a:schemeClr val="dk1"/>
              </a:solidFill>
              <a:effectLst/>
              <a:latin typeface="+mn-lt"/>
              <a:ea typeface="+mn-ea"/>
              <a:cs typeface="+mn-cs"/>
            </a:rPr>
            <a:t>も引き続き</a:t>
          </a:r>
          <a:r>
            <a:rPr kumimoji="1" lang="ja-JP" altLang="ja-JP" sz="1100">
              <a:solidFill>
                <a:schemeClr val="dk1"/>
              </a:solidFill>
              <a:effectLst/>
              <a:latin typeface="+mn-lt"/>
              <a:ea typeface="+mn-ea"/>
              <a:cs typeface="+mn-cs"/>
            </a:rPr>
            <a:t>、施設の老朽化に伴い、維持管理費の増加が見込まれることから、公共施設等総合管理計画に基づき、施設の計画的な更新及び費用の平準化を図っていく必要がある</a:t>
          </a:r>
          <a:r>
            <a:rPr kumimoji="1" lang="ja-JP" altLang="en-US" sz="110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71644</xdr:rowOff>
    </xdr:from>
    <xdr:to>
      <xdr:col>23</xdr:col>
      <xdr:colOff>133350</xdr:colOff>
      <xdr:row>81</xdr:row>
      <xdr:rowOff>73045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3959094"/>
          <a:ext cx="838200" cy="1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72604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60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68284</xdr:rowOff>
    </xdr:from>
    <xdr:to>
      <xdr:col>19</xdr:col>
      <xdr:colOff>133350</xdr:colOff>
      <xdr:row>81</xdr:row>
      <xdr:rowOff>73045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55734"/>
          <a:ext cx="889000" cy="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65154</xdr:rowOff>
    </xdr:from>
    <xdr:to>
      <xdr:col>15</xdr:col>
      <xdr:colOff>82550</xdr:colOff>
      <xdr:row>81</xdr:row>
      <xdr:rowOff>68284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52604"/>
          <a:ext cx="889000" cy="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152001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56606</xdr:rowOff>
    </xdr:from>
    <xdr:to>
      <xdr:col>11</xdr:col>
      <xdr:colOff>31750</xdr:colOff>
      <xdr:row>81</xdr:row>
      <xdr:rowOff>65154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44056"/>
          <a:ext cx="8890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149851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3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20844</xdr:rowOff>
    </xdr:from>
    <xdr:to>
      <xdr:col>23</xdr:col>
      <xdr:colOff>184150</xdr:colOff>
      <xdr:row>81</xdr:row>
      <xdr:rowOff>122444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113571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2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22245</xdr:rowOff>
    </xdr:from>
    <xdr:to>
      <xdr:col>19</xdr:col>
      <xdr:colOff>184150</xdr:colOff>
      <xdr:row>81</xdr:row>
      <xdr:rowOff>123845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0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134022</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78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17484</xdr:rowOff>
    </xdr:from>
    <xdr:to>
      <xdr:col>15</xdr:col>
      <xdr:colOff>133350</xdr:colOff>
      <xdr:row>81</xdr:row>
      <xdr:rowOff>119084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0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129261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73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14354</xdr:rowOff>
    </xdr:from>
    <xdr:to>
      <xdr:col>11</xdr:col>
      <xdr:colOff>82550</xdr:colOff>
      <xdr:row>81</xdr:row>
      <xdr:rowOff>115954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0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126131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7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5806</xdr:rowOff>
    </xdr:from>
    <xdr:to>
      <xdr:col>7</xdr:col>
      <xdr:colOff>31750</xdr:colOff>
      <xdr:row>81</xdr:row>
      <xdr:rowOff>107406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9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117583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6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年度に地域手当の見直しを行って以降、類似団体内平均を下回っている状況が続いている。令和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年度は類似団体内平均を</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ポイント下回っており、</a:t>
          </a:r>
          <a:r>
            <a:rPr kumimoji="1" lang="ja-JP" altLang="en-US" sz="1100">
              <a:solidFill>
                <a:schemeClr val="dk1"/>
              </a:solidFill>
              <a:effectLst/>
              <a:latin typeface="+mn-lt"/>
              <a:ea typeface="+mn-ea"/>
              <a:cs typeface="+mn-cs"/>
            </a:rPr>
            <a:t>前年度と比較して</a:t>
          </a:r>
          <a:r>
            <a:rPr kumimoji="1" lang="ja-JP" altLang="ja-JP" sz="1100">
              <a:solidFill>
                <a:schemeClr val="dk1"/>
              </a:solidFill>
              <a:effectLst/>
              <a:latin typeface="+mn-lt"/>
              <a:ea typeface="+mn-ea"/>
              <a:cs typeface="+mn-cs"/>
            </a:rPr>
            <a:t>類似団体内平均との差</a:t>
          </a:r>
          <a:r>
            <a:rPr kumimoji="1" lang="ja-JP" altLang="en-US" sz="1100">
              <a:solidFill>
                <a:schemeClr val="dk1"/>
              </a:solidFill>
              <a:effectLst/>
              <a:latin typeface="+mn-lt"/>
              <a:ea typeface="+mn-ea"/>
              <a:cs typeface="+mn-cs"/>
            </a:rPr>
            <a:t>は小さくなったものの、依然として低い水準となっていることから、</a:t>
          </a:r>
          <a:r>
            <a:rPr kumimoji="1" lang="ja-JP" altLang="ja-JP" sz="1100">
              <a:solidFill>
                <a:schemeClr val="dk1"/>
              </a:solidFill>
              <a:effectLst/>
              <a:latin typeface="+mn-lt"/>
              <a:ea typeface="+mn-ea"/>
              <a:cs typeface="+mn-cs"/>
            </a:rPr>
            <a:t>今後も給与の適正化に努める。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84582</xdr:rowOff>
    </xdr:from>
    <xdr:to>
      <xdr:col>81</xdr:col>
      <xdr:colOff>44450</xdr:colOff>
      <xdr:row>87</xdr:row>
      <xdr:rowOff>94235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000732"/>
          <a:ext cx="838200" cy="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94235</xdr:rowOff>
    </xdr:from>
    <xdr:to>
      <xdr:col>77</xdr:col>
      <xdr:colOff>44450</xdr:colOff>
      <xdr:row>87</xdr:row>
      <xdr:rowOff>113537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010385"/>
          <a:ext cx="889000" cy="1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103887</xdr:rowOff>
    </xdr:from>
    <xdr:to>
      <xdr:col>72</xdr:col>
      <xdr:colOff>203200</xdr:colOff>
      <xdr:row>87</xdr:row>
      <xdr:rowOff>113537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20037"/>
          <a:ext cx="889000" cy="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94235</xdr:rowOff>
    </xdr:from>
    <xdr:to>
      <xdr:col>68</xdr:col>
      <xdr:colOff>152400</xdr:colOff>
      <xdr:row>87</xdr:row>
      <xdr:rowOff>103887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010385"/>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33782</xdr:rowOff>
    </xdr:from>
    <xdr:to>
      <xdr:col>81</xdr:col>
      <xdr:colOff>95250</xdr:colOff>
      <xdr:row>87</xdr:row>
      <xdr:rowOff>135382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50309</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9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43435</xdr:rowOff>
    </xdr:from>
    <xdr:to>
      <xdr:col>77</xdr:col>
      <xdr:colOff>95250</xdr:colOff>
      <xdr:row>87</xdr:row>
      <xdr:rowOff>145035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5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155212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2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62737</xdr:rowOff>
    </xdr:from>
    <xdr:to>
      <xdr:col>73</xdr:col>
      <xdr:colOff>44450</xdr:colOff>
      <xdr:row>87</xdr:row>
      <xdr:rowOff>164337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7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3064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47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53087</xdr:rowOff>
    </xdr:from>
    <xdr:to>
      <xdr:col>68</xdr:col>
      <xdr:colOff>203200</xdr:colOff>
      <xdr:row>87</xdr:row>
      <xdr:rowOff>154687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6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164864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738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43435</xdr:rowOff>
    </xdr:from>
    <xdr:to>
      <xdr:col>64</xdr:col>
      <xdr:colOff>152400</xdr:colOff>
      <xdr:row>87</xdr:row>
      <xdr:rowOff>145035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5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155212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72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数はほぼ同数で推移しているが、人口減少の影響により増加傾向にある。類似団体内平均をわずかに下回っているが、事務事業の増加や住民サービスの複雑・多様化に対応できるよう、引き続き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71029</xdr:rowOff>
    </xdr:from>
    <xdr:to>
      <xdr:col>81</xdr:col>
      <xdr:colOff>44450</xdr:colOff>
      <xdr:row>59</xdr:row>
      <xdr:rowOff>79532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186579"/>
          <a:ext cx="838200" cy="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43898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71029</xdr:rowOff>
    </xdr:from>
    <xdr:to>
      <xdr:col>77</xdr:col>
      <xdr:colOff>44450</xdr:colOff>
      <xdr:row>59</xdr:row>
      <xdr:rowOff>74821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186579"/>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141308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25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72753</xdr:rowOff>
    </xdr:from>
    <xdr:to>
      <xdr:col>72</xdr:col>
      <xdr:colOff>203200</xdr:colOff>
      <xdr:row>59</xdr:row>
      <xdr:rowOff>74821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188303"/>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129817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64250</xdr:rowOff>
    </xdr:from>
    <xdr:to>
      <xdr:col>68</xdr:col>
      <xdr:colOff>152400</xdr:colOff>
      <xdr:row>59</xdr:row>
      <xdr:rowOff>72753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179800"/>
          <a:ext cx="889000" cy="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135448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145789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261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28732</xdr:rowOff>
    </xdr:from>
    <xdr:to>
      <xdr:col>81</xdr:col>
      <xdr:colOff>95250</xdr:colOff>
      <xdr:row>59</xdr:row>
      <xdr:rowOff>130332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14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45259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9989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20229</xdr:rowOff>
    </xdr:from>
    <xdr:to>
      <xdr:col>77</xdr:col>
      <xdr:colOff>95250</xdr:colOff>
      <xdr:row>59</xdr:row>
      <xdr:rowOff>121829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13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132006</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9046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24021</xdr:rowOff>
    </xdr:from>
    <xdr:to>
      <xdr:col>73</xdr:col>
      <xdr:colOff>44450</xdr:colOff>
      <xdr:row>59</xdr:row>
      <xdr:rowOff>125621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1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135798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90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21953</xdr:rowOff>
    </xdr:from>
    <xdr:to>
      <xdr:col>68</xdr:col>
      <xdr:colOff>203200</xdr:colOff>
      <xdr:row>59</xdr:row>
      <xdr:rowOff>123553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13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133730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90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13450</xdr:rowOff>
    </xdr:from>
    <xdr:to>
      <xdr:col>64</xdr:col>
      <xdr:colOff>152400</xdr:colOff>
      <xdr:row>59</xdr:row>
      <xdr:rowOff>115050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1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125227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89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調整基金等を活用することにより、予算財源を調整し、起債の抑制に努めていることで、類似団体内平均、全国市町村平均、神奈川県平均と比較しても非常に高い健全度に位置している。しかし、起債額は増加傾向にあるため、さらなる財源の確保や適正な財政運営に努め、高い水準を維持し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59690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50240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86360</xdr:rowOff>
    </xdr:from>
    <xdr:to>
      <xdr:col>77</xdr:col>
      <xdr:colOff>44450</xdr:colOff>
      <xdr:row>37</xdr:row>
      <xdr:rowOff>158750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4300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54187</xdr:rowOff>
    </xdr:from>
    <xdr:to>
      <xdr:col>72</xdr:col>
      <xdr:colOff>203200</xdr:colOff>
      <xdr:row>37</xdr:row>
      <xdr:rowOff>86360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3978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169333</xdr:rowOff>
    </xdr:from>
    <xdr:to>
      <xdr:col>68</xdr:col>
      <xdr:colOff>152400</xdr:colOff>
      <xdr:row>37</xdr:row>
      <xdr:rowOff>54187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3415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8890</xdr:rowOff>
    </xdr:from>
    <xdr:to>
      <xdr:col>81</xdr:col>
      <xdr:colOff>95250</xdr:colOff>
      <xdr:row>38</xdr:row>
      <xdr:rowOff>110490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25417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35560</xdr:rowOff>
    </xdr:from>
    <xdr:to>
      <xdr:col>73</xdr:col>
      <xdr:colOff>44450</xdr:colOff>
      <xdr:row>37</xdr:row>
      <xdr:rowOff>137160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3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147337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14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3387</xdr:rowOff>
    </xdr:from>
    <xdr:to>
      <xdr:col>68</xdr:col>
      <xdr:colOff>203200</xdr:colOff>
      <xdr:row>37</xdr:row>
      <xdr:rowOff>104987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34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115164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11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118533</xdr:rowOff>
    </xdr:from>
    <xdr:to>
      <xdr:col>64</xdr:col>
      <xdr:colOff>152400</xdr:colOff>
      <xdr:row>37</xdr:row>
      <xdr:rowOff>48683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58860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起債は増加傾向にあるが、財政調整基金等の積立額が上回っていることにより、将来負担比率は非常に低い水準を維持している。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人件費に係る経常収支比率は、類似団体平均と比較すると高くなっている。前年度と比較して</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ポイント上昇しているため、引き続き事務事業の増加や住民サービスの複雑・多様化への対応に支障のない範囲で改善を図っていく必要がある。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77470</xdr:rowOff>
    </xdr:from>
    <xdr:to>
      <xdr:col>24</xdr:col>
      <xdr:colOff>25400</xdr:colOff>
      <xdr:row>38</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9257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66040</xdr:rowOff>
    </xdr:from>
    <xdr:to>
      <xdr:col>19</xdr:col>
      <xdr:colOff>187325</xdr:colOff>
      <xdr:row>38</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811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66040</xdr:rowOff>
    </xdr:from>
    <xdr:to>
      <xdr:col>15</xdr:col>
      <xdr:colOff>98425</xdr:colOff>
      <xdr:row>39</xdr:row>
      <xdr:rowOff>92710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8114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39370</xdr:rowOff>
    </xdr:from>
    <xdr:to>
      <xdr:col>11</xdr:col>
      <xdr:colOff>9525</xdr:colOff>
      <xdr:row>39</xdr:row>
      <xdr:rowOff>92710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54470"/>
          <a:ext cx="88900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87630</xdr:rowOff>
    </xdr:from>
    <xdr:to>
      <xdr:col>24</xdr:col>
      <xdr:colOff>76200</xdr:colOff>
      <xdr:row>39</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0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7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26670</xdr:rowOff>
    </xdr:from>
    <xdr:to>
      <xdr:col>20</xdr:col>
      <xdr:colOff>38100</xdr:colOff>
      <xdr:row>38</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28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xdr:rowOff>
    </xdr:from>
    <xdr:to>
      <xdr:col>15</xdr:col>
      <xdr:colOff>149225</xdr:colOff>
      <xdr:row>38</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101617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1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41910</xdr:rowOff>
    </xdr:from>
    <xdr:to>
      <xdr:col>11</xdr:col>
      <xdr:colOff>60325</xdr:colOff>
      <xdr:row>39</xdr:row>
      <xdr:rowOff>143510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128287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160020</xdr:rowOff>
    </xdr:from>
    <xdr:to>
      <xdr:col>6</xdr:col>
      <xdr:colOff>171450</xdr:colOff>
      <xdr:row>38</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0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74947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9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村道新設改良などに係る設計業務委託料が減</a:t>
          </a:r>
          <a:r>
            <a:rPr kumimoji="1" lang="ja-JP" altLang="en-US" sz="1100">
              <a:solidFill>
                <a:schemeClr val="dk1"/>
              </a:solidFill>
              <a:effectLst/>
              <a:latin typeface="+mn-lt"/>
              <a:ea typeface="+mn-ea"/>
              <a:cs typeface="+mn-cs"/>
            </a:rPr>
            <a:t>少</a:t>
          </a:r>
          <a:r>
            <a:rPr kumimoji="1" lang="ja-JP" altLang="ja-JP" sz="1100">
              <a:solidFill>
                <a:schemeClr val="dk1"/>
              </a:solidFill>
              <a:effectLst/>
              <a:latin typeface="+mn-lt"/>
              <a:ea typeface="+mn-ea"/>
              <a:cs typeface="+mn-cs"/>
            </a:rPr>
            <a:t>したことにより、物件費は</a:t>
          </a:r>
          <a:r>
            <a:rPr kumimoji="1" lang="ja-JP" altLang="en-US" sz="1100">
              <a:solidFill>
                <a:schemeClr val="dk1"/>
              </a:solidFill>
              <a:effectLst/>
              <a:latin typeface="+mn-lt"/>
              <a:ea typeface="+mn-ea"/>
              <a:cs typeface="+mn-cs"/>
            </a:rPr>
            <a:t>減少したものの、宮ヶ瀬ダムに係る償却資産等の減価償却による村税の減少により</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ポイント上昇した。類似団体平均と比較しても依然として高い状態が続いているため、物件費の抑制及び経常財源の更なる確保に努めていく必要がある。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69850</xdr:rowOff>
    </xdr:from>
    <xdr:to>
      <xdr:col>82</xdr:col>
      <xdr:colOff>107950</xdr:colOff>
      <xdr:row>17</xdr:row>
      <xdr:rowOff>88138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8450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69850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2963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106426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92963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106426</xdr:rowOff>
    </xdr:from>
    <xdr:to>
      <xdr:col>69</xdr:col>
      <xdr:colOff>92075</xdr:colOff>
      <xdr:row>19</xdr:row>
      <xdr:rowOff>42418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21076"/>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9415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135636</xdr:rowOff>
    </xdr:from>
    <xdr:to>
      <xdr:col>74</xdr:col>
      <xdr:colOff>31750</xdr:colOff>
      <xdr:row>17</xdr:row>
      <xdr:rowOff>65786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55626</xdr:rowOff>
    </xdr:from>
    <xdr:to>
      <xdr:col>69</xdr:col>
      <xdr:colOff>142875</xdr:colOff>
      <xdr:row>17</xdr:row>
      <xdr:rowOff>157226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142003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163068</xdr:rowOff>
    </xdr:from>
    <xdr:to>
      <xdr:col>65</xdr:col>
      <xdr:colOff>53975</xdr:colOff>
      <xdr:row>19</xdr:row>
      <xdr:rowOff>93218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24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77995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33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年度は、小児医療費助成費の</a:t>
          </a:r>
          <a:r>
            <a:rPr kumimoji="1" lang="ja-JP" altLang="en-US" sz="1100">
              <a:solidFill>
                <a:schemeClr val="dk1"/>
              </a:solidFill>
              <a:effectLst/>
              <a:latin typeface="+mn-lt"/>
              <a:ea typeface="+mn-ea"/>
              <a:cs typeface="+mn-cs"/>
            </a:rPr>
            <a:t>制度拡充に伴い、</a:t>
          </a:r>
          <a:r>
            <a:rPr kumimoji="1" lang="ja-JP" altLang="ja-JP" sz="1100">
              <a:solidFill>
                <a:schemeClr val="dk1"/>
              </a:solidFill>
              <a:effectLst/>
              <a:latin typeface="+mn-lt"/>
              <a:ea typeface="+mn-ea"/>
              <a:cs typeface="+mn-cs"/>
            </a:rPr>
            <a:t>医療費が増加したことにより、</a:t>
          </a:r>
          <a:r>
            <a:rPr kumimoji="1" lang="ja-JP" altLang="en-US" sz="1100">
              <a:solidFill>
                <a:schemeClr val="dk1"/>
              </a:solidFill>
              <a:effectLst/>
              <a:latin typeface="+mn-lt"/>
              <a:ea typeface="+mn-ea"/>
              <a:cs typeface="+mn-cs"/>
            </a:rPr>
            <a:t>前年度</a:t>
          </a:r>
          <a:r>
            <a:rPr kumimoji="1" lang="ja-JP" altLang="ja-JP" sz="1100">
              <a:solidFill>
                <a:schemeClr val="dk1"/>
              </a:solidFill>
              <a:effectLst/>
              <a:latin typeface="+mn-lt"/>
              <a:ea typeface="+mn-ea"/>
              <a:cs typeface="+mn-cs"/>
            </a:rPr>
            <a:t>を上回っている。</a:t>
          </a:r>
          <a:endParaRPr lang="ja-JP" altLang="ja-JP" sz="1400">
            <a:effectLst/>
          </a:endParaRPr>
        </a:p>
        <a:p>
          <a:r>
            <a:rPr kumimoji="1" lang="ja-JP" altLang="ja-JP" sz="1100">
              <a:solidFill>
                <a:schemeClr val="dk1"/>
              </a:solidFill>
              <a:effectLst/>
              <a:latin typeface="+mn-lt"/>
              <a:ea typeface="+mn-ea"/>
              <a:cs typeface="+mn-cs"/>
            </a:rPr>
            <a:t>　今後についても、健康増進を図り、医療費等を抑制することで、扶助費の低減に努める。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55</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556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107950</xdr:rowOff>
    </xdr:from>
    <xdr:to>
      <xdr:col>19</xdr:col>
      <xdr:colOff>187325</xdr:colOff>
      <xdr:row>55</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537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56</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5377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69850</xdr:rowOff>
    </xdr:from>
    <xdr:to>
      <xdr:col>11</xdr:col>
      <xdr:colOff>9525</xdr:colOff>
      <xdr:row>56</xdr:row>
      <xdr:rowOff>146050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671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76200</xdr:rowOff>
    </xdr:from>
    <xdr:to>
      <xdr:col>20</xdr:col>
      <xdr:colOff>38100</xdr:colOff>
      <xdr:row>56</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57150</xdr:rowOff>
    </xdr:from>
    <xdr:to>
      <xdr:col>15</xdr:col>
      <xdr:colOff>149225</xdr:colOff>
      <xdr:row>55</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19050</xdr:rowOff>
    </xdr:from>
    <xdr:to>
      <xdr:col>11</xdr:col>
      <xdr:colOff>60325</xdr:colOff>
      <xdr:row>56</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類似団体平均と比較すると低くなっているが、下水道施設の長寿命化事業に伴う、特別会計への繰出金が増加傾向にあるため、特別会計における財源の確保に努め、繰出金の抑制を図っていく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62230</xdr:rowOff>
    </xdr:from>
    <xdr:to>
      <xdr:col>82</xdr:col>
      <xdr:colOff>107950</xdr:colOff>
      <xdr:row>55</xdr:row>
      <xdr:rowOff>130810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4919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62230</xdr:rowOff>
    </xdr:from>
    <xdr:to>
      <xdr:col>78</xdr:col>
      <xdr:colOff>69850</xdr:colOff>
      <xdr:row>55</xdr:row>
      <xdr:rowOff>123190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491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123190</xdr:rowOff>
    </xdr:from>
    <xdr:to>
      <xdr:col>73</xdr:col>
      <xdr:colOff>180975</xdr:colOff>
      <xdr:row>56</xdr:row>
      <xdr:rowOff>12700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5529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168910</xdr:rowOff>
    </xdr:from>
    <xdr:to>
      <xdr:col>69</xdr:col>
      <xdr:colOff>92075</xdr:colOff>
      <xdr:row>56</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598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80010</xdr:rowOff>
    </xdr:from>
    <xdr:to>
      <xdr:col>82</xdr:col>
      <xdr:colOff>158750</xdr:colOff>
      <xdr:row>56</xdr:row>
      <xdr:rowOff>10160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96537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11430</xdr:rowOff>
    </xdr:from>
    <xdr:to>
      <xdr:col>78</xdr:col>
      <xdr:colOff>120650</xdr:colOff>
      <xdr:row>55</xdr:row>
      <xdr:rowOff>113030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44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123207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21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72390</xdr:rowOff>
    </xdr:from>
    <xdr:to>
      <xdr:col>74</xdr:col>
      <xdr:colOff>31750</xdr:colOff>
      <xdr:row>56</xdr:row>
      <xdr:rowOff>2540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12717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118110</xdr:rowOff>
    </xdr:from>
    <xdr:to>
      <xdr:col>65</xdr:col>
      <xdr:colOff>53975</xdr:colOff>
      <xdr:row>56</xdr:row>
      <xdr:rowOff>48260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58437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本年度より神奈川県から派遣されている専門職員に係る負担の計上や、前年度までは「新型コロナウイルス感染症対応地方創生臨時交付金」を活用した臨時的な支援としていた「小中学校給食費支援補助金」を経常的な支援制度として継続したことから</a:t>
          </a:r>
          <a:r>
            <a:rPr kumimoji="1" lang="ja-JP" altLang="ja-JP" sz="1000">
              <a:solidFill>
                <a:schemeClr val="dk1"/>
              </a:solidFill>
              <a:effectLst/>
              <a:latin typeface="+mn-lt"/>
              <a:ea typeface="+mn-ea"/>
              <a:cs typeface="+mn-cs"/>
            </a:rPr>
            <a:t>、前年度と比較して</a:t>
          </a:r>
          <a:r>
            <a:rPr kumimoji="1" lang="en-US" altLang="ja-JP" sz="1000">
              <a:solidFill>
                <a:schemeClr val="dk1"/>
              </a:solidFill>
              <a:effectLst/>
              <a:latin typeface="+mn-lt"/>
              <a:ea typeface="+mn-ea"/>
              <a:cs typeface="+mn-cs"/>
            </a:rPr>
            <a:t>1.6</a:t>
          </a:r>
          <a:r>
            <a:rPr kumimoji="1" lang="ja-JP" altLang="ja-JP" sz="1000">
              <a:solidFill>
                <a:schemeClr val="dk1"/>
              </a:solidFill>
              <a:effectLst/>
              <a:latin typeface="+mn-lt"/>
              <a:ea typeface="+mn-ea"/>
              <a:cs typeface="+mn-cs"/>
            </a:rPr>
            <a:t>ポイント上昇している。</a:t>
          </a:r>
          <a:endParaRPr lang="ja-JP" altLang="ja-JP" sz="1100">
            <a:effectLst/>
          </a:endParaRPr>
        </a:p>
        <a:p>
          <a:r>
            <a:rPr kumimoji="1" lang="ja-JP" altLang="ja-JP" sz="1000">
              <a:solidFill>
                <a:schemeClr val="dk1"/>
              </a:solidFill>
              <a:effectLst/>
              <a:latin typeface="+mn-lt"/>
              <a:ea typeface="+mn-ea"/>
              <a:cs typeface="+mn-cs"/>
            </a:rPr>
            <a:t>　</a:t>
          </a:r>
          <a:r>
            <a:rPr kumimoji="1" lang="ja-JP" altLang="en-US" sz="1000">
              <a:solidFill>
                <a:schemeClr val="dk1"/>
              </a:solidFill>
              <a:effectLst/>
              <a:latin typeface="+mn-lt"/>
              <a:ea typeface="+mn-ea"/>
              <a:cs typeface="+mn-cs"/>
            </a:rPr>
            <a:t>しかし、依然として</a:t>
          </a:r>
          <a:r>
            <a:rPr kumimoji="1" lang="ja-JP" altLang="ja-JP" sz="1000">
              <a:solidFill>
                <a:schemeClr val="dk1"/>
              </a:solidFill>
              <a:effectLst/>
              <a:latin typeface="+mn-lt"/>
              <a:ea typeface="+mn-ea"/>
              <a:cs typeface="+mn-cs"/>
            </a:rPr>
            <a:t>類似団体平均よりも高い状態が続いているため、補助金の支給要件の見直しや必要性の精査など、給付の抑制を図っていく必要がある。</a:t>
          </a:r>
          <a:endParaRPr lang="ja-JP" altLang="ja-JP" sz="11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38</xdr:row>
      <xdr:rowOff>85852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52780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138430</xdr:rowOff>
    </xdr:from>
    <xdr:to>
      <xdr:col>78</xdr:col>
      <xdr:colOff>69850</xdr:colOff>
      <xdr:row>38</xdr:row>
      <xdr:rowOff>12700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482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138430</xdr:rowOff>
    </xdr:from>
    <xdr:to>
      <xdr:col>73</xdr:col>
      <xdr:colOff>180975</xdr:colOff>
      <xdr:row>38</xdr:row>
      <xdr:rowOff>44704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48208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44704</xdr:rowOff>
    </xdr:from>
    <xdr:to>
      <xdr:col>69</xdr:col>
      <xdr:colOff>92075</xdr:colOff>
      <xdr:row>38</xdr:row>
      <xdr:rowOff>113284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55980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7383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35052</xdr:rowOff>
    </xdr:from>
    <xdr:to>
      <xdr:col>82</xdr:col>
      <xdr:colOff>158750</xdr:colOff>
      <xdr:row>38</xdr:row>
      <xdr:rowOff>136652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7129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133350</xdr:rowOff>
    </xdr:from>
    <xdr:to>
      <xdr:col>78</xdr:col>
      <xdr:colOff>120650</xdr:colOff>
      <xdr:row>38</xdr:row>
      <xdr:rowOff>63500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48277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87630</xdr:rowOff>
    </xdr:from>
    <xdr:to>
      <xdr:col>74</xdr:col>
      <xdr:colOff>31750</xdr:colOff>
      <xdr:row>38</xdr:row>
      <xdr:rowOff>17780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2557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165354</xdr:rowOff>
    </xdr:from>
    <xdr:to>
      <xdr:col>69</xdr:col>
      <xdr:colOff>142875</xdr:colOff>
      <xdr:row>38</xdr:row>
      <xdr:rowOff>95504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80281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62484</xdr:rowOff>
    </xdr:from>
    <xdr:to>
      <xdr:col>65</xdr:col>
      <xdr:colOff>53975</xdr:colOff>
      <xdr:row>38</xdr:row>
      <xdr:rowOff>164084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5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148861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663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新たに償還の始まった村債があったことから、前年度より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額しているが、類似団体平均と比較すると依然として大きく下回っており、一般会計においては、臨時財政対策債以外の新規発行も行っていないことから、引き続き自主財源の確保に努め、起債を抑制し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85090</xdr:rowOff>
    </xdr:from>
    <xdr:to>
      <xdr:col>24</xdr:col>
      <xdr:colOff>25400</xdr:colOff>
      <xdr:row>73</xdr:row>
      <xdr:rowOff>92710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6009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66040</xdr:rowOff>
    </xdr:from>
    <xdr:to>
      <xdr:col>19</xdr:col>
      <xdr:colOff>187325</xdr:colOff>
      <xdr:row>73</xdr:row>
      <xdr:rowOff>85090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5818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66040</xdr:rowOff>
    </xdr:from>
    <xdr:to>
      <xdr:col>15</xdr:col>
      <xdr:colOff>98425</xdr:colOff>
      <xdr:row>73</xdr:row>
      <xdr:rowOff>73660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5818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62230</xdr:rowOff>
    </xdr:from>
    <xdr:to>
      <xdr:col>11</xdr:col>
      <xdr:colOff>9525</xdr:colOff>
      <xdr:row>73</xdr:row>
      <xdr:rowOff>73660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25780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41910</xdr:rowOff>
    </xdr:from>
    <xdr:to>
      <xdr:col>24</xdr:col>
      <xdr:colOff>76200</xdr:colOff>
      <xdr:row>73</xdr:row>
      <xdr:rowOff>143510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121937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34290</xdr:rowOff>
    </xdr:from>
    <xdr:to>
      <xdr:col>20</xdr:col>
      <xdr:colOff>38100</xdr:colOff>
      <xdr:row>73</xdr:row>
      <xdr:rowOff>135890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55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146067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31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15240</xdr:rowOff>
    </xdr:from>
    <xdr:to>
      <xdr:col>15</xdr:col>
      <xdr:colOff>149225</xdr:colOff>
      <xdr:row>73</xdr:row>
      <xdr:rowOff>116840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53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127017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29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22860</xdr:rowOff>
    </xdr:from>
    <xdr:to>
      <xdr:col>11</xdr:col>
      <xdr:colOff>60325</xdr:colOff>
      <xdr:row>73</xdr:row>
      <xdr:rowOff>124460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5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134637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3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11430</xdr:rowOff>
    </xdr:from>
    <xdr:to>
      <xdr:col>6</xdr:col>
      <xdr:colOff>171450</xdr:colOff>
      <xdr:row>73</xdr:row>
      <xdr:rowOff>113030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123207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類似団体平均と比較すると高い傾向が続いているが、経常収入が宮ヶ瀬ダムに係る償却資産等の減価償却による村税の減少</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により減少したことで前年度より、</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ja-JP" altLang="ja-JP" sz="1100">
              <a:solidFill>
                <a:schemeClr val="dk1"/>
              </a:solidFill>
              <a:effectLst/>
              <a:latin typeface="+mn-lt"/>
              <a:ea typeface="+mn-ea"/>
              <a:cs typeface="+mn-cs"/>
            </a:rPr>
            <a:t>　今後についても、経常財源の確保に努め、財政構造の弾力化を図っていく必要がある。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56787</xdr:rowOff>
    </xdr:from>
    <xdr:to>
      <xdr:col>82</xdr:col>
      <xdr:colOff>107950</xdr:colOff>
      <xdr:row>80</xdr:row>
      <xdr:rowOff>38826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601337"/>
          <a:ext cx="838200" cy="15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91095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1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169455</xdr:rowOff>
    </xdr:from>
    <xdr:to>
      <xdr:col>78</xdr:col>
      <xdr:colOff>69850</xdr:colOff>
      <xdr:row>79</xdr:row>
      <xdr:rowOff>56787</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542555"/>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169455</xdr:rowOff>
    </xdr:from>
    <xdr:to>
      <xdr:col>73</xdr:col>
      <xdr:colOff>180975</xdr:colOff>
      <xdr:row>80</xdr:row>
      <xdr:rowOff>166188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542555"/>
          <a:ext cx="889000" cy="33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166188</xdr:rowOff>
    </xdr:from>
    <xdr:to>
      <xdr:col>69</xdr:col>
      <xdr:colOff>92075</xdr:colOff>
      <xdr:row>81</xdr:row>
      <xdr:rowOff>56787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88218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159476</xdr:rowOff>
    </xdr:from>
    <xdr:to>
      <xdr:col>82</xdr:col>
      <xdr:colOff>158750</xdr:colOff>
      <xdr:row>80</xdr:row>
      <xdr:rowOff>89626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70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131553</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676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5987</xdr:rowOff>
    </xdr:from>
    <xdr:to>
      <xdr:col>78</xdr:col>
      <xdr:colOff>120650</xdr:colOff>
      <xdr:row>79</xdr:row>
      <xdr:rowOff>107587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55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92364</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636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118655</xdr:rowOff>
    </xdr:from>
    <xdr:to>
      <xdr:col>74</xdr:col>
      <xdr:colOff>31750</xdr:colOff>
      <xdr:row>79</xdr:row>
      <xdr:rowOff>48805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49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33582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78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115388</xdr:rowOff>
    </xdr:from>
    <xdr:to>
      <xdr:col>69</xdr:col>
      <xdr:colOff>142875</xdr:colOff>
      <xdr:row>81</xdr:row>
      <xdr:rowOff>45538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8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30315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91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5987</xdr:rowOff>
    </xdr:from>
    <xdr:to>
      <xdr:col>65</xdr:col>
      <xdr:colOff>53975</xdr:colOff>
      <xdr:row>81</xdr:row>
      <xdr:rowOff>107587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89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92364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97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147270</xdr:rowOff>
    </xdr:from>
    <xdr:to>
      <xdr:col>29</xdr:col>
      <xdr:colOff>127000</xdr:colOff>
      <xdr:row>18</xdr:row>
      <xdr:rowOff>150429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280995"/>
          <a:ext cx="647700" cy="31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148640</xdr:rowOff>
    </xdr:from>
    <xdr:to>
      <xdr:col>26</xdr:col>
      <xdr:colOff>50800</xdr:colOff>
      <xdr:row>18</xdr:row>
      <xdr:rowOff>150429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4305300" y="3282365"/>
          <a:ext cx="698500" cy="1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2962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148640</xdr:rowOff>
    </xdr:from>
    <xdr:to>
      <xdr:col>22</xdr:col>
      <xdr:colOff>114300</xdr:colOff>
      <xdr:row>18</xdr:row>
      <xdr:rowOff>162198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282365"/>
          <a:ext cx="698500" cy="13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22541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298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162198</xdr:rowOff>
    </xdr:from>
    <xdr:to>
      <xdr:col>18</xdr:col>
      <xdr:colOff>177800</xdr:colOff>
      <xdr:row>19</xdr:row>
      <xdr:rowOff>5767</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295923"/>
          <a:ext cx="698500" cy="15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30896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2993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19582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298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96470</xdr:rowOff>
    </xdr:from>
    <xdr:to>
      <xdr:col>29</xdr:col>
      <xdr:colOff>177800</xdr:colOff>
      <xdr:row>19</xdr:row>
      <xdr:rowOff>26620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2301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68547</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20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99629</xdr:rowOff>
    </xdr:from>
    <xdr:to>
      <xdr:col>26</xdr:col>
      <xdr:colOff>101600</xdr:colOff>
      <xdr:row>19</xdr:row>
      <xdr:rowOff>29779</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233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14556</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3319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97840</xdr:rowOff>
    </xdr:from>
    <xdr:to>
      <xdr:col>22</xdr:col>
      <xdr:colOff>165100</xdr:colOff>
      <xdr:row>19</xdr:row>
      <xdr:rowOff>27991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23156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12767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3317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111398</xdr:rowOff>
    </xdr:from>
    <xdr:to>
      <xdr:col>19</xdr:col>
      <xdr:colOff>38100</xdr:colOff>
      <xdr:row>19</xdr:row>
      <xdr:rowOff>41548</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2451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26325</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3331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126417</xdr:rowOff>
    </xdr:from>
    <xdr:to>
      <xdr:col>15</xdr:col>
      <xdr:colOff>101600</xdr:colOff>
      <xdr:row>19</xdr:row>
      <xdr:rowOff>56567</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260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41344</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346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23787</xdr:rowOff>
    </xdr:from>
    <xdr:to>
      <xdr:col>29</xdr:col>
      <xdr:colOff>127000</xdr:colOff>
      <xdr:row>37</xdr:row>
      <xdr:rowOff>50408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148487"/>
          <a:ext cx="647700" cy="26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50408</xdr:rowOff>
    </xdr:from>
    <xdr:to>
      <xdr:col>26</xdr:col>
      <xdr:colOff>50800</xdr:colOff>
      <xdr:row>37</xdr:row>
      <xdr:rowOff>90360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175108"/>
          <a:ext cx="698500" cy="399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83155</xdr:rowOff>
    </xdr:from>
    <xdr:to>
      <xdr:col>22</xdr:col>
      <xdr:colOff>114300</xdr:colOff>
      <xdr:row>37</xdr:row>
      <xdr:rowOff>90360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207855"/>
          <a:ext cx="698500" cy="72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83155</xdr:rowOff>
    </xdr:from>
    <xdr:to>
      <xdr:col>18</xdr:col>
      <xdr:colOff>177800</xdr:colOff>
      <xdr:row>37</xdr:row>
      <xdr:rowOff>98992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207855"/>
          <a:ext cx="698500" cy="15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144437</xdr:rowOff>
    </xdr:from>
    <xdr:to>
      <xdr:col>29</xdr:col>
      <xdr:colOff>177800</xdr:colOff>
      <xdr:row>37</xdr:row>
      <xdr:rowOff>74587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976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116514</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6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171058</xdr:rowOff>
    </xdr:from>
    <xdr:to>
      <xdr:col>26</xdr:col>
      <xdr:colOff>101600</xdr:colOff>
      <xdr:row>37</xdr:row>
      <xdr:rowOff>101208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124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85985</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21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39560</xdr:rowOff>
    </xdr:from>
    <xdr:to>
      <xdr:col>22</xdr:col>
      <xdr:colOff>165100</xdr:colOff>
      <xdr:row>37</xdr:row>
      <xdr:rowOff>141160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164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125937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25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32355</xdr:rowOff>
    </xdr:from>
    <xdr:to>
      <xdr:col>19</xdr:col>
      <xdr:colOff>38100</xdr:colOff>
      <xdr:row>37</xdr:row>
      <xdr:rowOff>133955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157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118732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24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48192</xdr:rowOff>
    </xdr:from>
    <xdr:to>
      <xdr:col>15</xdr:col>
      <xdr:colOff>101600</xdr:colOff>
      <xdr:row>37</xdr:row>
      <xdr:rowOff>149792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172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134569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25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30740</xdr:rowOff>
    </xdr:from>
    <xdr:to>
      <xdr:col>24</xdr:col>
      <xdr:colOff>63500</xdr:colOff>
      <xdr:row>37</xdr:row>
      <xdr:rowOff>38061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74390"/>
          <a:ext cx="838200" cy="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138339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39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38061</xdr:rowOff>
    </xdr:from>
    <xdr:to>
      <xdr:col>19</xdr:col>
      <xdr:colOff>177800</xdr:colOff>
      <xdr:row>37</xdr:row>
      <xdr:rowOff>40448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81711"/>
          <a:ext cx="889000" cy="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91965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09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40448</xdr:rowOff>
    </xdr:from>
    <xdr:to>
      <xdr:col>15</xdr:col>
      <xdr:colOff>50800</xdr:colOff>
      <xdr:row>37</xdr:row>
      <xdr:rowOff>43268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84098"/>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43268</xdr:rowOff>
    </xdr:from>
    <xdr:to>
      <xdr:col>10</xdr:col>
      <xdr:colOff>114300</xdr:colOff>
      <xdr:row>37</xdr:row>
      <xdr:rowOff>113904</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86918"/>
          <a:ext cx="889000" cy="70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152841</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151390</xdr:rowOff>
    </xdr:from>
    <xdr:to>
      <xdr:col>24</xdr:col>
      <xdr:colOff>114300</xdr:colOff>
      <xdr:row>37</xdr:row>
      <xdr:rowOff>81540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2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129817</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0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158711</xdr:rowOff>
    </xdr:from>
    <xdr:to>
      <xdr:col>20</xdr:col>
      <xdr:colOff>38100</xdr:colOff>
      <xdr:row>37</xdr:row>
      <xdr:rowOff>88861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79988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23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161098</xdr:rowOff>
    </xdr:from>
    <xdr:to>
      <xdr:col>15</xdr:col>
      <xdr:colOff>101600</xdr:colOff>
      <xdr:row>37</xdr:row>
      <xdr:rowOff>91248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3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107775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108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163918</xdr:rowOff>
    </xdr:from>
    <xdr:to>
      <xdr:col>10</xdr:col>
      <xdr:colOff>165100</xdr:colOff>
      <xdr:row>37</xdr:row>
      <xdr:rowOff>94068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3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110595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1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63104</xdr:rowOff>
    </xdr:from>
    <xdr:to>
      <xdr:col>6</xdr:col>
      <xdr:colOff>38100</xdr:colOff>
      <xdr:row>37</xdr:row>
      <xdr:rowOff>164705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067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155831</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499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108986</xdr:rowOff>
    </xdr:from>
    <xdr:to>
      <xdr:col>24</xdr:col>
      <xdr:colOff>63500</xdr:colOff>
      <xdr:row>57</xdr:row>
      <xdr:rowOff>114587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881636"/>
          <a:ext cx="8382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167930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597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108986</xdr:rowOff>
    </xdr:from>
    <xdr:to>
      <xdr:col>19</xdr:col>
      <xdr:colOff>177800</xdr:colOff>
      <xdr:row>57</xdr:row>
      <xdr:rowOff>116222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81636"/>
          <a:ext cx="889000" cy="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101514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53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116222</xdr:rowOff>
    </xdr:from>
    <xdr:to>
      <xdr:col>15</xdr:col>
      <xdr:colOff>50800</xdr:colOff>
      <xdr:row>57</xdr:row>
      <xdr:rowOff>118295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88872"/>
          <a:ext cx="889000" cy="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121659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55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103755</xdr:rowOff>
    </xdr:from>
    <xdr:to>
      <xdr:col>10</xdr:col>
      <xdr:colOff>114300</xdr:colOff>
      <xdr:row>57</xdr:row>
      <xdr:rowOff>118295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876405"/>
          <a:ext cx="8890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112710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54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107250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53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63787</xdr:rowOff>
    </xdr:from>
    <xdr:to>
      <xdr:col>24</xdr:col>
      <xdr:colOff>114300</xdr:colOff>
      <xdr:row>57</xdr:row>
      <xdr:rowOff>165387</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3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150164</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751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58186</xdr:rowOff>
    </xdr:from>
    <xdr:to>
      <xdr:col>20</xdr:col>
      <xdr:colOff>38100</xdr:colOff>
      <xdr:row>57</xdr:row>
      <xdr:rowOff>159786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3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150913</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923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65422</xdr:rowOff>
    </xdr:from>
    <xdr:to>
      <xdr:col>15</xdr:col>
      <xdr:colOff>101600</xdr:colOff>
      <xdr:row>57</xdr:row>
      <xdr:rowOff>167022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3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158149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930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67495</xdr:rowOff>
    </xdr:from>
    <xdr:to>
      <xdr:col>10</xdr:col>
      <xdr:colOff>165100</xdr:colOff>
      <xdr:row>57</xdr:row>
      <xdr:rowOff>169095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160222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932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52955</xdr:rowOff>
    </xdr:from>
    <xdr:to>
      <xdr:col>6</xdr:col>
      <xdr:colOff>38100</xdr:colOff>
      <xdr:row>57</xdr:row>
      <xdr:rowOff>154555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2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145682</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918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97062</xdr:rowOff>
    </xdr:from>
    <xdr:to>
      <xdr:col>24</xdr:col>
      <xdr:colOff>63500</xdr:colOff>
      <xdr:row>78</xdr:row>
      <xdr:rowOff>116935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70162"/>
          <a:ext cx="838200" cy="1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109927</xdr:rowOff>
    </xdr:from>
    <xdr:to>
      <xdr:col>19</xdr:col>
      <xdr:colOff>177800</xdr:colOff>
      <xdr:row>78</xdr:row>
      <xdr:rowOff>116935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483027"/>
          <a:ext cx="889000" cy="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109927</xdr:rowOff>
    </xdr:from>
    <xdr:to>
      <xdr:col>15</xdr:col>
      <xdr:colOff>50800</xdr:colOff>
      <xdr:row>78</xdr:row>
      <xdr:rowOff>115807</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83027"/>
          <a:ext cx="889000" cy="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115807</xdr:rowOff>
    </xdr:from>
    <xdr:to>
      <xdr:col>10</xdr:col>
      <xdr:colOff>114300</xdr:colOff>
      <xdr:row>78</xdr:row>
      <xdr:rowOff>124132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88907"/>
          <a:ext cx="889000" cy="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46262</xdr:rowOff>
    </xdr:from>
    <xdr:to>
      <xdr:col>24</xdr:col>
      <xdr:colOff>114300</xdr:colOff>
      <xdr:row>78</xdr:row>
      <xdr:rowOff>147862</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1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132639</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34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66135</xdr:rowOff>
    </xdr:from>
    <xdr:to>
      <xdr:col>20</xdr:col>
      <xdr:colOff>38100</xdr:colOff>
      <xdr:row>78</xdr:row>
      <xdr:rowOff>167735</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3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158862</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53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59127</xdr:rowOff>
    </xdr:from>
    <xdr:to>
      <xdr:col>15</xdr:col>
      <xdr:colOff>101600</xdr:colOff>
      <xdr:row>78</xdr:row>
      <xdr:rowOff>160727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3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151854</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524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65007</xdr:rowOff>
    </xdr:from>
    <xdr:to>
      <xdr:col>10</xdr:col>
      <xdr:colOff>165100</xdr:colOff>
      <xdr:row>78</xdr:row>
      <xdr:rowOff>166607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3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157734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530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73332</xdr:rowOff>
    </xdr:from>
    <xdr:to>
      <xdr:col>6</xdr:col>
      <xdr:colOff>38100</xdr:colOff>
      <xdr:row>79</xdr:row>
      <xdr:rowOff>3482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4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166059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539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122425</xdr:rowOff>
    </xdr:from>
    <xdr:to>
      <xdr:col>24</xdr:col>
      <xdr:colOff>63500</xdr:colOff>
      <xdr:row>96</xdr:row>
      <xdr:rowOff>127302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581625"/>
          <a:ext cx="8382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36289</xdr:rowOff>
    </xdr:from>
    <xdr:to>
      <xdr:col>19</xdr:col>
      <xdr:colOff>177800</xdr:colOff>
      <xdr:row>96</xdr:row>
      <xdr:rowOff>127302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495489"/>
          <a:ext cx="889000" cy="9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36289</xdr:rowOff>
    </xdr:from>
    <xdr:to>
      <xdr:col>15</xdr:col>
      <xdr:colOff>50800</xdr:colOff>
      <xdr:row>97</xdr:row>
      <xdr:rowOff>14748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495489"/>
          <a:ext cx="889000" cy="14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8880</xdr:rowOff>
    </xdr:from>
    <xdr:to>
      <xdr:col>10</xdr:col>
      <xdr:colOff>114300</xdr:colOff>
      <xdr:row>97</xdr:row>
      <xdr:rowOff>14748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1130300" y="16639530"/>
          <a:ext cx="889000" cy="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71625</xdr:rowOff>
    </xdr:from>
    <xdr:to>
      <xdr:col>24</xdr:col>
      <xdr:colOff>114300</xdr:colOff>
      <xdr:row>97</xdr:row>
      <xdr:rowOff>1775</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53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50052</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509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76502</xdr:rowOff>
    </xdr:from>
    <xdr:to>
      <xdr:col>20</xdr:col>
      <xdr:colOff>38100</xdr:colOff>
      <xdr:row>97</xdr:row>
      <xdr:rowOff>6652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53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169229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62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156939</xdr:rowOff>
    </xdr:from>
    <xdr:to>
      <xdr:col>15</xdr:col>
      <xdr:colOff>101600</xdr:colOff>
      <xdr:row>96</xdr:row>
      <xdr:rowOff>87089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44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78216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537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135398</xdr:rowOff>
    </xdr:from>
    <xdr:to>
      <xdr:col>10</xdr:col>
      <xdr:colOff>165100</xdr:colOff>
      <xdr:row>97</xdr:row>
      <xdr:rowOff>65548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5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56675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68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129530</xdr:rowOff>
    </xdr:from>
    <xdr:to>
      <xdr:col>6</xdr:col>
      <xdr:colOff>38100</xdr:colOff>
      <xdr:row>97</xdr:row>
      <xdr:rowOff>59680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8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50807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149445</xdr:rowOff>
    </xdr:from>
    <xdr:to>
      <xdr:col>55</xdr:col>
      <xdr:colOff>0</xdr:colOff>
      <xdr:row>37</xdr:row>
      <xdr:rowOff>156673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493095"/>
          <a:ext cx="838200" cy="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156673</xdr:rowOff>
    </xdr:from>
    <xdr:to>
      <xdr:col>50</xdr:col>
      <xdr:colOff>114300</xdr:colOff>
      <xdr:row>37</xdr:row>
      <xdr:rowOff>165671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00323"/>
          <a:ext cx="889000" cy="8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70112</xdr:rowOff>
    </xdr:from>
    <xdr:to>
      <xdr:col>45</xdr:col>
      <xdr:colOff>177800</xdr:colOff>
      <xdr:row>37</xdr:row>
      <xdr:rowOff>165671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413762"/>
          <a:ext cx="889000" cy="9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70112</xdr:rowOff>
    </xdr:from>
    <xdr:to>
      <xdr:col>41</xdr:col>
      <xdr:colOff>50800</xdr:colOff>
      <xdr:row>38</xdr:row>
      <xdr:rowOff>12982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413762"/>
          <a:ext cx="889000" cy="11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98645</xdr:rowOff>
    </xdr:from>
    <xdr:to>
      <xdr:col>55</xdr:col>
      <xdr:colOff>50800</xdr:colOff>
      <xdr:row>38</xdr:row>
      <xdr:rowOff>28795</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17374</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361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105873</xdr:rowOff>
    </xdr:from>
    <xdr:to>
      <xdr:col>50</xdr:col>
      <xdr:colOff>165100</xdr:colOff>
      <xdr:row>38</xdr:row>
      <xdr:rowOff>36023</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44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27150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54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114871</xdr:rowOff>
    </xdr:from>
    <xdr:to>
      <xdr:col>46</xdr:col>
      <xdr:colOff>38100</xdr:colOff>
      <xdr:row>38</xdr:row>
      <xdr:rowOff>45021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45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36148</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5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19312</xdr:rowOff>
    </xdr:from>
    <xdr:to>
      <xdr:col>41</xdr:col>
      <xdr:colOff>101600</xdr:colOff>
      <xdr:row>37</xdr:row>
      <xdr:rowOff>120912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6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112039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55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133633</xdr:rowOff>
    </xdr:from>
    <xdr:to>
      <xdr:col>36</xdr:col>
      <xdr:colOff>165100</xdr:colOff>
      <xdr:row>38</xdr:row>
      <xdr:rowOff>63782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4772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54909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570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113767</xdr:rowOff>
    </xdr:from>
    <xdr:to>
      <xdr:col>55</xdr:col>
      <xdr:colOff>0</xdr:colOff>
      <xdr:row>58</xdr:row>
      <xdr:rowOff>117405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10057867"/>
          <a:ext cx="838200" cy="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41219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813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117405</xdr:rowOff>
    </xdr:from>
    <xdr:to>
      <xdr:col>50</xdr:col>
      <xdr:colOff>114300</xdr:colOff>
      <xdr:row>58</xdr:row>
      <xdr:rowOff>121126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10061505"/>
          <a:ext cx="889000" cy="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139340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974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121126</xdr:rowOff>
    </xdr:from>
    <xdr:to>
      <xdr:col>45</xdr:col>
      <xdr:colOff>177800</xdr:colOff>
      <xdr:row>58</xdr:row>
      <xdr:rowOff>123928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7861300" y="10065226"/>
          <a:ext cx="889000" cy="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123928</xdr:rowOff>
    </xdr:from>
    <xdr:to>
      <xdr:col>41</xdr:col>
      <xdr:colOff>50800</xdr:colOff>
      <xdr:row>58</xdr:row>
      <xdr:rowOff>126203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10068028"/>
          <a:ext cx="889000" cy="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973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134575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973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62967</xdr:rowOff>
    </xdr:from>
    <xdr:to>
      <xdr:col>55</xdr:col>
      <xdr:colOff>50800</xdr:colOff>
      <xdr:row>58</xdr:row>
      <xdr:rowOff>164567</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1000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168218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94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66605</xdr:rowOff>
    </xdr:from>
    <xdr:to>
      <xdr:col>50</xdr:col>
      <xdr:colOff>165100</xdr:colOff>
      <xdr:row>58</xdr:row>
      <xdr:rowOff>168205</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1001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159332</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1010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70326</xdr:rowOff>
    </xdr:from>
    <xdr:to>
      <xdr:col>46</xdr:col>
      <xdr:colOff>38100</xdr:colOff>
      <xdr:row>59</xdr:row>
      <xdr:rowOff>476</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1001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163053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1010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73128</xdr:rowOff>
    </xdr:from>
    <xdr:to>
      <xdr:col>41</xdr:col>
      <xdr:colOff>101600</xdr:colOff>
      <xdr:row>59</xdr:row>
      <xdr:rowOff>3278</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1001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165855</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10109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75403</xdr:rowOff>
    </xdr:from>
    <xdr:to>
      <xdr:col>36</xdr:col>
      <xdr:colOff>165100</xdr:colOff>
      <xdr:row>59</xdr:row>
      <xdr:rowOff>5553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10019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168130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1011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92768</xdr:rowOff>
    </xdr:from>
    <xdr:to>
      <xdr:col>55</xdr:col>
      <xdr:colOff>0</xdr:colOff>
      <xdr:row>78</xdr:row>
      <xdr:rowOff>114683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465868"/>
          <a:ext cx="838200" cy="2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114683</xdr:rowOff>
    </xdr:from>
    <xdr:to>
      <xdr:col>50</xdr:col>
      <xdr:colOff>114300</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8750300" y="13487783"/>
          <a:ext cx="889000" cy="2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139700</xdr:rowOff>
    </xdr:from>
    <xdr:to>
      <xdr:col>45</xdr:col>
      <xdr:colOff>177800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80163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11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139108</xdr:rowOff>
    </xdr:from>
    <xdr:to>
      <xdr:col>41</xdr:col>
      <xdr:colOff>50800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512208"/>
          <a:ext cx="889000" cy="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100074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130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95144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12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41968</xdr:rowOff>
    </xdr:from>
    <xdr:to>
      <xdr:col>55</xdr:col>
      <xdr:colOff>50800</xdr:colOff>
      <xdr:row>78</xdr:row>
      <xdr:rowOff>143568</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41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131517</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63883</xdr:rowOff>
    </xdr:from>
    <xdr:to>
      <xdr:col>50</xdr:col>
      <xdr:colOff>165100</xdr:colOff>
      <xdr:row>78</xdr:row>
      <xdr:rowOff>165483</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3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156610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2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88308</xdr:rowOff>
    </xdr:from>
    <xdr:to>
      <xdr:col>36</xdr:col>
      <xdr:colOff>165100</xdr:colOff>
      <xdr:row>79</xdr:row>
      <xdr:rowOff>18458</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46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9585</xdr:rowOff>
    </xdr:from>
    <xdr:ext cx="378565"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3017" y="13554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123659</xdr:rowOff>
    </xdr:from>
    <xdr:to>
      <xdr:col>55</xdr:col>
      <xdr:colOff>0</xdr:colOff>
      <xdr:row>98</xdr:row>
      <xdr:rowOff>125501</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925759"/>
          <a:ext cx="8382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123659</xdr:rowOff>
    </xdr:from>
    <xdr:to>
      <xdr:col>50</xdr:col>
      <xdr:colOff>114300</xdr:colOff>
      <xdr:row>98</xdr:row>
      <xdr:rowOff>124873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925759"/>
          <a:ext cx="889000" cy="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165309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62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124873</xdr:rowOff>
    </xdr:from>
    <xdr:to>
      <xdr:col>45</xdr:col>
      <xdr:colOff>177800</xdr:colOff>
      <xdr:row>98</xdr:row>
      <xdr:rowOff>125163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7861300" y="16926973"/>
          <a:ext cx="8890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125163</xdr:rowOff>
    </xdr:from>
    <xdr:to>
      <xdr:col>41</xdr:col>
      <xdr:colOff>50800</xdr:colOff>
      <xdr:row>98</xdr:row>
      <xdr:rowOff>126402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927263"/>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162696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62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168146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62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74701</xdr:rowOff>
    </xdr:from>
    <xdr:to>
      <xdr:col>55</xdr:col>
      <xdr:colOff>50800</xdr:colOff>
      <xdr:row>99</xdr:row>
      <xdr:rowOff>4851</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7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28297</xdr:rowOff>
    </xdr:from>
    <xdr:ext cx="534377"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72859</xdr:rowOff>
    </xdr:from>
    <xdr:to>
      <xdr:col>50</xdr:col>
      <xdr:colOff>165100</xdr:colOff>
      <xdr:row>99</xdr:row>
      <xdr:rowOff>3009</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7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165586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96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74073</xdr:rowOff>
    </xdr:from>
    <xdr:to>
      <xdr:col>46</xdr:col>
      <xdr:colOff>38100</xdr:colOff>
      <xdr:row>99</xdr:row>
      <xdr:rowOff>4223</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7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166800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6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74363</xdr:rowOff>
    </xdr:from>
    <xdr:to>
      <xdr:col>41</xdr:col>
      <xdr:colOff>101600</xdr:colOff>
      <xdr:row>99</xdr:row>
      <xdr:rowOff>4513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7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167090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969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75602</xdr:rowOff>
    </xdr:from>
    <xdr:to>
      <xdr:col>36</xdr:col>
      <xdr:colOff>165100</xdr:colOff>
      <xdr:row>99</xdr:row>
      <xdr:rowOff>5752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7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168329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97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26962</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713512"/>
          <a:ext cx="889000" cy="1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26962</xdr:rowOff>
    </xdr:from>
    <xdr:to>
      <xdr:col>71</xdr:col>
      <xdr:colOff>177800</xdr:colOff>
      <xdr:row>39</xdr:row>
      <xdr:rowOff>32761</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713512"/>
          <a:ext cx="889000" cy="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44157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38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147612</xdr:rowOff>
    </xdr:from>
    <xdr:to>
      <xdr:col>72</xdr:col>
      <xdr:colOff>38100</xdr:colOff>
      <xdr:row>39</xdr:row>
      <xdr:rowOff>77762</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6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68889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68428" y="6755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153411</xdr:rowOff>
    </xdr:from>
    <xdr:to>
      <xdr:col>67</xdr:col>
      <xdr:colOff>101600</xdr:colOff>
      <xdr:row>39</xdr:row>
      <xdr:rowOff>83561</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6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74688</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76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11486</xdr:rowOff>
    </xdr:from>
    <xdr:to>
      <xdr:col>85</xdr:col>
      <xdr:colOff>127000</xdr:colOff>
      <xdr:row>79</xdr:row>
      <xdr:rowOff>13816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556036"/>
          <a:ext cx="838200" cy="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13816</xdr:rowOff>
    </xdr:from>
    <xdr:to>
      <xdr:col>81</xdr:col>
      <xdr:colOff>50800</xdr:colOff>
      <xdr:row>79</xdr:row>
      <xdr:rowOff>19900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558366"/>
          <a:ext cx="889000" cy="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19900</xdr:rowOff>
    </xdr:from>
    <xdr:to>
      <xdr:col>76</xdr:col>
      <xdr:colOff>114300</xdr:colOff>
      <xdr:row>79</xdr:row>
      <xdr:rowOff>21177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564450"/>
          <a:ext cx="889000" cy="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21177</xdr:rowOff>
    </xdr:from>
    <xdr:to>
      <xdr:col>71</xdr:col>
      <xdr:colOff>177800</xdr:colOff>
      <xdr:row>79</xdr:row>
      <xdr:rowOff>24416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565727"/>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132136</xdr:rowOff>
    </xdr:from>
    <xdr:to>
      <xdr:col>85</xdr:col>
      <xdr:colOff>177800</xdr:colOff>
      <xdr:row>79</xdr:row>
      <xdr:rowOff>62286</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5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47063</xdr:rowOff>
    </xdr:from>
    <xdr:ext cx="534377"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42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134466</xdr:rowOff>
    </xdr:from>
    <xdr:to>
      <xdr:col>81</xdr:col>
      <xdr:colOff>101600</xdr:colOff>
      <xdr:row>79</xdr:row>
      <xdr:rowOff>64616</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50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55743</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60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140550</xdr:rowOff>
    </xdr:from>
    <xdr:to>
      <xdr:col>76</xdr:col>
      <xdr:colOff>165100</xdr:colOff>
      <xdr:row>79</xdr:row>
      <xdr:rowOff>70700</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51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61827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6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141827</xdr:rowOff>
    </xdr:from>
    <xdr:to>
      <xdr:col>72</xdr:col>
      <xdr:colOff>38100</xdr:colOff>
      <xdr:row>79</xdr:row>
      <xdr:rowOff>71977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51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63104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60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145066</xdr:rowOff>
    </xdr:from>
    <xdr:to>
      <xdr:col>67</xdr:col>
      <xdr:colOff>101600</xdr:colOff>
      <xdr:row>79</xdr:row>
      <xdr:rowOff>75216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5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66343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61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159779</xdr:rowOff>
    </xdr:from>
    <xdr:to>
      <xdr:col>85</xdr:col>
      <xdr:colOff>127000</xdr:colOff>
      <xdr:row>99</xdr:row>
      <xdr:rowOff>33801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961879"/>
          <a:ext cx="838200" cy="4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126997</xdr:rowOff>
    </xdr:from>
    <xdr:to>
      <xdr:col>81</xdr:col>
      <xdr:colOff>50800</xdr:colOff>
      <xdr:row>98</xdr:row>
      <xdr:rowOff>159779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929097"/>
          <a:ext cx="889000" cy="3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126997</xdr:rowOff>
    </xdr:from>
    <xdr:to>
      <xdr:col>76</xdr:col>
      <xdr:colOff>114300</xdr:colOff>
      <xdr:row>99</xdr:row>
      <xdr:rowOff>28322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929097"/>
          <a:ext cx="889000" cy="7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9539</xdr:rowOff>
    </xdr:from>
    <xdr:to>
      <xdr:col>71</xdr:col>
      <xdr:colOff>177800</xdr:colOff>
      <xdr:row>99</xdr:row>
      <xdr:rowOff>28322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814300" y="16983089"/>
          <a:ext cx="889000" cy="1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15722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6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154451</xdr:rowOff>
    </xdr:from>
    <xdr:to>
      <xdr:col>85</xdr:col>
      <xdr:colOff>177800</xdr:colOff>
      <xdr:row>99</xdr:row>
      <xdr:rowOff>84601</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9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69378</xdr:rowOff>
    </xdr:from>
    <xdr:ext cx="469744"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7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108979</xdr:rowOff>
    </xdr:from>
    <xdr:to>
      <xdr:col>81</xdr:col>
      <xdr:colOff>101600</xdr:colOff>
      <xdr:row>99</xdr:row>
      <xdr:rowOff>39129</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91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30256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700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76197</xdr:rowOff>
    </xdr:from>
    <xdr:to>
      <xdr:col>76</xdr:col>
      <xdr:colOff>165100</xdr:colOff>
      <xdr:row>99</xdr:row>
      <xdr:rowOff>6347</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87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168924</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97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148972</xdr:rowOff>
    </xdr:from>
    <xdr:to>
      <xdr:col>72</xdr:col>
      <xdr:colOff>38100</xdr:colOff>
      <xdr:row>99</xdr:row>
      <xdr:rowOff>79122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95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70249</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704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130189</xdr:rowOff>
    </xdr:from>
    <xdr:to>
      <xdr:col>67</xdr:col>
      <xdr:colOff>101600</xdr:colOff>
      <xdr:row>99</xdr:row>
      <xdr:rowOff>60339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93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51466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702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129774</xdr:rowOff>
    </xdr:from>
    <xdr:to>
      <xdr:col>116</xdr:col>
      <xdr:colOff>63500</xdr:colOff>
      <xdr:row>58</xdr:row>
      <xdr:rowOff>129943</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1323300" y="10073874"/>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125312</xdr:rowOff>
    </xdr:from>
    <xdr:to>
      <xdr:col>111</xdr:col>
      <xdr:colOff>177800</xdr:colOff>
      <xdr:row>58</xdr:row>
      <xdr:rowOff>129943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69412"/>
          <a:ext cx="889000" cy="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125312</xdr:rowOff>
    </xdr:from>
    <xdr:to>
      <xdr:col>107</xdr:col>
      <xdr:colOff>50800</xdr:colOff>
      <xdr:row>58</xdr:row>
      <xdr:rowOff>125426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19545300" y="10069412"/>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125426</xdr:rowOff>
    </xdr:from>
    <xdr:to>
      <xdr:col>102</xdr:col>
      <xdr:colOff>114300</xdr:colOff>
      <xdr:row>58</xdr:row>
      <xdr:rowOff>125687</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8656300" y="10069526"/>
          <a:ext cx="889000" cy="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78974</xdr:rowOff>
    </xdr:from>
    <xdr:to>
      <xdr:col>116</xdr:col>
      <xdr:colOff>114300</xdr:colOff>
      <xdr:row>59</xdr:row>
      <xdr:rowOff>9124</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2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469744"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79143</xdr:rowOff>
    </xdr:from>
    <xdr:to>
      <xdr:col>112</xdr:col>
      <xdr:colOff>38100</xdr:colOff>
      <xdr:row>59</xdr:row>
      <xdr:rowOff>9293</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2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420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11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74512</xdr:rowOff>
    </xdr:from>
    <xdr:to>
      <xdr:col>107</xdr:col>
      <xdr:colOff>101600</xdr:colOff>
      <xdr:row>59</xdr:row>
      <xdr:rowOff>4662</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1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167239</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11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74626</xdr:rowOff>
    </xdr:from>
    <xdr:to>
      <xdr:col>102</xdr:col>
      <xdr:colOff>165100</xdr:colOff>
      <xdr:row>59</xdr:row>
      <xdr:rowOff>4776</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167353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11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74887</xdr:rowOff>
    </xdr:from>
    <xdr:to>
      <xdr:col>98</xdr:col>
      <xdr:colOff>38100</xdr:colOff>
      <xdr:row>59</xdr:row>
      <xdr:rowOff>5037</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167614</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41098</xdr:rowOff>
    </xdr:from>
    <xdr:to>
      <xdr:col>116</xdr:col>
      <xdr:colOff>63500</xdr:colOff>
      <xdr:row>77</xdr:row>
      <xdr:rowOff>114472</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1323300" y="13242748"/>
          <a:ext cx="838200" cy="7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156184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014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41098</xdr:rowOff>
    </xdr:from>
    <xdr:to>
      <xdr:col>111</xdr:col>
      <xdr:colOff>177800</xdr:colOff>
      <xdr:row>77</xdr:row>
      <xdr:rowOff>100943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242748"/>
          <a:ext cx="889000" cy="5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55782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29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100943</xdr:rowOff>
    </xdr:from>
    <xdr:to>
      <xdr:col>107</xdr:col>
      <xdr:colOff>50800</xdr:colOff>
      <xdr:row>77</xdr:row>
      <xdr:rowOff>123583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19545300" y="13302593"/>
          <a:ext cx="889000" cy="2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123583</xdr:rowOff>
    </xdr:from>
    <xdr:to>
      <xdr:col>102</xdr:col>
      <xdr:colOff>114300</xdr:colOff>
      <xdr:row>77</xdr:row>
      <xdr:rowOff>143770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325233"/>
          <a:ext cx="889000" cy="20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104559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296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106590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63672</xdr:rowOff>
    </xdr:from>
    <xdr:to>
      <xdr:col>116</xdr:col>
      <xdr:colOff>114300</xdr:colOff>
      <xdr:row>77</xdr:row>
      <xdr:rowOff>165272</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2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42099</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243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161748</xdr:rowOff>
    </xdr:from>
    <xdr:to>
      <xdr:col>112</xdr:col>
      <xdr:colOff>38100</xdr:colOff>
      <xdr:row>77</xdr:row>
      <xdr:rowOff>91898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9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83025</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328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50143</xdr:rowOff>
    </xdr:from>
    <xdr:to>
      <xdr:col>107</xdr:col>
      <xdr:colOff>101600</xdr:colOff>
      <xdr:row>77</xdr:row>
      <xdr:rowOff>151743</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25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142870</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3344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72783</xdr:rowOff>
    </xdr:from>
    <xdr:to>
      <xdr:col>102</xdr:col>
      <xdr:colOff>165100</xdr:colOff>
      <xdr:row>78</xdr:row>
      <xdr:rowOff>2933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2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165510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36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92970</xdr:rowOff>
    </xdr:from>
    <xdr:to>
      <xdr:col>98</xdr:col>
      <xdr:colOff>38100</xdr:colOff>
      <xdr:row>78</xdr:row>
      <xdr:rowOff>23120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14247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38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歳出決算総額は、住民一人当たり約</a:t>
          </a:r>
          <a:r>
            <a:rPr kumimoji="1" lang="en-US" altLang="ja-JP" sz="1100">
              <a:solidFill>
                <a:schemeClr val="dk1"/>
              </a:solidFill>
              <a:effectLst/>
              <a:latin typeface="+mn-lt"/>
              <a:ea typeface="+mn-ea"/>
              <a:cs typeface="+mn-cs"/>
            </a:rPr>
            <a:t>880,633</a:t>
          </a:r>
          <a:r>
            <a:rPr kumimoji="1" lang="ja-JP" altLang="ja-JP" sz="1100">
              <a:solidFill>
                <a:schemeClr val="dk1"/>
              </a:solidFill>
              <a:effectLst/>
              <a:latin typeface="+mn-lt"/>
              <a:ea typeface="+mn-ea"/>
              <a:cs typeface="+mn-cs"/>
            </a:rPr>
            <a:t>円であり、前年度と比較して、</a:t>
          </a:r>
          <a:r>
            <a:rPr kumimoji="1" lang="en-US" altLang="ja-JP" sz="1100">
              <a:solidFill>
                <a:schemeClr val="dk1"/>
              </a:solidFill>
              <a:effectLst/>
              <a:latin typeface="+mn-lt"/>
              <a:ea typeface="+mn-ea"/>
              <a:cs typeface="+mn-cs"/>
            </a:rPr>
            <a:t>33,527</a:t>
          </a:r>
          <a:r>
            <a:rPr kumimoji="1" lang="ja-JP" altLang="ja-JP" sz="1100">
              <a:solidFill>
                <a:schemeClr val="dk1"/>
              </a:solidFill>
              <a:effectLst/>
              <a:latin typeface="+mn-lt"/>
              <a:ea typeface="+mn-ea"/>
              <a:cs typeface="+mn-cs"/>
            </a:rPr>
            <a:t>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額となった。主な構成項目である人件費は、住民一人当たり</a:t>
          </a:r>
          <a:r>
            <a:rPr kumimoji="1" lang="en-US" altLang="ja-JP" sz="1100">
              <a:solidFill>
                <a:schemeClr val="dk1"/>
              </a:solidFill>
              <a:effectLst/>
              <a:latin typeface="+mn-lt"/>
              <a:ea typeface="+mn-ea"/>
              <a:cs typeface="+mn-cs"/>
            </a:rPr>
            <a:t>251,730</a:t>
          </a:r>
          <a:r>
            <a:rPr kumimoji="1" lang="ja-JP" altLang="ja-JP" sz="1100">
              <a:solidFill>
                <a:schemeClr val="dk1"/>
              </a:solidFill>
              <a:effectLst/>
              <a:latin typeface="+mn-lt"/>
              <a:ea typeface="+mn-ea"/>
              <a:cs typeface="+mn-cs"/>
            </a:rPr>
            <a:t>円となっており、前年度から増額しているものの、類似団体平均が大幅に増額したことにより、類似団体平均を下回った。</a:t>
          </a:r>
          <a:endParaRPr lang="ja-JP" altLang="ja-JP">
            <a:effectLst/>
          </a:endParaRPr>
        </a:p>
        <a:p>
          <a:r>
            <a:rPr kumimoji="1" lang="ja-JP" altLang="ja-JP" sz="1100">
              <a:solidFill>
                <a:schemeClr val="dk1"/>
              </a:solidFill>
              <a:effectLst/>
              <a:latin typeface="+mn-lt"/>
              <a:ea typeface="+mn-ea"/>
              <a:cs typeface="+mn-cs"/>
            </a:rPr>
            <a:t>　普通建設事業費は、村道の新設工事を行ったことや施設の老朽化に伴う改修工事等が増えたことにより、前年度と比較して</a:t>
          </a:r>
          <a:r>
            <a:rPr kumimoji="1" lang="en-US" altLang="ja-JP" sz="1100">
              <a:solidFill>
                <a:schemeClr val="dk1"/>
              </a:solidFill>
              <a:effectLst/>
              <a:latin typeface="+mn-lt"/>
              <a:ea typeface="+mn-ea"/>
              <a:cs typeface="+mn-cs"/>
            </a:rPr>
            <a:t>15,911</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額となった。類似団体平均と比較して低い水準を維持しているが、今後も増加傾向となることが予想されるため、公共施設等総合管理計画等に基づき、計画的な更新及び経費の平準化に努める必要がある。繰出金は、下水道施設の長寿命化に伴</a:t>
          </a:r>
          <a:r>
            <a:rPr kumimoji="1" lang="ja-JP" altLang="en-US" sz="1100">
              <a:solidFill>
                <a:schemeClr val="dk1"/>
              </a:solidFill>
              <a:effectLst/>
              <a:latin typeface="+mn-lt"/>
              <a:ea typeface="+mn-ea"/>
              <a:cs typeface="+mn-cs"/>
            </a:rPr>
            <a:t>う</a:t>
          </a:r>
          <a:r>
            <a:rPr kumimoji="1" lang="ja-JP" altLang="ja-JP" sz="1100">
              <a:solidFill>
                <a:schemeClr val="dk1"/>
              </a:solidFill>
              <a:effectLst/>
              <a:latin typeface="+mn-lt"/>
              <a:ea typeface="+mn-ea"/>
              <a:cs typeface="+mn-cs"/>
            </a:rPr>
            <a:t>、下水道事業特別会計への繰出が</a:t>
          </a:r>
          <a:r>
            <a:rPr kumimoji="1" lang="ja-JP" altLang="en-US" sz="1100">
              <a:solidFill>
                <a:schemeClr val="dk1"/>
              </a:solidFill>
              <a:effectLst/>
              <a:latin typeface="+mn-lt"/>
              <a:ea typeface="+mn-ea"/>
              <a:cs typeface="+mn-cs"/>
            </a:rPr>
            <a:t>多額となっているが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前年度実施をした工事額が大きかったことから本年度は減額となった。</a:t>
          </a:r>
          <a:r>
            <a:rPr kumimoji="1" lang="ja-JP" altLang="ja-JP" sz="1100">
              <a:solidFill>
                <a:schemeClr val="dk1"/>
              </a:solidFill>
              <a:effectLst/>
              <a:latin typeface="+mn-lt"/>
              <a:ea typeface="+mn-ea"/>
              <a:cs typeface="+mn-cs"/>
            </a:rPr>
            <a:t>積立金は、前年度</a:t>
          </a:r>
          <a:r>
            <a:rPr kumimoji="1" lang="ja-JP" altLang="en-US" sz="1100">
              <a:solidFill>
                <a:schemeClr val="dk1"/>
              </a:solidFill>
              <a:effectLst/>
              <a:latin typeface="+mn-lt"/>
              <a:ea typeface="+mn-ea"/>
              <a:cs typeface="+mn-cs"/>
            </a:rPr>
            <a:t>は東電新多摩線線下補償・鉄塔用地賃貸による財産収入が</a:t>
          </a:r>
          <a:r>
            <a:rPr kumimoji="1" lang="ja-JP" altLang="ja-JP" sz="1100">
              <a:solidFill>
                <a:schemeClr val="dk1"/>
              </a:solidFill>
              <a:effectLst/>
              <a:latin typeface="+mn-lt"/>
              <a:ea typeface="+mn-ea"/>
              <a:cs typeface="+mn-cs"/>
            </a:rPr>
            <a:t>あったこと</a:t>
          </a:r>
          <a:r>
            <a:rPr kumimoji="1" lang="ja-JP" altLang="en-US" sz="1100">
              <a:solidFill>
                <a:schemeClr val="dk1"/>
              </a:solidFill>
              <a:effectLst/>
              <a:latin typeface="+mn-lt"/>
              <a:ea typeface="+mn-ea"/>
              <a:cs typeface="+mn-cs"/>
            </a:rPr>
            <a:t>に対して、本年度特出的な歳入がないことや一般財源充当率の高い村道の新設改良工事などが実施されたことから、</a:t>
          </a:r>
          <a:r>
            <a:rPr kumimoji="1" lang="ja-JP" altLang="ja-JP" sz="1100">
              <a:solidFill>
                <a:schemeClr val="dk1"/>
              </a:solidFill>
              <a:effectLst/>
              <a:latin typeface="+mn-lt"/>
              <a:ea typeface="+mn-ea"/>
              <a:cs typeface="+mn-cs"/>
            </a:rPr>
            <a:t>前年度と比較して大幅な減額となった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今後は学校施設の統廃合により多額の</a:t>
          </a:r>
          <a:r>
            <a:rPr kumimoji="1" lang="ja-JP" altLang="en-US" sz="1100">
              <a:solidFill>
                <a:schemeClr val="dk1"/>
              </a:solidFill>
              <a:effectLst/>
              <a:latin typeface="+mn-lt"/>
              <a:ea typeface="+mn-ea"/>
              <a:cs typeface="+mn-cs"/>
            </a:rPr>
            <a:t>基金</a:t>
          </a:r>
          <a:r>
            <a:rPr kumimoji="1" lang="ja-JP" altLang="ja-JP" sz="1100">
              <a:solidFill>
                <a:schemeClr val="dk1"/>
              </a:solidFill>
              <a:effectLst/>
              <a:latin typeface="+mn-lt"/>
              <a:ea typeface="+mn-ea"/>
              <a:cs typeface="+mn-cs"/>
            </a:rPr>
            <a:t>取崩しが予想されるため、新たな自主財源の確保策を検討し、積立金の増加を図っていく必要がある。</a:t>
          </a:r>
          <a:endParaRPr lang="ja-JP" altLang="ja-JP">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神奈川県清川村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2,764
2,700
71.24
2,565,020
2,434,069
70,578
1,829,523
1,063,679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77038</xdr:rowOff>
    </xdr:from>
    <xdr:to>
      <xdr:col>24</xdr:col>
      <xdr:colOff>63500</xdr:colOff>
      <xdr:row>37</xdr:row>
      <xdr:rowOff>82944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0688"/>
          <a:ext cx="838200" cy="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82944</xdr:rowOff>
    </xdr:from>
    <xdr:to>
      <xdr:col>19</xdr:col>
      <xdr:colOff>177800</xdr:colOff>
      <xdr:row>37</xdr:row>
      <xdr:rowOff>83896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6594"/>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63957</xdr:rowOff>
    </xdr:from>
    <xdr:to>
      <xdr:col>15</xdr:col>
      <xdr:colOff>50800</xdr:colOff>
      <xdr:row>37</xdr:row>
      <xdr:rowOff>83896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07607"/>
          <a:ext cx="889000" cy="1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60261</xdr:rowOff>
    </xdr:from>
    <xdr:to>
      <xdr:col>10</xdr:col>
      <xdr:colOff>114300</xdr:colOff>
      <xdr:row>37</xdr:row>
      <xdr:rowOff>63957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03911"/>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26238</xdr:rowOff>
    </xdr:from>
    <xdr:to>
      <xdr:col>24</xdr:col>
      <xdr:colOff>114300</xdr:colOff>
      <xdr:row>37</xdr:row>
      <xdr:rowOff>127838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6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49115</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21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32144</xdr:rowOff>
    </xdr:from>
    <xdr:to>
      <xdr:col>20</xdr:col>
      <xdr:colOff>38100</xdr:colOff>
      <xdr:row>37</xdr:row>
      <xdr:rowOff>133744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150271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15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33096</xdr:rowOff>
    </xdr:from>
    <xdr:to>
      <xdr:col>15</xdr:col>
      <xdr:colOff>101600</xdr:colOff>
      <xdr:row>37</xdr:row>
      <xdr:rowOff>134696</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151223</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15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13157</xdr:rowOff>
    </xdr:from>
    <xdr:to>
      <xdr:col>10</xdr:col>
      <xdr:colOff>165100</xdr:colOff>
      <xdr:row>37</xdr:row>
      <xdr:rowOff>114757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5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131284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13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127588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87801</xdr:rowOff>
    </xdr:from>
    <xdr:to>
      <xdr:col>24</xdr:col>
      <xdr:colOff>63500</xdr:colOff>
      <xdr:row>58</xdr:row>
      <xdr:rowOff>95372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31901"/>
          <a:ext cx="838200" cy="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84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87801</xdr:rowOff>
    </xdr:from>
    <xdr:to>
      <xdr:col>19</xdr:col>
      <xdr:colOff>177800</xdr:colOff>
      <xdr:row>58</xdr:row>
      <xdr:rowOff>88017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31901"/>
          <a:ext cx="889000" cy="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101866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0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75996</xdr:rowOff>
    </xdr:from>
    <xdr:to>
      <xdr:col>15</xdr:col>
      <xdr:colOff>50800</xdr:colOff>
      <xdr:row>58</xdr:row>
      <xdr:rowOff>88017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20096"/>
          <a:ext cx="889000" cy="1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75996</xdr:rowOff>
    </xdr:from>
    <xdr:to>
      <xdr:col>10</xdr:col>
      <xdr:colOff>114300</xdr:colOff>
      <xdr:row>58</xdr:row>
      <xdr:rowOff>97380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20096"/>
          <a:ext cx="889000" cy="2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131277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3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44572</xdr:rowOff>
    </xdr:from>
    <xdr:to>
      <xdr:col>24</xdr:col>
      <xdr:colOff>114300</xdr:colOff>
      <xdr:row>58</xdr:row>
      <xdr:rowOff>146172</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8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139034</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1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37001</xdr:rowOff>
    </xdr:from>
    <xdr:to>
      <xdr:col>20</xdr:col>
      <xdr:colOff>38100</xdr:colOff>
      <xdr:row>58</xdr:row>
      <xdr:rowOff>138601</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129728</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7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37217</xdr:rowOff>
    </xdr:from>
    <xdr:to>
      <xdr:col>15</xdr:col>
      <xdr:colOff>101600</xdr:colOff>
      <xdr:row>58</xdr:row>
      <xdr:rowOff>138817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8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129944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7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25196</xdr:rowOff>
    </xdr:from>
    <xdr:to>
      <xdr:col>10</xdr:col>
      <xdr:colOff>165100</xdr:colOff>
      <xdr:row>58</xdr:row>
      <xdr:rowOff>126796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6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117923</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6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46580</xdr:rowOff>
    </xdr:from>
    <xdr:to>
      <xdr:col>6</xdr:col>
      <xdr:colOff>38100</xdr:colOff>
      <xdr:row>58</xdr:row>
      <xdr:rowOff>148180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9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139307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83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50687</xdr:rowOff>
    </xdr:from>
    <xdr:to>
      <xdr:col>24</xdr:col>
      <xdr:colOff>63500</xdr:colOff>
      <xdr:row>78</xdr:row>
      <xdr:rowOff>72090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423787"/>
          <a:ext cx="838200" cy="2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41190</xdr:rowOff>
    </xdr:from>
    <xdr:to>
      <xdr:col>19</xdr:col>
      <xdr:colOff>177800</xdr:colOff>
      <xdr:row>78</xdr:row>
      <xdr:rowOff>72090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414290"/>
          <a:ext cx="889000" cy="3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41190</xdr:rowOff>
    </xdr:from>
    <xdr:to>
      <xdr:col>15</xdr:col>
      <xdr:colOff>50800</xdr:colOff>
      <xdr:row>78</xdr:row>
      <xdr:rowOff>119959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414290"/>
          <a:ext cx="889000" cy="7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119959</xdr:rowOff>
    </xdr:from>
    <xdr:to>
      <xdr:col>10</xdr:col>
      <xdr:colOff>114300</xdr:colOff>
      <xdr:row>78</xdr:row>
      <xdr:rowOff>122228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493059"/>
          <a:ext cx="889000" cy="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27687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67261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171337</xdr:rowOff>
    </xdr:from>
    <xdr:to>
      <xdr:col>24</xdr:col>
      <xdr:colOff>114300</xdr:colOff>
      <xdr:row>78</xdr:row>
      <xdr:rowOff>101487</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37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86264</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87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21290</xdr:rowOff>
    </xdr:from>
    <xdr:to>
      <xdr:col>20</xdr:col>
      <xdr:colOff>38100</xdr:colOff>
      <xdr:row>78</xdr:row>
      <xdr:rowOff>122890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114017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8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161840</xdr:rowOff>
    </xdr:from>
    <xdr:to>
      <xdr:col>15</xdr:col>
      <xdr:colOff>101600</xdr:colOff>
      <xdr:row>78</xdr:row>
      <xdr:rowOff>91990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6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83117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56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69159</xdr:rowOff>
    </xdr:from>
    <xdr:to>
      <xdr:col>10</xdr:col>
      <xdr:colOff>165100</xdr:colOff>
      <xdr:row>78</xdr:row>
      <xdr:rowOff>170759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44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161886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534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71428</xdr:rowOff>
    </xdr:from>
    <xdr:to>
      <xdr:col>6</xdr:col>
      <xdr:colOff>38100</xdr:colOff>
      <xdr:row>79</xdr:row>
      <xdr:rowOff>1578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4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164155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3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108775</xdr:rowOff>
    </xdr:from>
    <xdr:to>
      <xdr:col>24</xdr:col>
      <xdr:colOff>63500</xdr:colOff>
      <xdr:row>97</xdr:row>
      <xdr:rowOff>130620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739425"/>
          <a:ext cx="838200" cy="2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97556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8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108775</xdr:rowOff>
    </xdr:from>
    <xdr:to>
      <xdr:col>19</xdr:col>
      <xdr:colOff>177800</xdr:colOff>
      <xdr:row>97</xdr:row>
      <xdr:rowOff>123241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739425"/>
          <a:ext cx="889000" cy="1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36000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32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123241</xdr:rowOff>
    </xdr:from>
    <xdr:to>
      <xdr:col>15</xdr:col>
      <xdr:colOff>50800</xdr:colOff>
      <xdr:row>97</xdr:row>
      <xdr:rowOff>153699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753891"/>
          <a:ext cx="889000" cy="3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46412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334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153699</xdr:rowOff>
    </xdr:from>
    <xdr:to>
      <xdr:col>10</xdr:col>
      <xdr:colOff>114300</xdr:colOff>
      <xdr:row>97</xdr:row>
      <xdr:rowOff>169126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84349"/>
          <a:ext cx="889000" cy="1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69595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35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67629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355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79820</xdr:rowOff>
    </xdr:from>
    <xdr:to>
      <xdr:col>24</xdr:col>
      <xdr:colOff>114300</xdr:colOff>
      <xdr:row>98</xdr:row>
      <xdr:rowOff>9970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166197</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2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57975</xdr:rowOff>
    </xdr:from>
    <xdr:to>
      <xdr:col>20</xdr:col>
      <xdr:colOff>38100</xdr:colOff>
      <xdr:row>97</xdr:row>
      <xdr:rowOff>159575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68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150702</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781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72441</xdr:rowOff>
    </xdr:from>
    <xdr:to>
      <xdr:col>15</xdr:col>
      <xdr:colOff>101600</xdr:colOff>
      <xdr:row>98</xdr:row>
      <xdr:rowOff>2591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0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165168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95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102899</xdr:rowOff>
    </xdr:from>
    <xdr:to>
      <xdr:col>10</xdr:col>
      <xdr:colOff>165100</xdr:colOff>
      <xdr:row>98</xdr:row>
      <xdr:rowOff>33049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3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24176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2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118326</xdr:rowOff>
    </xdr:from>
    <xdr:to>
      <xdr:col>6</xdr:col>
      <xdr:colOff>38100</xdr:colOff>
      <xdr:row>98</xdr:row>
      <xdr:rowOff>48476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4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39603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45654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96912</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612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42373</xdr:rowOff>
    </xdr:from>
    <xdr:to>
      <xdr:col>55</xdr:col>
      <xdr:colOff>0</xdr:colOff>
      <xdr:row>59</xdr:row>
      <xdr:rowOff>42818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57923"/>
          <a:ext cx="838200" cy="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120635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9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42818</xdr:rowOff>
    </xdr:from>
    <xdr:to>
      <xdr:col>50</xdr:col>
      <xdr:colOff>114300</xdr:colOff>
      <xdr:row>59</xdr:row>
      <xdr:rowOff>44948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58368"/>
          <a:ext cx="889000" cy="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38505</xdr:rowOff>
    </xdr:from>
    <xdr:to>
      <xdr:col>45</xdr:col>
      <xdr:colOff>177800</xdr:colOff>
      <xdr:row>59</xdr:row>
      <xdr:rowOff>44948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154055"/>
          <a:ext cx="889000" cy="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46404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1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38505</xdr:rowOff>
    </xdr:from>
    <xdr:to>
      <xdr:col>41</xdr:col>
      <xdr:colOff>50800</xdr:colOff>
      <xdr:row>59</xdr:row>
      <xdr:rowOff>45185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154055"/>
          <a:ext cx="8890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25673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79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163023</xdr:rowOff>
    </xdr:from>
    <xdr:to>
      <xdr:col>55</xdr:col>
      <xdr:colOff>50800</xdr:colOff>
      <xdr:row>59</xdr:row>
      <xdr:rowOff>93173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10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77950</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2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163468</xdr:rowOff>
    </xdr:from>
    <xdr:to>
      <xdr:col>50</xdr:col>
      <xdr:colOff>165100</xdr:colOff>
      <xdr:row>59</xdr:row>
      <xdr:rowOff>93618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1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84745</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20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165598</xdr:rowOff>
    </xdr:from>
    <xdr:to>
      <xdr:col>46</xdr:col>
      <xdr:colOff>38100</xdr:colOff>
      <xdr:row>59</xdr:row>
      <xdr:rowOff>95748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10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86875</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20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159155</xdr:rowOff>
    </xdr:from>
    <xdr:to>
      <xdr:col>41</xdr:col>
      <xdr:colOff>101600</xdr:colOff>
      <xdr:row>59</xdr:row>
      <xdr:rowOff>89305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10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80432</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19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165835</xdr:rowOff>
    </xdr:from>
    <xdr:to>
      <xdr:col>36</xdr:col>
      <xdr:colOff>165100</xdr:colOff>
      <xdr:row>59</xdr:row>
      <xdr:rowOff>95985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10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87112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20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87565</xdr:rowOff>
    </xdr:from>
    <xdr:to>
      <xdr:col>55</xdr:col>
      <xdr:colOff>0</xdr:colOff>
      <xdr:row>78</xdr:row>
      <xdr:rowOff>88066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60665"/>
          <a:ext cx="838200" cy="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231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88066</xdr:rowOff>
    </xdr:from>
    <xdr:to>
      <xdr:col>50</xdr:col>
      <xdr:colOff>114300</xdr:colOff>
      <xdr:row>78</xdr:row>
      <xdr:rowOff>92035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61166"/>
          <a:ext cx="889000" cy="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124106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15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90674</xdr:rowOff>
    </xdr:from>
    <xdr:to>
      <xdr:col>45</xdr:col>
      <xdr:colOff>177800</xdr:colOff>
      <xdr:row>78</xdr:row>
      <xdr:rowOff>92035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63774"/>
          <a:ext cx="889000" cy="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124782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15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90674</xdr:rowOff>
    </xdr:from>
    <xdr:to>
      <xdr:col>41</xdr:col>
      <xdr:colOff>50800</xdr:colOff>
      <xdr:row>78</xdr:row>
      <xdr:rowOff>105091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63774"/>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111817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14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133165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36765</xdr:rowOff>
    </xdr:from>
    <xdr:to>
      <xdr:col>55</xdr:col>
      <xdr:colOff>50800</xdr:colOff>
      <xdr:row>78</xdr:row>
      <xdr:rowOff>138365</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0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156981</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37266</xdr:rowOff>
    </xdr:from>
    <xdr:to>
      <xdr:col>50</xdr:col>
      <xdr:colOff>165100</xdr:colOff>
      <xdr:row>78</xdr:row>
      <xdr:rowOff>138866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10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129993</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0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41235</xdr:rowOff>
    </xdr:from>
    <xdr:to>
      <xdr:col>46</xdr:col>
      <xdr:colOff>38100</xdr:colOff>
      <xdr:row>78</xdr:row>
      <xdr:rowOff>142835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1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133962</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50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39874</xdr:rowOff>
    </xdr:from>
    <xdr:to>
      <xdr:col>41</xdr:col>
      <xdr:colOff>101600</xdr:colOff>
      <xdr:row>78</xdr:row>
      <xdr:rowOff>141474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1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132601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50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54291</xdr:rowOff>
    </xdr:from>
    <xdr:to>
      <xdr:col>36</xdr:col>
      <xdr:colOff>165100</xdr:colOff>
      <xdr:row>78</xdr:row>
      <xdr:rowOff>155891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147018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5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117073</xdr:rowOff>
    </xdr:from>
    <xdr:to>
      <xdr:col>55</xdr:col>
      <xdr:colOff>0</xdr:colOff>
      <xdr:row>98</xdr:row>
      <xdr:rowOff>117187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919173"/>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117187</xdr:rowOff>
    </xdr:from>
    <xdr:to>
      <xdr:col>50</xdr:col>
      <xdr:colOff>114300</xdr:colOff>
      <xdr:row>98</xdr:row>
      <xdr:rowOff>123848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919287"/>
          <a:ext cx="889000" cy="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123848</xdr:rowOff>
    </xdr:from>
    <xdr:to>
      <xdr:col>45</xdr:col>
      <xdr:colOff>177800</xdr:colOff>
      <xdr:row>98</xdr:row>
      <xdr:rowOff>147775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925948"/>
          <a:ext cx="889000" cy="2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147775</xdr:rowOff>
    </xdr:from>
    <xdr:to>
      <xdr:col>41</xdr:col>
      <xdr:colOff>50800</xdr:colOff>
      <xdr:row>98</xdr:row>
      <xdr:rowOff>159845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949875"/>
          <a:ext cx="889000" cy="1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156012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61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66273</xdr:rowOff>
    </xdr:from>
    <xdr:to>
      <xdr:col>55</xdr:col>
      <xdr:colOff>50800</xdr:colOff>
      <xdr:row>98</xdr:row>
      <xdr:rowOff>167873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6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17840</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19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66387</xdr:rowOff>
    </xdr:from>
    <xdr:to>
      <xdr:col>50</xdr:col>
      <xdr:colOff>165100</xdr:colOff>
      <xdr:row>98</xdr:row>
      <xdr:rowOff>167987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6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159114</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961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73048</xdr:rowOff>
    </xdr:from>
    <xdr:to>
      <xdr:col>46</xdr:col>
      <xdr:colOff>38100</xdr:colOff>
      <xdr:row>99</xdr:row>
      <xdr:rowOff>3198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7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165775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967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96975</xdr:rowOff>
    </xdr:from>
    <xdr:to>
      <xdr:col>41</xdr:col>
      <xdr:colOff>101600</xdr:colOff>
      <xdr:row>99</xdr:row>
      <xdr:rowOff>27125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18252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99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109045</xdr:rowOff>
    </xdr:from>
    <xdr:to>
      <xdr:col>36</xdr:col>
      <xdr:colOff>165100</xdr:colOff>
      <xdr:row>99</xdr:row>
      <xdr:rowOff>39195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91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30322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700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42847</xdr:rowOff>
    </xdr:from>
    <xdr:to>
      <xdr:col>85</xdr:col>
      <xdr:colOff>127000</xdr:colOff>
      <xdr:row>37</xdr:row>
      <xdr:rowOff>54830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86497"/>
          <a:ext cx="838200" cy="1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54830</xdr:rowOff>
    </xdr:from>
    <xdr:to>
      <xdr:col>81</xdr:col>
      <xdr:colOff>50800</xdr:colOff>
      <xdr:row>37</xdr:row>
      <xdr:rowOff>58698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98480"/>
          <a:ext cx="889000" cy="3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15698</xdr:rowOff>
    </xdr:from>
    <xdr:to>
      <xdr:col>76</xdr:col>
      <xdr:colOff>114300</xdr:colOff>
      <xdr:row>37</xdr:row>
      <xdr:rowOff>58698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59348"/>
          <a:ext cx="889000" cy="4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15698</xdr:rowOff>
    </xdr:from>
    <xdr:to>
      <xdr:col>71</xdr:col>
      <xdr:colOff>177800</xdr:colOff>
      <xdr:row>37</xdr:row>
      <xdr:rowOff>44708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359348"/>
          <a:ext cx="889000" cy="2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0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163497</xdr:rowOff>
    </xdr:from>
    <xdr:to>
      <xdr:col>85</xdr:col>
      <xdr:colOff>177800</xdr:colOff>
      <xdr:row>37</xdr:row>
      <xdr:rowOff>93647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3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141924</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1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4030</xdr:rowOff>
    </xdr:from>
    <xdr:to>
      <xdr:col>81</xdr:col>
      <xdr:colOff>101600</xdr:colOff>
      <xdr:row>37</xdr:row>
      <xdr:rowOff>105630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96757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4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7898</xdr:rowOff>
    </xdr:from>
    <xdr:to>
      <xdr:col>76</xdr:col>
      <xdr:colOff>165100</xdr:colOff>
      <xdr:row>37</xdr:row>
      <xdr:rowOff>109498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5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100625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4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136348</xdr:rowOff>
    </xdr:from>
    <xdr:to>
      <xdr:col>72</xdr:col>
      <xdr:colOff>38100</xdr:colOff>
      <xdr:row>37</xdr:row>
      <xdr:rowOff>66498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0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57625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0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165358</xdr:rowOff>
    </xdr:from>
    <xdr:to>
      <xdr:col>67</xdr:col>
      <xdr:colOff>101600</xdr:colOff>
      <xdr:row>37</xdr:row>
      <xdr:rowOff>95508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33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86635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3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136444</xdr:rowOff>
    </xdr:from>
    <xdr:to>
      <xdr:col>85</xdr:col>
      <xdr:colOff>127000</xdr:colOff>
      <xdr:row>58</xdr:row>
      <xdr:rowOff>138591</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10080544"/>
          <a:ext cx="838200" cy="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136444</xdr:rowOff>
    </xdr:from>
    <xdr:to>
      <xdr:col>81</xdr:col>
      <xdr:colOff>50800</xdr:colOff>
      <xdr:row>58</xdr:row>
      <xdr:rowOff>139870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80544"/>
          <a:ext cx="889000" cy="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139870</xdr:rowOff>
    </xdr:from>
    <xdr:to>
      <xdr:col>76</xdr:col>
      <xdr:colOff>114300</xdr:colOff>
      <xdr:row>58</xdr:row>
      <xdr:rowOff>140210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10083970"/>
          <a:ext cx="889000" cy="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140210</xdr:rowOff>
    </xdr:from>
    <xdr:to>
      <xdr:col>71</xdr:col>
      <xdr:colOff>177800</xdr:colOff>
      <xdr:row>58</xdr:row>
      <xdr:rowOff>140598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84310"/>
          <a:ext cx="889000" cy="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905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77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87791</xdr:rowOff>
    </xdr:from>
    <xdr:to>
      <xdr:col>85</xdr:col>
      <xdr:colOff>177800</xdr:colOff>
      <xdr:row>59</xdr:row>
      <xdr:rowOff>17941</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100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18392</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85644</xdr:rowOff>
    </xdr:from>
    <xdr:to>
      <xdr:col>81</xdr:col>
      <xdr:colOff>101600</xdr:colOff>
      <xdr:row>59</xdr:row>
      <xdr:rowOff>15794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2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59</xdr:row>
      <xdr:rowOff>6921</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10122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89070</xdr:rowOff>
    </xdr:from>
    <xdr:to>
      <xdr:col>76</xdr:col>
      <xdr:colOff>165100</xdr:colOff>
      <xdr:row>59</xdr:row>
      <xdr:rowOff>19220</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3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10347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12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89410</xdr:rowOff>
    </xdr:from>
    <xdr:to>
      <xdr:col>72</xdr:col>
      <xdr:colOff>38100</xdr:colOff>
      <xdr:row>59</xdr:row>
      <xdr:rowOff>19560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3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10687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126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89798</xdr:rowOff>
    </xdr:from>
    <xdr:to>
      <xdr:col>67</xdr:col>
      <xdr:colOff>101600</xdr:colOff>
      <xdr:row>59</xdr:row>
      <xdr:rowOff>19948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3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11075</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12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26963</xdr:rowOff>
    </xdr:from>
    <xdr:to>
      <xdr:col>76</xdr:col>
      <xdr:colOff>114300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571513"/>
          <a:ext cx="889000" cy="1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26963</xdr:rowOff>
    </xdr:from>
    <xdr:to>
      <xdr:col>71</xdr:col>
      <xdr:colOff>177800</xdr:colOff>
      <xdr:row>79</xdr:row>
      <xdr:rowOff>32761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571513"/>
          <a:ext cx="889000" cy="5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44158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2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147613</xdr:rowOff>
    </xdr:from>
    <xdr:to>
      <xdr:col>72</xdr:col>
      <xdr:colOff>38100</xdr:colOff>
      <xdr:row>79</xdr:row>
      <xdr:rowOff>77763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5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68890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61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153411</xdr:rowOff>
    </xdr:from>
    <xdr:to>
      <xdr:col>67</xdr:col>
      <xdr:colOff>101600</xdr:colOff>
      <xdr:row>79</xdr:row>
      <xdr:rowOff>83561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526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74688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619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11486</xdr:rowOff>
    </xdr:from>
    <xdr:to>
      <xdr:col>85</xdr:col>
      <xdr:colOff>127000</xdr:colOff>
      <xdr:row>99</xdr:row>
      <xdr:rowOff>13816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985036"/>
          <a:ext cx="838200" cy="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13816</xdr:rowOff>
    </xdr:from>
    <xdr:to>
      <xdr:col>81</xdr:col>
      <xdr:colOff>50800</xdr:colOff>
      <xdr:row>99</xdr:row>
      <xdr:rowOff>19900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987366"/>
          <a:ext cx="889000" cy="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19900</xdr:rowOff>
    </xdr:from>
    <xdr:to>
      <xdr:col>76</xdr:col>
      <xdr:colOff>114300</xdr:colOff>
      <xdr:row>99</xdr:row>
      <xdr:rowOff>21177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993450"/>
          <a:ext cx="889000" cy="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21177</xdr:rowOff>
    </xdr:from>
    <xdr:to>
      <xdr:col>71</xdr:col>
      <xdr:colOff>177800</xdr:colOff>
      <xdr:row>99</xdr:row>
      <xdr:rowOff>24416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994727"/>
          <a:ext cx="889000" cy="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132136</xdr:rowOff>
    </xdr:from>
    <xdr:to>
      <xdr:col>85</xdr:col>
      <xdr:colOff>177800</xdr:colOff>
      <xdr:row>99</xdr:row>
      <xdr:rowOff>62286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93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47063</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84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134466</xdr:rowOff>
    </xdr:from>
    <xdr:to>
      <xdr:col>81</xdr:col>
      <xdr:colOff>101600</xdr:colOff>
      <xdr:row>99</xdr:row>
      <xdr:rowOff>64616</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93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55743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702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140550</xdr:rowOff>
    </xdr:from>
    <xdr:to>
      <xdr:col>76</xdr:col>
      <xdr:colOff>165100</xdr:colOff>
      <xdr:row>99</xdr:row>
      <xdr:rowOff>70700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94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61827</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703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141827</xdr:rowOff>
    </xdr:from>
    <xdr:to>
      <xdr:col>72</xdr:col>
      <xdr:colOff>38100</xdr:colOff>
      <xdr:row>99</xdr:row>
      <xdr:rowOff>71977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94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63104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703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145066</xdr:rowOff>
    </xdr:from>
    <xdr:to>
      <xdr:col>67</xdr:col>
      <xdr:colOff>101600</xdr:colOff>
      <xdr:row>99</xdr:row>
      <xdr:rowOff>75216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94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66343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703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議会費を除き、類似団体平均を下回る数値で推移している。</a:t>
          </a:r>
          <a:r>
            <a:rPr kumimoji="1" lang="ja-JP" altLang="en-US" sz="1100">
              <a:solidFill>
                <a:schemeClr val="dk1"/>
              </a:solidFill>
              <a:effectLst/>
              <a:latin typeface="+mn-lt"/>
              <a:ea typeface="+mn-ea"/>
              <a:cs typeface="+mn-cs"/>
            </a:rPr>
            <a:t>総務費については、財政調整基金への積立額が大幅に減少</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たことにより減額となった</a:t>
          </a:r>
          <a:r>
            <a:rPr kumimoji="1" lang="ja-JP" altLang="ja-JP" sz="1100">
              <a:solidFill>
                <a:schemeClr val="dk1"/>
              </a:solidFill>
              <a:effectLst/>
              <a:latin typeface="+mn-lt"/>
              <a:ea typeface="+mn-ea"/>
              <a:cs typeface="+mn-cs"/>
            </a:rPr>
            <a:t>。公債費については、新たに元利償還が始まった起債があることにより増加しており、臨時財政対策債</a:t>
          </a:r>
          <a:r>
            <a:rPr kumimoji="1" lang="ja-JP" altLang="en-US" sz="1100">
              <a:solidFill>
                <a:schemeClr val="dk1"/>
              </a:solidFill>
              <a:effectLst/>
              <a:latin typeface="+mn-lt"/>
              <a:ea typeface="+mn-ea"/>
              <a:cs typeface="+mn-cs"/>
            </a:rPr>
            <a:t>発行可能額は抑制傾向であるものの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11</a:t>
          </a:r>
          <a:r>
            <a:rPr kumimoji="1" lang="ja-JP" altLang="en-US" sz="1100">
              <a:solidFill>
                <a:schemeClr val="dk1"/>
              </a:solidFill>
              <a:effectLst/>
              <a:latin typeface="+mn-lt"/>
              <a:ea typeface="+mn-ea"/>
              <a:cs typeface="+mn-cs"/>
            </a:rPr>
            <a:t>年開校を目指している幼小中一貫校建設経費に係る新規借り入れも見込まれることから</a:t>
          </a:r>
          <a:r>
            <a:rPr kumimoji="1" lang="ja-JP" altLang="ja-JP" sz="1100">
              <a:solidFill>
                <a:schemeClr val="dk1"/>
              </a:solidFill>
              <a:effectLst/>
              <a:latin typeface="+mn-lt"/>
              <a:ea typeface="+mn-ea"/>
              <a:cs typeface="+mn-cs"/>
            </a:rPr>
            <a:t>今後も増加していく見込みである。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本年度</a:t>
          </a:r>
          <a:r>
            <a:rPr kumimoji="1" lang="ja-JP" altLang="ja-JP" sz="1100">
              <a:solidFill>
                <a:schemeClr val="dk1"/>
              </a:solidFill>
              <a:effectLst/>
              <a:latin typeface="+mn-lt"/>
              <a:ea typeface="+mn-ea"/>
              <a:cs typeface="+mn-cs"/>
            </a:rPr>
            <a:t>については、前年度と比較し実質収支額及び実質単年度収支はともに減となって</a:t>
          </a:r>
          <a:r>
            <a:rPr kumimoji="1" lang="ja-JP" altLang="en-US" sz="1100">
              <a:solidFill>
                <a:schemeClr val="dk1"/>
              </a:solidFill>
              <a:effectLst/>
              <a:latin typeface="+mn-lt"/>
              <a:ea typeface="+mn-ea"/>
              <a:cs typeface="+mn-cs"/>
            </a:rPr>
            <a:t>いる。主な要因としては、</a:t>
          </a:r>
          <a:r>
            <a:rPr kumimoji="1" lang="ja-JP" altLang="ja-JP" sz="1100">
              <a:solidFill>
                <a:schemeClr val="dk1"/>
              </a:solidFill>
              <a:effectLst/>
              <a:latin typeface="+mn-lt"/>
              <a:ea typeface="+mn-ea"/>
              <a:cs typeface="+mn-cs"/>
            </a:rPr>
            <a:t>一般財源充当率の高い村道の新設改良工事など</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実施</a:t>
          </a:r>
          <a:r>
            <a:rPr kumimoji="1" lang="ja-JP" altLang="en-US" sz="1100">
              <a:solidFill>
                <a:schemeClr val="dk1"/>
              </a:solidFill>
              <a:effectLst/>
              <a:latin typeface="+mn-lt"/>
              <a:ea typeface="+mn-ea"/>
              <a:cs typeface="+mn-cs"/>
            </a:rPr>
            <a:t>されたことや、</a:t>
          </a:r>
          <a:r>
            <a:rPr kumimoji="1" lang="ja-JP" altLang="ja-JP" sz="1100">
              <a:solidFill>
                <a:schemeClr val="dk1"/>
              </a:solidFill>
              <a:effectLst/>
              <a:latin typeface="+mn-lt"/>
              <a:ea typeface="+mn-ea"/>
              <a:cs typeface="+mn-cs"/>
            </a:rPr>
            <a:t>宮ヶ瀬ダムに係る償却資産等の減価償却による村税の減少</a:t>
          </a:r>
          <a:r>
            <a:rPr kumimoji="1" lang="ja-JP" altLang="en-US" sz="1100">
              <a:solidFill>
                <a:schemeClr val="dk1"/>
              </a:solidFill>
              <a:effectLst/>
              <a:latin typeface="+mn-lt"/>
              <a:ea typeface="+mn-ea"/>
              <a:cs typeface="+mn-cs"/>
            </a:rPr>
            <a:t>などによるものである。</a:t>
          </a:r>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の取り崩しは行わずに済んだものの、積立額が前年度と比較すると大きく減少しており</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今後は幼小中一貫校の建設も予定されていることから、さらなる</a:t>
          </a:r>
          <a:r>
            <a:rPr kumimoji="1" lang="ja-JP" altLang="ja-JP" sz="1100">
              <a:solidFill>
                <a:schemeClr val="dk1"/>
              </a:solidFill>
              <a:effectLst/>
              <a:latin typeface="+mn-lt"/>
              <a:ea typeface="+mn-ea"/>
              <a:cs typeface="+mn-cs"/>
            </a:rPr>
            <a:t>自主財源の確保</a:t>
          </a:r>
          <a:r>
            <a:rPr kumimoji="1" lang="ja-JP" altLang="en-US" sz="1100">
              <a:solidFill>
                <a:schemeClr val="dk1"/>
              </a:solidFill>
              <a:effectLst/>
              <a:latin typeface="+mn-lt"/>
              <a:ea typeface="+mn-ea"/>
              <a:cs typeface="+mn-cs"/>
            </a:rPr>
            <a:t>及び歳出経費の必要性の精査に努める。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神奈川県清川村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全会計において、黒字を維持できている。</a:t>
          </a:r>
          <a:endParaRPr lang="ja-JP" altLang="ja-JP" sz="1400">
            <a:effectLst/>
          </a:endParaRPr>
        </a:p>
        <a:p>
          <a:r>
            <a:rPr kumimoji="1" lang="ja-JP" altLang="ja-JP" sz="1100">
              <a:solidFill>
                <a:schemeClr val="dk1"/>
              </a:solidFill>
              <a:effectLst/>
              <a:latin typeface="+mn-lt"/>
              <a:ea typeface="+mn-ea"/>
              <a:cs typeface="+mn-cs"/>
            </a:rPr>
            <a:t>　簡易水道事業及び下水道事業特別会計については、施設の長寿命化や公営企業会計への移行に係る経費が増加していく見込みであるため、使用料の改定と合わせて、施設の計画的な更新及び財源の確保に努めていく必要がある。</a:t>
          </a:r>
          <a:endParaRPr lang="ja-JP" altLang="ja-JP" sz="1400">
            <a:effectLst/>
          </a:endParaRPr>
        </a:p>
        <a:p>
          <a:r>
            <a:rPr kumimoji="1" lang="ja-JP" altLang="ja-JP" sz="1100">
              <a:solidFill>
                <a:schemeClr val="dk1"/>
              </a:solidFill>
              <a:effectLst/>
              <a:latin typeface="+mn-lt"/>
              <a:ea typeface="+mn-ea"/>
              <a:cs typeface="+mn-cs"/>
            </a:rPr>
            <a:t>　介護保険事業特別会計についても黒字が続いているが、令和元年度に基金を大きく取崩したこと、また、高齢化の加速に伴う保険給付費等の増加が予想されることから、保険料の改定と合わせて引き続き介護予防に努めるとともに基金を積立て備える必要があ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x14ac:dyDescent="0.25">
      <c r="B2" s="182" t="s">
        <v>77</v>
      </c>
      <c r="C2" s="182"/>
      <c r="D2" s="183"/>
    </row>
    <row r="3" spans="1:119" ht="18.75" customHeight="1" thickBot="1" x14ac:dyDescent="0.25">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2565020</v>
      </c>
      <c r="BO4" s="485"/>
      <c r="BP4" s="485"/>
      <c r="BQ4" s="485"/>
      <c r="BR4" s="485"/>
      <c r="BS4" s="485"/>
      <c r="BT4" s="485"/>
      <c r="BU4" s="486"/>
      <c r="BV4" s="484">
        <v>2699791</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3.9</v>
      </c>
      <c r="CU4" s="625"/>
      <c r="CV4" s="625"/>
      <c r="CW4" s="625"/>
      <c r="CX4" s="625"/>
      <c r="CY4" s="625"/>
      <c r="CZ4" s="625"/>
      <c r="DA4" s="626"/>
      <c r="DB4" s="624">
        <v>5.4</v>
      </c>
      <c r="DC4" s="625"/>
      <c r="DD4" s="625"/>
      <c r="DE4" s="625"/>
      <c r="DF4" s="625"/>
      <c r="DG4" s="625"/>
      <c r="DH4" s="625"/>
      <c r="DI4" s="626"/>
    </row>
    <row r="5" spans="1:119" ht="18.75" customHeight="1" x14ac:dyDescent="0.2">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2434069</v>
      </c>
      <c r="BO5" s="456"/>
      <c r="BP5" s="456"/>
      <c r="BQ5" s="456"/>
      <c r="BR5" s="456"/>
      <c r="BS5" s="456"/>
      <c r="BT5" s="456"/>
      <c r="BU5" s="457"/>
      <c r="BV5" s="455">
        <v>2570618</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82.4</v>
      </c>
      <c r="CU5" s="453"/>
      <c r="CV5" s="453"/>
      <c r="CW5" s="453"/>
      <c r="CX5" s="453"/>
      <c r="CY5" s="453"/>
      <c r="CZ5" s="453"/>
      <c r="DA5" s="454"/>
      <c r="DB5" s="452">
        <v>77.5</v>
      </c>
      <c r="DC5" s="453"/>
      <c r="DD5" s="453"/>
      <c r="DE5" s="453"/>
      <c r="DF5" s="453"/>
      <c r="DG5" s="453"/>
      <c r="DH5" s="453"/>
      <c r="DI5" s="454"/>
    </row>
    <row r="6" spans="1:119" ht="18.75" customHeight="1" x14ac:dyDescent="0.2">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130951</v>
      </c>
      <c r="BO6" s="456"/>
      <c r="BP6" s="456"/>
      <c r="BQ6" s="456"/>
      <c r="BR6" s="456"/>
      <c r="BS6" s="456"/>
      <c r="BT6" s="456"/>
      <c r="BU6" s="457"/>
      <c r="BV6" s="455">
        <v>129173</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83.8</v>
      </c>
      <c r="CU6" s="599"/>
      <c r="CV6" s="599"/>
      <c r="CW6" s="599"/>
      <c r="CX6" s="599"/>
      <c r="CY6" s="599"/>
      <c r="CZ6" s="599"/>
      <c r="DA6" s="600"/>
      <c r="DB6" s="598">
        <v>80.599999999999994</v>
      </c>
      <c r="DC6" s="599"/>
      <c r="DD6" s="599"/>
      <c r="DE6" s="599"/>
      <c r="DF6" s="599"/>
      <c r="DG6" s="599"/>
      <c r="DH6" s="599"/>
      <c r="DI6" s="600"/>
    </row>
    <row r="7" spans="1:119" ht="18.75" customHeight="1" x14ac:dyDescent="0.2">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60373</v>
      </c>
      <c r="BO7" s="456"/>
      <c r="BP7" s="456"/>
      <c r="BQ7" s="456"/>
      <c r="BR7" s="456"/>
      <c r="BS7" s="456"/>
      <c r="BT7" s="456"/>
      <c r="BU7" s="457"/>
      <c r="BV7" s="455">
        <v>30058</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1829523</v>
      </c>
      <c r="CU7" s="456"/>
      <c r="CV7" s="456"/>
      <c r="CW7" s="456"/>
      <c r="CX7" s="456"/>
      <c r="CY7" s="456"/>
      <c r="CZ7" s="456"/>
      <c r="DA7" s="457"/>
      <c r="DB7" s="455">
        <v>1826980</v>
      </c>
      <c r="DC7" s="456"/>
      <c r="DD7" s="456"/>
      <c r="DE7" s="456"/>
      <c r="DF7" s="456"/>
      <c r="DG7" s="456"/>
      <c r="DH7" s="456"/>
      <c r="DI7" s="457"/>
    </row>
    <row r="8" spans="1:119" ht="18.75" customHeight="1" thickBot="1" x14ac:dyDescent="0.25">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70578</v>
      </c>
      <c r="BO8" s="456"/>
      <c r="BP8" s="456"/>
      <c r="BQ8" s="456"/>
      <c r="BR8" s="456"/>
      <c r="BS8" s="456"/>
      <c r="BT8" s="456"/>
      <c r="BU8" s="457"/>
      <c r="BV8" s="455">
        <v>99115</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0.77</v>
      </c>
      <c r="CU8" s="559"/>
      <c r="CV8" s="559"/>
      <c r="CW8" s="559"/>
      <c r="CX8" s="559"/>
      <c r="CY8" s="559"/>
      <c r="CZ8" s="559"/>
      <c r="DA8" s="560"/>
      <c r="DB8" s="558">
        <v>0.83</v>
      </c>
      <c r="DC8" s="559"/>
      <c r="DD8" s="559"/>
      <c r="DE8" s="559"/>
      <c r="DF8" s="559"/>
      <c r="DG8" s="559"/>
      <c r="DH8" s="559"/>
      <c r="DI8" s="560"/>
    </row>
    <row r="9" spans="1:119" ht="18.75" customHeight="1" thickBot="1" x14ac:dyDescent="0.25">
      <c r="A9" s="181"/>
      <c r="B9" s="587" t="s">
        <v>106</v>
      </c>
      <c r="C9" s="588"/>
      <c r="D9" s="588"/>
      <c r="E9" s="588"/>
      <c r="F9" s="588"/>
      <c r="G9" s="588"/>
      <c r="H9" s="588"/>
      <c r="I9" s="588"/>
      <c r="J9" s="588"/>
      <c r="K9" s="506"/>
      <c r="L9" s="589" t="s">
        <v>107</v>
      </c>
      <c r="M9" s="590"/>
      <c r="N9" s="590"/>
      <c r="O9" s="590"/>
      <c r="P9" s="590"/>
      <c r="Q9" s="591"/>
      <c r="R9" s="592">
        <v>3038</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-28537</v>
      </c>
      <c r="BO9" s="456"/>
      <c r="BP9" s="456"/>
      <c r="BQ9" s="456"/>
      <c r="BR9" s="456"/>
      <c r="BS9" s="456"/>
      <c r="BT9" s="456"/>
      <c r="BU9" s="457"/>
      <c r="BV9" s="455">
        <v>-17648</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2.2000000000000002</v>
      </c>
      <c r="CU9" s="453"/>
      <c r="CV9" s="453"/>
      <c r="CW9" s="453"/>
      <c r="CX9" s="453"/>
      <c r="CY9" s="453"/>
      <c r="CZ9" s="453"/>
      <c r="DA9" s="454"/>
      <c r="DB9" s="452">
        <v>2</v>
      </c>
      <c r="DC9" s="453"/>
      <c r="DD9" s="453"/>
      <c r="DE9" s="453"/>
      <c r="DF9" s="453"/>
      <c r="DG9" s="453"/>
      <c r="DH9" s="453"/>
      <c r="DI9" s="454"/>
    </row>
    <row r="10" spans="1:119" ht="18.75" customHeight="1" thickBot="1" x14ac:dyDescent="0.25">
      <c r="A10" s="181"/>
      <c r="B10" s="587"/>
      <c r="C10" s="588"/>
      <c r="D10" s="588"/>
      <c r="E10" s="588"/>
      <c r="F10" s="588"/>
      <c r="G10" s="588"/>
      <c r="H10" s="588"/>
      <c r="I10" s="588"/>
      <c r="J10" s="588"/>
      <c r="K10" s="506"/>
      <c r="L10" s="411" t="s">
        <v>112</v>
      </c>
      <c r="M10" s="412"/>
      <c r="N10" s="412"/>
      <c r="O10" s="412"/>
      <c r="P10" s="412"/>
      <c r="Q10" s="413"/>
      <c r="R10" s="408">
        <v>3214</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90</v>
      </c>
      <c r="AV10" s="514"/>
      <c r="AW10" s="514"/>
      <c r="AX10" s="514"/>
      <c r="AY10" s="469" t="s">
        <v>114</v>
      </c>
      <c r="AZ10" s="470"/>
      <c r="BA10" s="470"/>
      <c r="BB10" s="470"/>
      <c r="BC10" s="470"/>
      <c r="BD10" s="470"/>
      <c r="BE10" s="470"/>
      <c r="BF10" s="470"/>
      <c r="BG10" s="470"/>
      <c r="BH10" s="470"/>
      <c r="BI10" s="470"/>
      <c r="BJ10" s="470"/>
      <c r="BK10" s="470"/>
      <c r="BL10" s="470"/>
      <c r="BM10" s="471"/>
      <c r="BN10" s="455">
        <v>98</v>
      </c>
      <c r="BO10" s="456"/>
      <c r="BP10" s="456"/>
      <c r="BQ10" s="456"/>
      <c r="BR10" s="456"/>
      <c r="BS10" s="456"/>
      <c r="BT10" s="456"/>
      <c r="BU10" s="457"/>
      <c r="BV10" s="455">
        <v>99243</v>
      </c>
      <c r="BW10" s="456"/>
      <c r="BX10" s="456"/>
      <c r="BY10" s="456"/>
      <c r="BZ10" s="456"/>
      <c r="CA10" s="456"/>
      <c r="CB10" s="456"/>
      <c r="CC10" s="457"/>
      <c r="CD10" s="184" t="s">
        <v>115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7"/>
      <c r="C11" s="588"/>
      <c r="D11" s="588"/>
      <c r="E11" s="588"/>
      <c r="F11" s="588"/>
      <c r="G11" s="588"/>
      <c r="H11" s="588"/>
      <c r="I11" s="588"/>
      <c r="J11" s="588"/>
      <c r="K11" s="506"/>
      <c r="L11" s="416" t="s">
        <v>116</v>
      </c>
      <c r="M11" s="417"/>
      <c r="N11" s="417"/>
      <c r="O11" s="417"/>
      <c r="P11" s="417"/>
      <c r="Q11" s="418"/>
      <c r="R11" s="584" t="s">
        <v>117</v>
      </c>
      <c r="S11" s="585"/>
      <c r="T11" s="585"/>
      <c r="U11" s="585"/>
      <c r="V11" s="586"/>
      <c r="W11" s="596"/>
      <c r="X11" s="406"/>
      <c r="Y11" s="406"/>
      <c r="Z11" s="406"/>
      <c r="AA11" s="406"/>
      <c r="AB11" s="406"/>
      <c r="AC11" s="406"/>
      <c r="AD11" s="406"/>
      <c r="AE11" s="406"/>
      <c r="AF11" s="406"/>
      <c r="AG11" s="406"/>
      <c r="AH11" s="406"/>
      <c r="AI11" s="406"/>
      <c r="AJ11" s="406"/>
      <c r="AK11" s="406"/>
      <c r="AL11" s="597"/>
      <c r="AM11" s="512" t="s">
        <v>118</v>
      </c>
      <c r="AN11" s="412"/>
      <c r="AO11" s="412"/>
      <c r="AP11" s="412"/>
      <c r="AQ11" s="412"/>
      <c r="AR11" s="412"/>
      <c r="AS11" s="412"/>
      <c r="AT11" s="413"/>
      <c r="AU11" s="513" t="s">
        <v>119</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81"/>
      <c r="B12" s="561" t="s">
        <v>123</v>
      </c>
      <c r="C12" s="562"/>
      <c r="D12" s="562"/>
      <c r="E12" s="562"/>
      <c r="F12" s="562"/>
      <c r="G12" s="562"/>
      <c r="H12" s="562"/>
      <c r="I12" s="562"/>
      <c r="J12" s="562"/>
      <c r="K12" s="563"/>
      <c r="L12" s="570" t="s">
        <v>124</v>
      </c>
      <c r="M12" s="571"/>
      <c r="N12" s="571"/>
      <c r="O12" s="571"/>
      <c r="P12" s="571"/>
      <c r="Q12" s="572"/>
      <c r="R12" s="573">
        <v>2764</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81"/>
      <c r="B13" s="564"/>
      <c r="C13" s="565"/>
      <c r="D13" s="565"/>
      <c r="E13" s="565"/>
      <c r="F13" s="565"/>
      <c r="G13" s="565"/>
      <c r="H13" s="565"/>
      <c r="I13" s="565"/>
      <c r="J13" s="565"/>
      <c r="K13" s="566"/>
      <c r="L13" s="190"/>
      <c r="M13" s="539" t="s">
        <v>130</v>
      </c>
      <c r="N13" s="540"/>
      <c r="O13" s="540"/>
      <c r="P13" s="540"/>
      <c r="Q13" s="541"/>
      <c r="R13" s="542">
        <v>2700</v>
      </c>
      <c r="S13" s="543"/>
      <c r="T13" s="543"/>
      <c r="U13" s="543"/>
      <c r="V13" s="544"/>
      <c r="W13" s="545" t="s">
        <v>131</v>
      </c>
      <c r="X13" s="441"/>
      <c r="Y13" s="441"/>
      <c r="Z13" s="441"/>
      <c r="AA13" s="441"/>
      <c r="AB13" s="442"/>
      <c r="AC13" s="408">
        <v>53</v>
      </c>
      <c r="AD13" s="409"/>
      <c r="AE13" s="409"/>
      <c r="AF13" s="409"/>
      <c r="AG13" s="410"/>
      <c r="AH13" s="408">
        <v>68</v>
      </c>
      <c r="AI13" s="409"/>
      <c r="AJ13" s="409"/>
      <c r="AK13" s="409"/>
      <c r="AL13" s="468"/>
      <c r="AM13" s="512" t="s">
        <v>132</v>
      </c>
      <c r="AN13" s="412"/>
      <c r="AO13" s="412"/>
      <c r="AP13" s="412"/>
      <c r="AQ13" s="412"/>
      <c r="AR13" s="412"/>
      <c r="AS13" s="412"/>
      <c r="AT13" s="413"/>
      <c r="AU13" s="513" t="s">
        <v>119</v>
      </c>
      <c r="AV13" s="514"/>
      <c r="AW13" s="514"/>
      <c r="AX13" s="514"/>
      <c r="AY13" s="469" t="s">
        <v>133</v>
      </c>
      <c r="AZ13" s="470"/>
      <c r="BA13" s="470"/>
      <c r="BB13" s="470"/>
      <c r="BC13" s="470"/>
      <c r="BD13" s="470"/>
      <c r="BE13" s="470"/>
      <c r="BF13" s="470"/>
      <c r="BG13" s="470"/>
      <c r="BH13" s="470"/>
      <c r="BI13" s="470"/>
      <c r="BJ13" s="470"/>
      <c r="BK13" s="470"/>
      <c r="BL13" s="470"/>
      <c r="BM13" s="471"/>
      <c r="BN13" s="455">
        <v>-28439</v>
      </c>
      <c r="BO13" s="456"/>
      <c r="BP13" s="456"/>
      <c r="BQ13" s="456"/>
      <c r="BR13" s="456"/>
      <c r="BS13" s="456"/>
      <c r="BT13" s="456"/>
      <c r="BU13" s="457"/>
      <c r="BV13" s="455">
        <v>81595</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-0.1</v>
      </c>
      <c r="CU13" s="453"/>
      <c r="CV13" s="453"/>
      <c r="CW13" s="453"/>
      <c r="CX13" s="453"/>
      <c r="CY13" s="453"/>
      <c r="CZ13" s="453"/>
      <c r="DA13" s="454"/>
      <c r="DB13" s="452">
        <v>-1</v>
      </c>
      <c r="DC13" s="453"/>
      <c r="DD13" s="453"/>
      <c r="DE13" s="453"/>
      <c r="DF13" s="453"/>
      <c r="DG13" s="453"/>
      <c r="DH13" s="453"/>
      <c r="DI13" s="454"/>
    </row>
    <row r="14" spans="1:119" ht="18.75" customHeight="1" thickBot="1" x14ac:dyDescent="0.25">
      <c r="A14" s="181"/>
      <c r="B14" s="564"/>
      <c r="C14" s="565"/>
      <c r="D14" s="565"/>
      <c r="E14" s="565"/>
      <c r="F14" s="565"/>
      <c r="G14" s="565"/>
      <c r="H14" s="565"/>
      <c r="I14" s="565"/>
      <c r="J14" s="565"/>
      <c r="K14" s="566"/>
      <c r="L14" s="529" t="s">
        <v>135</v>
      </c>
      <c r="M14" s="582"/>
      <c r="N14" s="582"/>
      <c r="O14" s="582"/>
      <c r="P14" s="582"/>
      <c r="Q14" s="583"/>
      <c r="R14" s="542">
        <v>2812</v>
      </c>
      <c r="S14" s="543"/>
      <c r="T14" s="543"/>
      <c r="U14" s="543"/>
      <c r="V14" s="544"/>
      <c r="W14" s="546"/>
      <c r="X14" s="444"/>
      <c r="Y14" s="444"/>
      <c r="Z14" s="444"/>
      <c r="AA14" s="444"/>
      <c r="AB14" s="445"/>
      <c r="AC14" s="535">
        <v>4.0999999999999996</v>
      </c>
      <c r="AD14" s="536"/>
      <c r="AE14" s="536"/>
      <c r="AF14" s="536"/>
      <c r="AG14" s="537"/>
      <c r="AH14" s="535">
        <v>4.8</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2">
      <c r="A15" s="181"/>
      <c r="B15" s="564"/>
      <c r="C15" s="565"/>
      <c r="D15" s="565"/>
      <c r="E15" s="565"/>
      <c r="F15" s="565"/>
      <c r="G15" s="565"/>
      <c r="H15" s="565"/>
      <c r="I15" s="565"/>
      <c r="J15" s="565"/>
      <c r="K15" s="566"/>
      <c r="L15" s="190"/>
      <c r="M15" s="539" t="s">
        <v>130</v>
      </c>
      <c r="N15" s="540"/>
      <c r="O15" s="540"/>
      <c r="P15" s="540"/>
      <c r="Q15" s="541"/>
      <c r="R15" s="542">
        <v>2759</v>
      </c>
      <c r="S15" s="543"/>
      <c r="T15" s="543"/>
      <c r="U15" s="543"/>
      <c r="V15" s="544"/>
      <c r="W15" s="545" t="s">
        <v>137</v>
      </c>
      <c r="X15" s="441"/>
      <c r="Y15" s="441"/>
      <c r="Z15" s="441"/>
      <c r="AA15" s="441"/>
      <c r="AB15" s="442"/>
      <c r="AC15" s="408">
        <v>337</v>
      </c>
      <c r="AD15" s="409"/>
      <c r="AE15" s="409"/>
      <c r="AF15" s="409"/>
      <c r="AG15" s="410"/>
      <c r="AH15" s="408">
        <v>365</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1072749</v>
      </c>
      <c r="BO15" s="485"/>
      <c r="BP15" s="485"/>
      <c r="BQ15" s="485"/>
      <c r="BR15" s="485"/>
      <c r="BS15" s="485"/>
      <c r="BT15" s="485"/>
      <c r="BU15" s="486"/>
      <c r="BV15" s="484">
        <v>1075506</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25.8</v>
      </c>
      <c r="AD16" s="536"/>
      <c r="AE16" s="536"/>
      <c r="AF16" s="536"/>
      <c r="AG16" s="537"/>
      <c r="AH16" s="535">
        <v>26</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1472524</v>
      </c>
      <c r="BO16" s="456"/>
      <c r="BP16" s="456"/>
      <c r="BQ16" s="456"/>
      <c r="BR16" s="456"/>
      <c r="BS16" s="456"/>
      <c r="BT16" s="456"/>
      <c r="BU16" s="457"/>
      <c r="BV16" s="455">
        <v>1423602</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917</v>
      </c>
      <c r="AD17" s="409"/>
      <c r="AE17" s="409"/>
      <c r="AF17" s="409"/>
      <c r="AG17" s="410"/>
      <c r="AH17" s="408">
        <v>971</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1399930</v>
      </c>
      <c r="BO17" s="456"/>
      <c r="BP17" s="456"/>
      <c r="BQ17" s="456"/>
      <c r="BR17" s="456"/>
      <c r="BS17" s="456"/>
      <c r="BT17" s="456"/>
      <c r="BU17" s="457"/>
      <c r="BV17" s="455">
        <v>1405987</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81"/>
      <c r="B18" s="505" t="s">
        <v>147</v>
      </c>
      <c r="C18" s="506"/>
      <c r="D18" s="506"/>
      <c r="E18" s="507"/>
      <c r="F18" s="507"/>
      <c r="G18" s="507"/>
      <c r="H18" s="507"/>
      <c r="I18" s="507"/>
      <c r="J18" s="507"/>
      <c r="K18" s="507"/>
      <c r="L18" s="508">
        <v>71.239999999999995</v>
      </c>
      <c r="M18" s="508"/>
      <c r="N18" s="508"/>
      <c r="O18" s="508"/>
      <c r="P18" s="508"/>
      <c r="Q18" s="508"/>
      <c r="R18" s="509"/>
      <c r="S18" s="509"/>
      <c r="T18" s="509"/>
      <c r="U18" s="509"/>
      <c r="V18" s="510"/>
      <c r="W18" s="526"/>
      <c r="X18" s="527"/>
      <c r="Y18" s="527"/>
      <c r="Z18" s="527"/>
      <c r="AA18" s="527"/>
      <c r="AB18" s="551"/>
      <c r="AC18" s="425">
        <v>70.2</v>
      </c>
      <c r="AD18" s="426"/>
      <c r="AE18" s="426"/>
      <c r="AF18" s="426"/>
      <c r="AG18" s="511"/>
      <c r="AH18" s="425">
        <v>69.2</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1517227</v>
      </c>
      <c r="BO18" s="456"/>
      <c r="BP18" s="456"/>
      <c r="BQ18" s="456"/>
      <c r="BR18" s="456"/>
      <c r="BS18" s="456"/>
      <c r="BT18" s="456"/>
      <c r="BU18" s="457"/>
      <c r="BV18" s="455">
        <v>1490863</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81"/>
      <c r="B19" s="505" t="s">
        <v>149</v>
      </c>
      <c r="C19" s="506"/>
      <c r="D19" s="506"/>
      <c r="E19" s="507"/>
      <c r="F19" s="507"/>
      <c r="G19" s="507"/>
      <c r="H19" s="507"/>
      <c r="I19" s="507"/>
      <c r="J19" s="507"/>
      <c r="K19" s="507"/>
      <c r="L19" s="515">
        <v>43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2129932</v>
      </c>
      <c r="BO19" s="456"/>
      <c r="BP19" s="456"/>
      <c r="BQ19" s="456"/>
      <c r="BR19" s="456"/>
      <c r="BS19" s="456"/>
      <c r="BT19" s="456"/>
      <c r="BU19" s="457"/>
      <c r="BV19" s="455">
        <v>2244407</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81"/>
      <c r="B20" s="505" t="s">
        <v>151</v>
      </c>
      <c r="C20" s="506"/>
      <c r="D20" s="506"/>
      <c r="E20" s="507"/>
      <c r="F20" s="507"/>
      <c r="G20" s="507"/>
      <c r="H20" s="507"/>
      <c r="I20" s="507"/>
      <c r="J20" s="507"/>
      <c r="K20" s="507"/>
      <c r="L20" s="515">
        <v>1127</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1063679</v>
      </c>
      <c r="BO22" s="485"/>
      <c r="BP22" s="485"/>
      <c r="BQ22" s="485"/>
      <c r="BR22" s="485"/>
      <c r="BS22" s="485"/>
      <c r="BT22" s="485"/>
      <c r="BU22" s="486"/>
      <c r="BV22" s="484">
        <v>1080711</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1063679</v>
      </c>
      <c r="BO23" s="456"/>
      <c r="BP23" s="456"/>
      <c r="BQ23" s="456"/>
      <c r="BR23" s="456"/>
      <c r="BS23" s="456"/>
      <c r="BT23" s="456"/>
      <c r="BU23" s="457"/>
      <c r="BV23" s="455">
        <v>1080711</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81"/>
      <c r="B24" s="434"/>
      <c r="C24" s="435"/>
      <c r="D24" s="436"/>
      <c r="E24" s="411" t="s">
        <v>161</v>
      </c>
      <c r="F24" s="412"/>
      <c r="G24" s="412"/>
      <c r="H24" s="412"/>
      <c r="I24" s="412"/>
      <c r="J24" s="412"/>
      <c r="K24" s="413"/>
      <c r="L24" s="408">
        <v>1</v>
      </c>
      <c r="M24" s="409"/>
      <c r="N24" s="409"/>
      <c r="O24" s="409"/>
      <c r="P24" s="410"/>
      <c r="Q24" s="408">
        <v>7630</v>
      </c>
      <c r="R24" s="409"/>
      <c r="S24" s="409"/>
      <c r="T24" s="409"/>
      <c r="U24" s="409"/>
      <c r="V24" s="410"/>
      <c r="W24" s="498"/>
      <c r="X24" s="435"/>
      <c r="Y24" s="436"/>
      <c r="Z24" s="411" t="s">
        <v>162</v>
      </c>
      <c r="AA24" s="412"/>
      <c r="AB24" s="412"/>
      <c r="AC24" s="412"/>
      <c r="AD24" s="412"/>
      <c r="AE24" s="412"/>
      <c r="AF24" s="412"/>
      <c r="AG24" s="413"/>
      <c r="AH24" s="408">
        <v>57</v>
      </c>
      <c r="AI24" s="409"/>
      <c r="AJ24" s="409"/>
      <c r="AK24" s="409"/>
      <c r="AL24" s="410"/>
      <c r="AM24" s="408">
        <v>168321</v>
      </c>
      <c r="AN24" s="409"/>
      <c r="AO24" s="409"/>
      <c r="AP24" s="409"/>
      <c r="AQ24" s="409"/>
      <c r="AR24" s="410"/>
      <c r="AS24" s="408">
        <v>2953</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261135</v>
      </c>
      <c r="BO24" s="456"/>
      <c r="BP24" s="456"/>
      <c r="BQ24" s="456"/>
      <c r="BR24" s="456"/>
      <c r="BS24" s="456"/>
      <c r="BT24" s="456"/>
      <c r="BU24" s="457"/>
      <c r="BV24" s="455">
        <v>283438</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81"/>
      <c r="B25" s="434"/>
      <c r="C25" s="435"/>
      <c r="D25" s="436"/>
      <c r="E25" s="411" t="s">
        <v>164</v>
      </c>
      <c r="F25" s="412"/>
      <c r="G25" s="412"/>
      <c r="H25" s="412"/>
      <c r="I25" s="412"/>
      <c r="J25" s="412"/>
      <c r="K25" s="413"/>
      <c r="L25" s="408">
        <v>1</v>
      </c>
      <c r="M25" s="409"/>
      <c r="N25" s="409"/>
      <c r="O25" s="409"/>
      <c r="P25" s="410"/>
      <c r="Q25" s="408">
        <v>6100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2400</v>
      </c>
      <c r="BO25" s="485"/>
      <c r="BP25" s="485"/>
      <c r="BQ25" s="485"/>
      <c r="BR25" s="485"/>
      <c r="BS25" s="485"/>
      <c r="BT25" s="485"/>
      <c r="BU25" s="486"/>
      <c r="BV25" s="484">
        <v>4800</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81"/>
      <c r="B26" s="434"/>
      <c r="C26" s="435"/>
      <c r="D26" s="436"/>
      <c r="E26" s="411" t="s">
        <v>167</v>
      </c>
      <c r="F26" s="412"/>
      <c r="G26" s="412"/>
      <c r="H26" s="412"/>
      <c r="I26" s="412"/>
      <c r="J26" s="412"/>
      <c r="K26" s="413"/>
      <c r="L26" s="408">
        <v>1</v>
      </c>
      <c r="M26" s="409"/>
      <c r="N26" s="409"/>
      <c r="O26" s="409"/>
      <c r="P26" s="410"/>
      <c r="Q26" s="408">
        <v>5600</v>
      </c>
      <c r="R26" s="409"/>
      <c r="S26" s="409"/>
      <c r="T26" s="409"/>
      <c r="U26" s="409"/>
      <c r="V26" s="410"/>
      <c r="W26" s="498"/>
      <c r="X26" s="435"/>
      <c r="Y26" s="436"/>
      <c r="Z26" s="411" t="s">
        <v>168</v>
      </c>
      <c r="AA26" s="466"/>
      <c r="AB26" s="466"/>
      <c r="AC26" s="466"/>
      <c r="AD26" s="466"/>
      <c r="AE26" s="466"/>
      <c r="AF26" s="466"/>
      <c r="AG26" s="467"/>
      <c r="AH26" s="408">
        <v>5</v>
      </c>
      <c r="AI26" s="409"/>
      <c r="AJ26" s="409"/>
      <c r="AK26" s="409"/>
      <c r="AL26" s="410"/>
      <c r="AM26" s="408">
        <v>13860</v>
      </c>
      <c r="AN26" s="409"/>
      <c r="AO26" s="409"/>
      <c r="AP26" s="409"/>
      <c r="AQ26" s="409"/>
      <c r="AR26" s="410"/>
      <c r="AS26" s="408">
        <v>2772</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81"/>
      <c r="B27" s="434"/>
      <c r="C27" s="435"/>
      <c r="D27" s="436"/>
      <c r="E27" s="411" t="s">
        <v>170</v>
      </c>
      <c r="F27" s="412"/>
      <c r="G27" s="412"/>
      <c r="H27" s="412"/>
      <c r="I27" s="412"/>
      <c r="J27" s="412"/>
      <c r="K27" s="413"/>
      <c r="L27" s="408">
        <v>1</v>
      </c>
      <c r="M27" s="409"/>
      <c r="N27" s="409"/>
      <c r="O27" s="409"/>
      <c r="P27" s="410"/>
      <c r="Q27" s="408">
        <v>3440</v>
      </c>
      <c r="R27" s="409"/>
      <c r="S27" s="409"/>
      <c r="T27" s="409"/>
      <c r="U27" s="409"/>
      <c r="V27" s="410"/>
      <c r="W27" s="498"/>
      <c r="X27" s="435"/>
      <c r="Y27" s="436"/>
      <c r="Z27" s="411" t="s">
        <v>171</v>
      </c>
      <c r="AA27" s="412"/>
      <c r="AB27" s="412"/>
      <c r="AC27" s="412"/>
      <c r="AD27" s="412"/>
      <c r="AE27" s="412"/>
      <c r="AF27" s="412"/>
      <c r="AG27" s="413"/>
      <c r="AH27" s="408">
        <v>6</v>
      </c>
      <c r="AI27" s="409"/>
      <c r="AJ27" s="409"/>
      <c r="AK27" s="409"/>
      <c r="AL27" s="410"/>
      <c r="AM27" s="408">
        <v>17583</v>
      </c>
      <c r="AN27" s="409"/>
      <c r="AO27" s="409"/>
      <c r="AP27" s="409"/>
      <c r="AQ27" s="409"/>
      <c r="AR27" s="410"/>
      <c r="AS27" s="408">
        <v>2931</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81"/>
      <c r="B28" s="434"/>
      <c r="C28" s="435"/>
      <c r="D28" s="436"/>
      <c r="E28" s="411" t="s">
        <v>173</v>
      </c>
      <c r="F28" s="412"/>
      <c r="G28" s="412"/>
      <c r="H28" s="412"/>
      <c r="I28" s="412"/>
      <c r="J28" s="412"/>
      <c r="K28" s="413"/>
      <c r="L28" s="408">
        <v>1</v>
      </c>
      <c r="M28" s="409"/>
      <c r="N28" s="409"/>
      <c r="O28" s="409"/>
      <c r="P28" s="410"/>
      <c r="Q28" s="408">
        <v>2700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1501834</v>
      </c>
      <c r="BO28" s="485"/>
      <c r="BP28" s="485"/>
      <c r="BQ28" s="485"/>
      <c r="BR28" s="485"/>
      <c r="BS28" s="485"/>
      <c r="BT28" s="485"/>
      <c r="BU28" s="486"/>
      <c r="BV28" s="484">
        <v>1501736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81"/>
      <c r="B29" s="434"/>
      <c r="C29" s="435"/>
      <c r="D29" s="436"/>
      <c r="E29" s="411" t="s">
        <v>176</v>
      </c>
      <c r="F29" s="412"/>
      <c r="G29" s="412"/>
      <c r="H29" s="412"/>
      <c r="I29" s="412"/>
      <c r="J29" s="412"/>
      <c r="K29" s="413"/>
      <c r="L29" s="408">
        <v>6</v>
      </c>
      <c r="M29" s="409"/>
      <c r="N29" s="409"/>
      <c r="O29" s="409"/>
      <c r="P29" s="410"/>
      <c r="Q29" s="408">
        <v>2460</v>
      </c>
      <c r="R29" s="409"/>
      <c r="S29" s="409"/>
      <c r="T29" s="409"/>
      <c r="U29" s="409"/>
      <c r="V29" s="410"/>
      <c r="W29" s="499"/>
      <c r="X29" s="500"/>
      <c r="Y29" s="501"/>
      <c r="Z29" s="411" t="s">
        <v>177</v>
      </c>
      <c r="AA29" s="412"/>
      <c r="AB29" s="412"/>
      <c r="AC29" s="412"/>
      <c r="AD29" s="412"/>
      <c r="AE29" s="412"/>
      <c r="AF29" s="412"/>
      <c r="AG29" s="413"/>
      <c r="AH29" s="408">
        <v>63</v>
      </c>
      <c r="AI29" s="409"/>
      <c r="AJ29" s="409"/>
      <c r="AK29" s="409"/>
      <c r="AL29" s="410"/>
      <c r="AM29" s="408">
        <v>185904</v>
      </c>
      <c r="AN29" s="409"/>
      <c r="AO29" s="409"/>
      <c r="AP29" s="409"/>
      <c r="AQ29" s="409"/>
      <c r="AR29" s="410"/>
      <c r="AS29" s="408">
        <v>2951</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t="s">
        <v>122</v>
      </c>
      <c r="BO29" s="456"/>
      <c r="BP29" s="456"/>
      <c r="BQ29" s="456"/>
      <c r="BR29" s="456"/>
      <c r="BS29" s="456"/>
      <c r="BT29" s="456"/>
      <c r="BU29" s="457"/>
      <c r="BV29" s="455" t="s">
        <v>122</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93.2</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1199010</v>
      </c>
      <c r="BO30" s="490"/>
      <c r="BP30" s="490"/>
      <c r="BQ30" s="490"/>
      <c r="BR30" s="490"/>
      <c r="BS30" s="490"/>
      <c r="BT30" s="490"/>
      <c r="BU30" s="491"/>
      <c r="BV30" s="489">
        <v>1192401</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2">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2">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t="str">
        <f>IF(AO34="","",MAX(C34:D43,U34:V43)+1)</f>
        <v/>
      </c>
      <c r="AN34" s="403"/>
      <c r="AO34" s="404"/>
      <c r="AP34" s="404"/>
      <c r="AQ34" s="404"/>
      <c r="AR34" s="404"/>
      <c r="AS34" s="404"/>
      <c r="AT34" s="404"/>
      <c r="AU34" s="404"/>
      <c r="AV34" s="404"/>
      <c r="AW34" s="404"/>
      <c r="AX34" s="404"/>
      <c r="AY34" s="404"/>
      <c r="AZ34" s="404"/>
      <c r="BA34" s="404"/>
      <c r="BB34" s="404"/>
      <c r="BC34" s="404"/>
      <c r="BD34" s="181"/>
      <c r="BE34" s="403">
        <f>IF(BG34="","",MAX(C34:D43,U34:V43,AM34:AN43)+1)</f>
        <v>5</v>
      </c>
      <c r="BF34" s="403"/>
      <c r="BG34" s="404" t="str">
        <f>IF('各会計、関係団体の財政状況及び健全化判断比率'!B31="","",'各会計、関係団体の財政状況及び健全化判断比率'!B31)</f>
        <v>簡易水道事業特別会計</v>
      </c>
      <c r="BH34" s="404"/>
      <c r="BI34" s="404"/>
      <c r="BJ34" s="404"/>
      <c r="BK34" s="404"/>
      <c r="BL34" s="404"/>
      <c r="BM34" s="404"/>
      <c r="BN34" s="404"/>
      <c r="BO34" s="404"/>
      <c r="BP34" s="404"/>
      <c r="BQ34" s="404"/>
      <c r="BR34" s="404"/>
      <c r="BS34" s="404"/>
      <c r="BT34" s="404"/>
      <c r="BU34" s="404"/>
      <c r="BV34" s="181"/>
      <c r="BW34" s="403">
        <f>IF(BY34="","",MAX(C34:D43,U34:V43,AM34:AN43,BE34:BF43)+1)</f>
        <v>7</v>
      </c>
      <c r="BX34" s="403"/>
      <c r="BY34" s="404" t="str">
        <f>IF('各会計、関係団体の財政状況及び健全化判断比率'!B68="","",'各会計、関係団体の財政状況及び健全化判断比率'!B68)</f>
        <v>厚木愛甲環境施設組合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2">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f t="shared" ref="BE35:BE43" si="1">IF(BG35="","",BE34+1)</f>
        <v>6</v>
      </c>
      <c r="BF35" s="403"/>
      <c r="BG35" s="404" t="str">
        <f>IF('各会計、関係団体の財政状況及び健全化判断比率'!B32="","",'各会計、関係団体の財政状況及び健全化判断比率'!B32)</f>
        <v>下水道事業特別会計</v>
      </c>
      <c r="BH35" s="404"/>
      <c r="BI35" s="404"/>
      <c r="BJ35" s="404"/>
      <c r="BK35" s="404"/>
      <c r="BL35" s="404"/>
      <c r="BM35" s="404"/>
      <c r="BN35" s="404"/>
      <c r="BO35" s="404"/>
      <c r="BP35" s="404"/>
      <c r="BQ35" s="404"/>
      <c r="BR35" s="404"/>
      <c r="BS35" s="404"/>
      <c r="BT35" s="404"/>
      <c r="BU35" s="404"/>
      <c r="BV35" s="181"/>
      <c r="BW35" s="403">
        <f t="shared" ref="BW35:BW43" si="2">IF(BY35="","",BW34+1)</f>
        <v>8</v>
      </c>
      <c r="BX35" s="403"/>
      <c r="BY35" s="404" t="str">
        <f>IF('各会計、関係団体の財政状況及び健全化判断比率'!B69="","",'各会計、関係団体の財政状況及び健全化判断比率'!B69)</f>
        <v>神奈川県後期高齢者医療広域連合（一般会計）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2">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9</v>
      </c>
      <c r="BX36" s="403"/>
      <c r="BY36" s="404" t="str">
        <f>IF('各会計、関係団体の財政状況及び健全化判断比率'!B70="","",'各会計、関係団体の財政状況及び健全化判断比率'!B70)</f>
        <v>神奈川県後期高齢者医療広域連合（特別会計）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2">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10</v>
      </c>
      <c r="BX37" s="403"/>
      <c r="BY37" s="404" t="str">
        <f>IF('各会計、関係団体の財政状況及び健全化判断比率'!B71="","",'各会計、関係団体の財政状況及び健全化判断比率'!B71)</f>
        <v>神奈川県町村情報システム共同事業組合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2">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11</v>
      </c>
      <c r="BX38" s="403"/>
      <c r="BY38" s="404" t="str">
        <f>IF('各会計、関係団体の財政状況及び健全化判断比率'!B72="","",'各会計、関係団体の財政状況及び健全化判断比率'!B72)</f>
        <v>神奈川県市町村職員退職手当組合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2">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2">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2">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2">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2">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u2kCwgzd34FspgTQH9x8loW8BbZHCiQQMwlycf3/HcVBLU/8TI62xpEnWM9HL9qdjOB4isPPIp5rgC34nA5Qqg==" saltValue="5NFH08Vskbv8JirBU+BZO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87" t="s">
        <v>530</v>
      </c>
      <c r="D34" s="1187"/>
      <c r="E34" s="1188"/>
      <c r="F34" s="32">
        <v>0.36</v>
      </c>
      <c r="G34" s="33">
        <v>0.45</v>
      </c>
      <c r="H34" s="33">
        <v>0.42</v>
      </c>
      <c r="I34" s="33">
        <v>0.31</v>
      </c>
      <c r="J34" s="34">
        <v>5.21</v>
      </c>
      <c r="K34" s="22"/>
      <c r="L34" s="22"/>
      <c r="M34" s="22"/>
      <c r="N34" s="22"/>
      <c r="O34" s="22"/>
      <c r="P34" s="22"/>
    </row>
    <row r="35" spans="1:16" ht="39" customHeight="1" x14ac:dyDescent="0.2">
      <c r="A35" s="22"/>
      <c r="B35" s="35"/>
      <c r="C35" s="1181" t="s">
        <v>531</v>
      </c>
      <c r="D35" s="1182"/>
      <c r="E35" s="1183"/>
      <c r="F35" s="36">
        <v>4.63</v>
      </c>
      <c r="G35" s="37">
        <v>4.6500000000000004</v>
      </c>
      <c r="H35" s="37">
        <v>5.84</v>
      </c>
      <c r="I35" s="37">
        <v>5.42</v>
      </c>
      <c r="J35" s="38">
        <v>3.85</v>
      </c>
      <c r="K35" s="22"/>
      <c r="L35" s="22"/>
      <c r="M35" s="22"/>
      <c r="N35" s="22"/>
      <c r="O35" s="22"/>
      <c r="P35" s="22"/>
    </row>
    <row r="36" spans="1:16" ht="39" customHeight="1" x14ac:dyDescent="0.2">
      <c r="A36" s="22"/>
      <c r="B36" s="35"/>
      <c r="C36" s="1181" t="s">
        <v>532</v>
      </c>
      <c r="D36" s="1182"/>
      <c r="E36" s="1183"/>
      <c r="F36" s="36">
        <v>0.27</v>
      </c>
      <c r="G36" s="37">
        <v>0.35</v>
      </c>
      <c r="H36" s="37">
        <v>0.28999999999999998</v>
      </c>
      <c r="I36" s="37">
        <v>0.27</v>
      </c>
      <c r="J36" s="38">
        <v>1.55</v>
      </c>
      <c r="K36" s="22"/>
      <c r="L36" s="22"/>
      <c r="M36" s="22"/>
      <c r="N36" s="22"/>
      <c r="O36" s="22"/>
      <c r="P36" s="22"/>
    </row>
    <row r="37" spans="1:16" ht="39" customHeight="1" x14ac:dyDescent="0.2">
      <c r="A37" s="22"/>
      <c r="B37" s="35"/>
      <c r="C37" s="1181" t="s">
        <v>533</v>
      </c>
      <c r="D37" s="1182"/>
      <c r="E37" s="1183"/>
      <c r="F37" s="36">
        <v>0.65</v>
      </c>
      <c r="G37" s="37">
        <v>0.64</v>
      </c>
      <c r="H37" s="37">
        <v>0.97</v>
      </c>
      <c r="I37" s="37">
        <v>0.9</v>
      </c>
      <c r="J37" s="38">
        <v>0.37</v>
      </c>
      <c r="K37" s="22"/>
      <c r="L37" s="22"/>
      <c r="M37" s="22"/>
      <c r="N37" s="22"/>
      <c r="O37" s="22"/>
      <c r="P37" s="22"/>
    </row>
    <row r="38" spans="1:16" ht="39" customHeight="1" x14ac:dyDescent="0.2">
      <c r="A38" s="22"/>
      <c r="B38" s="35"/>
      <c r="C38" s="1181" t="s">
        <v>534</v>
      </c>
      <c r="D38" s="1182"/>
      <c r="E38" s="1183"/>
      <c r="F38" s="36">
        <v>0.27</v>
      </c>
      <c r="G38" s="37">
        <v>0.28999999999999998</v>
      </c>
      <c r="H38" s="37">
        <v>0.44</v>
      </c>
      <c r="I38" s="37">
        <v>0.28999999999999998</v>
      </c>
      <c r="J38" s="38">
        <v>0.02</v>
      </c>
      <c r="K38" s="22"/>
      <c r="L38" s="22"/>
      <c r="M38" s="22"/>
      <c r="N38" s="22"/>
      <c r="O38" s="22"/>
      <c r="P38" s="22"/>
    </row>
    <row r="39" spans="1:16" ht="39" customHeight="1" x14ac:dyDescent="0.2">
      <c r="A39" s="22"/>
      <c r="B39" s="35"/>
      <c r="C39" s="1181" t="s">
        <v>535</v>
      </c>
      <c r="D39" s="1182"/>
      <c r="E39" s="1183"/>
      <c r="F39" s="36">
        <v>0.03</v>
      </c>
      <c r="G39" s="37">
        <v>7.0000000000000007E-2</v>
      </c>
      <c r="H39" s="37">
        <v>7.0000000000000007E-2</v>
      </c>
      <c r="I39" s="37">
        <v>0.05</v>
      </c>
      <c r="J39" s="38">
        <v>0</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536</v>
      </c>
      <c r="D42" s="1182"/>
      <c r="E42" s="1183"/>
      <c r="F42" s="36" t="s">
        <v>485</v>
      </c>
      <c r="G42" s="37" t="s">
        <v>485</v>
      </c>
      <c r="H42" s="37" t="s">
        <v>485</v>
      </c>
      <c r="I42" s="37" t="s">
        <v>485</v>
      </c>
      <c r="J42" s="38" t="s">
        <v>485</v>
      </c>
      <c r="K42" s="22"/>
      <c r="L42" s="22"/>
      <c r="M42" s="22"/>
      <c r="N42" s="22"/>
      <c r="O42" s="22"/>
      <c r="P42" s="22"/>
    </row>
    <row r="43" spans="1:16" ht="39" customHeight="1" thickBot="1" x14ac:dyDescent="0.25">
      <c r="A43" s="22"/>
      <c r="B43" s="40"/>
      <c r="C43" s="1184" t="s">
        <v>537</v>
      </c>
      <c r="D43" s="1185"/>
      <c r="E43" s="1186"/>
      <c r="F43" s="41" t="s">
        <v>485</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OhawGju7Sy0dTjt2ValwUbe9uuYBmVN7B4crpDmhAorIz9C6q0Y8MUcTQVPyrYhO1dl7DUAvp5xHWWXhd+zsg==" saltValue="h0OQZ3LmGrUa5xcrOey7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31</v>
      </c>
      <c r="L45" s="60">
        <v>35</v>
      </c>
      <c r="M45" s="60">
        <v>37</v>
      </c>
      <c r="N45" s="60">
        <v>45</v>
      </c>
      <c r="O45" s="61">
        <v>48</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485</v>
      </c>
      <c r="L46" s="64" t="s">
        <v>485</v>
      </c>
      <c r="M46" s="64" t="s">
        <v>485</v>
      </c>
      <c r="N46" s="64" t="s">
        <v>485</v>
      </c>
      <c r="O46" s="65" t="s">
        <v>485</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485</v>
      </c>
      <c r="L47" s="64" t="s">
        <v>485</v>
      </c>
      <c r="M47" s="64" t="s">
        <v>485</v>
      </c>
      <c r="N47" s="64" t="s">
        <v>485</v>
      </c>
      <c r="O47" s="65" t="s">
        <v>485</v>
      </c>
      <c r="P47" s="48"/>
      <c r="Q47" s="48"/>
      <c r="R47" s="48"/>
      <c r="S47" s="48"/>
      <c r="T47" s="48"/>
      <c r="U47" s="48"/>
    </row>
    <row r="48" spans="1:21" ht="30.75" customHeight="1" x14ac:dyDescent="0.2">
      <c r="A48" s="48"/>
      <c r="B48" s="1214"/>
      <c r="C48" s="1215"/>
      <c r="D48" s="62"/>
      <c r="E48" s="1191" t="s">
        <v>13</v>
      </c>
      <c r="F48" s="1191"/>
      <c r="G48" s="1191"/>
      <c r="H48" s="1191"/>
      <c r="I48" s="1191"/>
      <c r="J48" s="1192"/>
      <c r="K48" s="63">
        <v>66</v>
      </c>
      <c r="L48" s="64">
        <v>67</v>
      </c>
      <c r="M48" s="64">
        <v>68</v>
      </c>
      <c r="N48" s="64">
        <v>78</v>
      </c>
      <c r="O48" s="65">
        <v>58</v>
      </c>
      <c r="P48" s="48"/>
      <c r="Q48" s="48"/>
      <c r="R48" s="48"/>
      <c r="S48" s="48"/>
      <c r="T48" s="48"/>
      <c r="U48" s="48"/>
    </row>
    <row r="49" spans="1:21" ht="30.75" customHeight="1" x14ac:dyDescent="0.2">
      <c r="A49" s="48"/>
      <c r="B49" s="1214"/>
      <c r="C49" s="1215"/>
      <c r="D49" s="62"/>
      <c r="E49" s="1191" t="s">
        <v>14</v>
      </c>
      <c r="F49" s="1191"/>
      <c r="G49" s="1191"/>
      <c r="H49" s="1191"/>
      <c r="I49" s="1191"/>
      <c r="J49" s="1192"/>
      <c r="K49" s="63" t="s">
        <v>485</v>
      </c>
      <c r="L49" s="64">
        <v>9</v>
      </c>
      <c r="M49" s="64">
        <v>10</v>
      </c>
      <c r="N49" s="64">
        <v>23</v>
      </c>
      <c r="O49" s="65">
        <v>55</v>
      </c>
      <c r="P49" s="48"/>
      <c r="Q49" s="48"/>
      <c r="R49" s="48"/>
      <c r="S49" s="48"/>
      <c r="T49" s="48"/>
      <c r="U49" s="48"/>
    </row>
    <row r="50" spans="1:21" ht="30.75" customHeight="1" x14ac:dyDescent="0.2">
      <c r="A50" s="48"/>
      <c r="B50" s="1214"/>
      <c r="C50" s="1215"/>
      <c r="D50" s="62"/>
      <c r="E50" s="1191" t="s">
        <v>15</v>
      </c>
      <c r="F50" s="1191"/>
      <c r="G50" s="1191"/>
      <c r="H50" s="1191"/>
      <c r="I50" s="1191"/>
      <c r="J50" s="1192"/>
      <c r="K50" s="63" t="s">
        <v>485</v>
      </c>
      <c r="L50" s="64" t="s">
        <v>485</v>
      </c>
      <c r="M50" s="64" t="s">
        <v>485</v>
      </c>
      <c r="N50" s="64" t="s">
        <v>485</v>
      </c>
      <c r="O50" s="65" t="s">
        <v>485</v>
      </c>
      <c r="P50" s="48"/>
      <c r="Q50" s="48"/>
      <c r="R50" s="48"/>
      <c r="S50" s="48"/>
      <c r="T50" s="48"/>
      <c r="U50" s="48"/>
    </row>
    <row r="51" spans="1:21" ht="30.75" customHeight="1" x14ac:dyDescent="0.2">
      <c r="A51" s="48"/>
      <c r="B51" s="1216"/>
      <c r="C51" s="1217"/>
      <c r="D51" s="66"/>
      <c r="E51" s="1191" t="s">
        <v>16</v>
      </c>
      <c r="F51" s="1191"/>
      <c r="G51" s="1191"/>
      <c r="H51" s="1191"/>
      <c r="I51" s="1191"/>
      <c r="J51" s="1192"/>
      <c r="K51" s="63" t="s">
        <v>485</v>
      </c>
      <c r="L51" s="64" t="s">
        <v>485</v>
      </c>
      <c r="M51" s="64" t="s">
        <v>485</v>
      </c>
      <c r="N51" s="64" t="s">
        <v>485</v>
      </c>
      <c r="O51" s="65" t="s">
        <v>485</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134</v>
      </c>
      <c r="L52" s="64">
        <v>135</v>
      </c>
      <c r="M52" s="64">
        <v>144</v>
      </c>
      <c r="N52" s="64">
        <v>146</v>
      </c>
      <c r="O52" s="65">
        <v>141</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-37</v>
      </c>
      <c r="L53" s="69">
        <v>-24</v>
      </c>
      <c r="M53" s="69">
        <v>-29</v>
      </c>
      <c r="N53" s="69">
        <v>0</v>
      </c>
      <c r="O53" s="70">
        <v>20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7XATjf+8WQqzXmcTB12A7XSi+aCa1TrFmCXWuF4uuEbbUtJptymO7a2tueyL/p/PPoGyC6bGZu1k3nE4BSBQNg==" saltValue="q9KnQLZ+0LSbTyqzRiiqs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232" t="s">
        <v>30</v>
      </c>
      <c r="C41" s="1233"/>
      <c r="D41" s="105"/>
      <c r="E41" s="1234" t="s">
        <v>31</v>
      </c>
      <c r="F41" s="1234"/>
      <c r="G41" s="1234"/>
      <c r="H41" s="1235"/>
      <c r="I41" s="355">
        <v>755</v>
      </c>
      <c r="J41" s="356">
        <v>854</v>
      </c>
      <c r="K41" s="356">
        <v>1052</v>
      </c>
      <c r="L41" s="356">
        <v>1081</v>
      </c>
      <c r="M41" s="357">
        <v>1064</v>
      </c>
    </row>
    <row r="42" spans="2:13" ht="27.75" customHeight="1" x14ac:dyDescent="0.2">
      <c r="B42" s="1222"/>
      <c r="C42" s="1223"/>
      <c r="D42" s="106"/>
      <c r="E42" s="1226" t="s">
        <v>32</v>
      </c>
      <c r="F42" s="1226"/>
      <c r="G42" s="1226"/>
      <c r="H42" s="1227"/>
      <c r="I42" s="358" t="s">
        <v>485</v>
      </c>
      <c r="J42" s="359" t="s">
        <v>485</v>
      </c>
      <c r="K42" s="359" t="s">
        <v>485</v>
      </c>
      <c r="L42" s="359" t="s">
        <v>485</v>
      </c>
      <c r="M42" s="360" t="s">
        <v>485</v>
      </c>
    </row>
    <row r="43" spans="2:13" ht="27.75" customHeight="1" x14ac:dyDescent="0.2">
      <c r="B43" s="1222"/>
      <c r="C43" s="1223"/>
      <c r="D43" s="106"/>
      <c r="E43" s="1226" t="s">
        <v>33</v>
      </c>
      <c r="F43" s="1226"/>
      <c r="G43" s="1226"/>
      <c r="H43" s="1227"/>
      <c r="I43" s="358">
        <v>537</v>
      </c>
      <c r="J43" s="359">
        <v>493</v>
      </c>
      <c r="K43" s="359">
        <v>477</v>
      </c>
      <c r="L43" s="359">
        <v>481</v>
      </c>
      <c r="M43" s="360">
        <v>484</v>
      </c>
    </row>
    <row r="44" spans="2:13" ht="27.75" customHeight="1" x14ac:dyDescent="0.2">
      <c r="B44" s="1222"/>
      <c r="C44" s="1223"/>
      <c r="D44" s="106"/>
      <c r="E44" s="1226" t="s">
        <v>34</v>
      </c>
      <c r="F44" s="1226"/>
      <c r="G44" s="1226"/>
      <c r="H44" s="1227"/>
      <c r="I44" s="358" t="s">
        <v>485</v>
      </c>
      <c r="J44" s="359">
        <v>9</v>
      </c>
      <c r="K44" s="359">
        <v>10</v>
      </c>
      <c r="L44" s="359">
        <v>23</v>
      </c>
      <c r="M44" s="360">
        <v>55</v>
      </c>
    </row>
    <row r="45" spans="2:13" ht="27.75" customHeight="1" x14ac:dyDescent="0.2">
      <c r="B45" s="1222"/>
      <c r="C45" s="1223"/>
      <c r="D45" s="106"/>
      <c r="E45" s="1226" t="s">
        <v>35</v>
      </c>
      <c r="F45" s="1226"/>
      <c r="G45" s="1226"/>
      <c r="H45" s="1227"/>
      <c r="I45" s="358">
        <v>129</v>
      </c>
      <c r="J45" s="359">
        <v>93</v>
      </c>
      <c r="K45" s="359">
        <v>100</v>
      </c>
      <c r="L45" s="359">
        <v>140</v>
      </c>
      <c r="M45" s="360">
        <v>132</v>
      </c>
    </row>
    <row r="46" spans="2:13" ht="27.75" customHeight="1" x14ac:dyDescent="0.2">
      <c r="B46" s="1222"/>
      <c r="C46" s="1223"/>
      <c r="D46" s="107"/>
      <c r="E46" s="1226" t="s">
        <v>36</v>
      </c>
      <c r="F46" s="1226"/>
      <c r="G46" s="1226"/>
      <c r="H46" s="1227"/>
      <c r="I46" s="358" t="s">
        <v>485</v>
      </c>
      <c r="J46" s="359" t="s">
        <v>485</v>
      </c>
      <c r="K46" s="359" t="s">
        <v>485</v>
      </c>
      <c r="L46" s="359" t="s">
        <v>485</v>
      </c>
      <c r="M46" s="360" t="s">
        <v>485</v>
      </c>
    </row>
    <row r="47" spans="2:13" ht="27.75" customHeight="1" x14ac:dyDescent="0.2">
      <c r="B47" s="1222"/>
      <c r="C47" s="1223"/>
      <c r="D47" s="108"/>
      <c r="E47" s="1236" t="s">
        <v>37</v>
      </c>
      <c r="F47" s="1237"/>
      <c r="G47" s="1237"/>
      <c r="H47" s="1238"/>
      <c r="I47" s="358" t="s">
        <v>485</v>
      </c>
      <c r="J47" s="359" t="s">
        <v>485</v>
      </c>
      <c r="K47" s="359" t="s">
        <v>485</v>
      </c>
      <c r="L47" s="359" t="s">
        <v>485</v>
      </c>
      <c r="M47" s="360" t="s">
        <v>485</v>
      </c>
    </row>
    <row r="48" spans="2:13" ht="27.75" customHeight="1" x14ac:dyDescent="0.2">
      <c r="B48" s="1222"/>
      <c r="C48" s="1223"/>
      <c r="D48" s="106"/>
      <c r="E48" s="1226" t="s">
        <v>38</v>
      </c>
      <c r="F48" s="1226"/>
      <c r="G48" s="1226"/>
      <c r="H48" s="1227"/>
      <c r="I48" s="358" t="s">
        <v>485</v>
      </c>
      <c r="J48" s="359" t="s">
        <v>485</v>
      </c>
      <c r="K48" s="359" t="s">
        <v>485</v>
      </c>
      <c r="L48" s="359" t="s">
        <v>485</v>
      </c>
      <c r="M48" s="360" t="s">
        <v>485</v>
      </c>
    </row>
    <row r="49" spans="2:13" ht="27.75" customHeight="1" x14ac:dyDescent="0.2">
      <c r="B49" s="1224"/>
      <c r="C49" s="1225"/>
      <c r="D49" s="106"/>
      <c r="E49" s="1226" t="s">
        <v>39</v>
      </c>
      <c r="F49" s="1226"/>
      <c r="G49" s="1226"/>
      <c r="H49" s="1227"/>
      <c r="I49" s="358" t="s">
        <v>485</v>
      </c>
      <c r="J49" s="359" t="s">
        <v>485</v>
      </c>
      <c r="K49" s="359" t="s">
        <v>485</v>
      </c>
      <c r="L49" s="359" t="s">
        <v>485</v>
      </c>
      <c r="M49" s="360" t="s">
        <v>485</v>
      </c>
    </row>
    <row r="50" spans="2:13" ht="27.75" customHeight="1" x14ac:dyDescent="0.2">
      <c r="B50" s="1220" t="s">
        <v>40</v>
      </c>
      <c r="C50" s="1221"/>
      <c r="D50" s="109"/>
      <c r="E50" s="1226" t="s">
        <v>41</v>
      </c>
      <c r="F50" s="1226"/>
      <c r="G50" s="1226"/>
      <c r="H50" s="1227"/>
      <c r="I50" s="358">
        <v>2416</v>
      </c>
      <c r="J50" s="359">
        <v>2429</v>
      </c>
      <c r="K50" s="359">
        <v>2639</v>
      </c>
      <c r="L50" s="359">
        <v>2809</v>
      </c>
      <c r="M50" s="360">
        <v>2760</v>
      </c>
    </row>
    <row r="51" spans="2:13" ht="27.75" customHeight="1" x14ac:dyDescent="0.2">
      <c r="B51" s="1222"/>
      <c r="C51" s="1223"/>
      <c r="D51" s="106"/>
      <c r="E51" s="1226" t="s">
        <v>42</v>
      </c>
      <c r="F51" s="1226"/>
      <c r="G51" s="1226"/>
      <c r="H51" s="1227"/>
      <c r="I51" s="358" t="s">
        <v>485</v>
      </c>
      <c r="J51" s="359" t="s">
        <v>485</v>
      </c>
      <c r="K51" s="359" t="s">
        <v>485</v>
      </c>
      <c r="L51" s="359" t="s">
        <v>485</v>
      </c>
      <c r="M51" s="360" t="s">
        <v>485</v>
      </c>
    </row>
    <row r="52" spans="2:13" ht="27.75" customHeight="1" x14ac:dyDescent="0.2">
      <c r="B52" s="1224"/>
      <c r="C52" s="1225"/>
      <c r="D52" s="106"/>
      <c r="E52" s="1226" t="s">
        <v>43</v>
      </c>
      <c r="F52" s="1226"/>
      <c r="G52" s="1226"/>
      <c r="H52" s="1227"/>
      <c r="I52" s="358">
        <v>1504</v>
      </c>
      <c r="J52" s="359">
        <v>1538</v>
      </c>
      <c r="K52" s="359">
        <v>1592</v>
      </c>
      <c r="L52" s="359">
        <v>1560</v>
      </c>
      <c r="M52" s="360">
        <v>1524</v>
      </c>
    </row>
    <row r="53" spans="2:13" ht="27.75" customHeight="1" thickBot="1" x14ac:dyDescent="0.25">
      <c r="B53" s="1228" t="s">
        <v>19</v>
      </c>
      <c r="C53" s="1229"/>
      <c r="D53" s="110"/>
      <c r="E53" s="1230" t="s">
        <v>44</v>
      </c>
      <c r="F53" s="1230"/>
      <c r="G53" s="1230"/>
      <c r="H53" s="1231"/>
      <c r="I53" s="361">
        <v>-2500</v>
      </c>
      <c r="J53" s="362">
        <v>-2519</v>
      </c>
      <c r="K53" s="362">
        <v>-2592</v>
      </c>
      <c r="L53" s="362">
        <v>-2645</v>
      </c>
      <c r="M53" s="363">
        <v>-2549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DX/SBjKa0flHDUu19sWSbQAHCsd8unGu7Le+Tli7GGG3l3MMrX1Lj8N8SlJJQafcprDLZBdPdMiD4/tYghOVkA==" saltValue="KvFoIbZSLqdTGhsHmpfYZ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47" t="s">
        <v>46</v>
      </c>
      <c r="D55" s="1247"/>
      <c r="E55" s="1248"/>
      <c r="F55" s="122">
        <v>1402</v>
      </c>
      <c r="G55" s="122">
        <v>1502</v>
      </c>
      <c r="H55" s="123">
        <v>1502</v>
      </c>
    </row>
    <row r="56" spans="2:8" ht="52.5" customHeight="1" x14ac:dyDescent="0.2">
      <c r="B56" s="124"/>
      <c r="C56" s="1249" t="s">
        <v>47</v>
      </c>
      <c r="D56" s="1249"/>
      <c r="E56" s="1250"/>
      <c r="F56" s="125" t="s">
        <v>485</v>
      </c>
      <c r="G56" s="125" t="s">
        <v>485</v>
      </c>
      <c r="H56" s="126" t="s">
        <v>485</v>
      </c>
    </row>
    <row r="57" spans="2:8" ht="53.25" customHeight="1" x14ac:dyDescent="0.2">
      <c r="B57" s="124"/>
      <c r="C57" s="1251" t="s">
        <v>48</v>
      </c>
      <c r="D57" s="1251"/>
      <c r="E57" s="1252"/>
      <c r="F57" s="127">
        <v>1182</v>
      </c>
      <c r="G57" s="127">
        <v>1192</v>
      </c>
      <c r="H57" s="128">
        <v>1199</v>
      </c>
    </row>
    <row r="58" spans="2:8" ht="45.75" customHeight="1" x14ac:dyDescent="0.2">
      <c r="B58" s="129"/>
      <c r="C58" s="1239" t="s">
        <v>549</v>
      </c>
      <c r="D58" s="1240"/>
      <c r="E58" s="1241"/>
      <c r="F58" s="130">
        <v>730</v>
      </c>
      <c r="G58" s="130">
        <v>743</v>
      </c>
      <c r="H58" s="131">
        <v>757</v>
      </c>
    </row>
    <row r="59" spans="2:8" ht="45.75" customHeight="1" x14ac:dyDescent="0.2">
      <c r="B59" s="129"/>
      <c r="C59" s="1239" t="s">
        <v>550</v>
      </c>
      <c r="D59" s="1240"/>
      <c r="E59" s="1241"/>
      <c r="F59" s="130">
        <v>193</v>
      </c>
      <c r="G59" s="130">
        <v>193</v>
      </c>
      <c r="H59" s="131">
        <v>193</v>
      </c>
    </row>
    <row r="60" spans="2:8" ht="45.75" customHeight="1" x14ac:dyDescent="0.2">
      <c r="B60" s="129"/>
      <c r="C60" s="1239" t="s">
        <v>551</v>
      </c>
      <c r="D60" s="1240"/>
      <c r="E60" s="1241"/>
      <c r="F60" s="130">
        <v>68</v>
      </c>
      <c r="G60" s="130">
        <v>80</v>
      </c>
      <c r="H60" s="131">
        <v>89</v>
      </c>
    </row>
    <row r="61" spans="2:8" ht="45.75" customHeight="1" x14ac:dyDescent="0.2">
      <c r="B61" s="129"/>
      <c r="C61" s="1239" t="s">
        <v>552</v>
      </c>
      <c r="D61" s="1240"/>
      <c r="E61" s="1241"/>
      <c r="F61" s="130">
        <v>103</v>
      </c>
      <c r="G61" s="130">
        <v>92</v>
      </c>
      <c r="H61" s="131">
        <v>79</v>
      </c>
    </row>
    <row r="62" spans="2:8" ht="45.75" customHeight="1" thickBot="1" x14ac:dyDescent="0.25">
      <c r="B62" s="132"/>
      <c r="C62" s="1242" t="s">
        <v>553</v>
      </c>
      <c r="D62" s="1243"/>
      <c r="E62" s="1244"/>
      <c r="F62" s="133">
        <v>18</v>
      </c>
      <c r="G62" s="133">
        <v>18</v>
      </c>
      <c r="H62" s="134">
        <v>18</v>
      </c>
    </row>
    <row r="63" spans="2:8" ht="52.5" customHeight="1" thickBot="1" x14ac:dyDescent="0.25">
      <c r="B63" s="135"/>
      <c r="C63" s="1245" t="s">
        <v>49</v>
      </c>
      <c r="D63" s="1245"/>
      <c r="E63" s="1246"/>
      <c r="F63" s="136">
        <v>2585</v>
      </c>
      <c r="G63" s="136">
        <v>2694</v>
      </c>
      <c r="H63" s="137">
        <v>2701</v>
      </c>
    </row>
    <row r="64" spans="2:8" ht="13.2" x14ac:dyDescent="0.2"/>
  </sheetData>
  <sheetProtection algorithmName="SHA-512" hashValue="8J/UHvQlpeheV3pPOJzKzsXYLlKJ6hsBP6jnbASA8VCTwNN8+9OwCZxOMSF7ct7VPCFeoy4BlcPV5UDQQ/MqPQ==" saltValue="kFSz8EhXbG7cbIXakeGz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554</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555</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1" t="s">
        <v>556</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557</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524</v>
      </c>
      <c r="BQ50" s="1259"/>
      <c r="BR50" s="1259"/>
      <c r="BS50" s="1259"/>
      <c r="BT50" s="1259"/>
      <c r="BU50" s="1259"/>
      <c r="BV50" s="1259"/>
      <c r="BW50" s="1259"/>
      <c r="BX50" s="1259" t="s">
        <v>525</v>
      </c>
      <c r="BY50" s="1259"/>
      <c r="BZ50" s="1259"/>
      <c r="CA50" s="1259"/>
      <c r="CB50" s="1259"/>
      <c r="CC50" s="1259"/>
      <c r="CD50" s="1259"/>
      <c r="CE50" s="1259"/>
      <c r="CF50" s="1259" t="s">
        <v>526</v>
      </c>
      <c r="CG50" s="1259"/>
      <c r="CH50" s="1259"/>
      <c r="CI50" s="1259"/>
      <c r="CJ50" s="1259"/>
      <c r="CK50" s="1259"/>
      <c r="CL50" s="1259"/>
      <c r="CM50" s="1259"/>
      <c r="CN50" s="1259" t="s">
        <v>527</v>
      </c>
      <c r="CO50" s="1259"/>
      <c r="CP50" s="1259"/>
      <c r="CQ50" s="1259"/>
      <c r="CR50" s="1259"/>
      <c r="CS50" s="1259"/>
      <c r="CT50" s="1259"/>
      <c r="CU50" s="1259"/>
      <c r="CV50" s="1259" t="s">
        <v>528</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558</v>
      </c>
      <c r="AO51" s="1258"/>
      <c r="AP51" s="1258"/>
      <c r="AQ51" s="1258"/>
      <c r="AR51" s="1258"/>
      <c r="AS51" s="1258"/>
      <c r="AT51" s="1258"/>
      <c r="AU51" s="1258"/>
      <c r="AV51" s="1258"/>
      <c r="AW51" s="1258"/>
      <c r="AX51" s="1258"/>
      <c r="AY51" s="1258"/>
      <c r="AZ51" s="1258"/>
      <c r="BA51" s="1258"/>
      <c r="BB51" s="1258" t="s">
        <v>559</v>
      </c>
      <c r="BC51" s="1258"/>
      <c r="BD51" s="1258"/>
      <c r="BE51" s="1258"/>
      <c r="BF51" s="1258"/>
      <c r="BG51" s="1258"/>
      <c r="BH51" s="1258"/>
      <c r="BI51" s="1258"/>
      <c r="BJ51" s="1258"/>
      <c r="BK51" s="1258"/>
      <c r="BL51" s="1258"/>
      <c r="BM51" s="1258"/>
      <c r="BN51" s="1258"/>
      <c r="BO51" s="1258"/>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560</v>
      </c>
      <c r="BC53" s="1258"/>
      <c r="BD53" s="1258"/>
      <c r="BE53" s="1258"/>
      <c r="BF53" s="1258"/>
      <c r="BG53" s="1258"/>
      <c r="BH53" s="1258"/>
      <c r="BI53" s="1258"/>
      <c r="BJ53" s="1258"/>
      <c r="BK53" s="1258"/>
      <c r="BL53" s="1258"/>
      <c r="BM53" s="1258"/>
      <c r="BN53" s="1258"/>
      <c r="BO53" s="1258"/>
      <c r="BP53" s="1255">
        <v>60.5</v>
      </c>
      <c r="BQ53" s="1255"/>
      <c r="BR53" s="1255"/>
      <c r="BS53" s="1255"/>
      <c r="BT53" s="1255"/>
      <c r="BU53" s="1255"/>
      <c r="BV53" s="1255"/>
      <c r="BW53" s="1255"/>
      <c r="BX53" s="1255">
        <v>62.5</v>
      </c>
      <c r="BY53" s="1255"/>
      <c r="BZ53" s="1255"/>
      <c r="CA53" s="1255"/>
      <c r="CB53" s="1255"/>
      <c r="CC53" s="1255"/>
      <c r="CD53" s="1255"/>
      <c r="CE53" s="1255"/>
      <c r="CF53" s="1255">
        <v>64.400000000000006</v>
      </c>
      <c r="CG53" s="1255"/>
      <c r="CH53" s="1255"/>
      <c r="CI53" s="1255"/>
      <c r="CJ53" s="1255"/>
      <c r="CK53" s="1255"/>
      <c r="CL53" s="1255"/>
      <c r="CM53" s="1255"/>
      <c r="CN53" s="1255">
        <v>65.8</v>
      </c>
      <c r="CO53" s="1255"/>
      <c r="CP53" s="1255"/>
      <c r="CQ53" s="1255"/>
      <c r="CR53" s="1255"/>
      <c r="CS53" s="1255"/>
      <c r="CT53" s="1255"/>
      <c r="CU53" s="1255"/>
      <c r="CV53" s="1255">
        <v>67</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561</v>
      </c>
      <c r="AO55" s="1259"/>
      <c r="AP55" s="1259"/>
      <c r="AQ55" s="1259"/>
      <c r="AR55" s="1259"/>
      <c r="AS55" s="1259"/>
      <c r="AT55" s="1259"/>
      <c r="AU55" s="1259"/>
      <c r="AV55" s="1259"/>
      <c r="AW55" s="1259"/>
      <c r="AX55" s="1259"/>
      <c r="AY55" s="1259"/>
      <c r="AZ55" s="1259"/>
      <c r="BA55" s="1259"/>
      <c r="BB55" s="1258" t="s">
        <v>559</v>
      </c>
      <c r="BC55" s="1258"/>
      <c r="BD55" s="1258"/>
      <c r="BE55" s="1258"/>
      <c r="BF55" s="1258"/>
      <c r="BG55" s="1258"/>
      <c r="BH55" s="1258"/>
      <c r="BI55" s="1258"/>
      <c r="BJ55" s="1258"/>
      <c r="BK55" s="1258"/>
      <c r="BL55" s="1258"/>
      <c r="BM55" s="1258"/>
      <c r="BN55" s="1258"/>
      <c r="BO55" s="1258"/>
      <c r="BP55" s="1255">
        <v>0</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560</v>
      </c>
      <c r="BC57" s="1258"/>
      <c r="BD57" s="1258"/>
      <c r="BE57" s="1258"/>
      <c r="BF57" s="1258"/>
      <c r="BG57" s="1258"/>
      <c r="BH57" s="1258"/>
      <c r="BI57" s="1258"/>
      <c r="BJ57" s="1258"/>
      <c r="BK57" s="1258"/>
      <c r="BL57" s="1258"/>
      <c r="BM57" s="1258"/>
      <c r="BN57" s="1258"/>
      <c r="BO57" s="1258"/>
      <c r="BP57" s="1255">
        <v>60.4</v>
      </c>
      <c r="BQ57" s="1255"/>
      <c r="BR57" s="1255"/>
      <c r="BS57" s="1255"/>
      <c r="BT57" s="1255"/>
      <c r="BU57" s="1255"/>
      <c r="BV57" s="1255"/>
      <c r="BW57" s="1255"/>
      <c r="BX57" s="1255">
        <v>61.5</v>
      </c>
      <c r="BY57" s="1255"/>
      <c r="BZ57" s="1255"/>
      <c r="CA57" s="1255"/>
      <c r="CB57" s="1255"/>
      <c r="CC57" s="1255"/>
      <c r="CD57" s="1255"/>
      <c r="CE57" s="1255"/>
      <c r="CF57" s="1255">
        <v>60.8</v>
      </c>
      <c r="CG57" s="1255"/>
      <c r="CH57" s="1255"/>
      <c r="CI57" s="1255"/>
      <c r="CJ57" s="1255"/>
      <c r="CK57" s="1255"/>
      <c r="CL57" s="1255"/>
      <c r="CM57" s="1255"/>
      <c r="CN57" s="1255">
        <v>62.2</v>
      </c>
      <c r="CO57" s="1255"/>
      <c r="CP57" s="1255"/>
      <c r="CQ57" s="1255"/>
      <c r="CR57" s="1255"/>
      <c r="CS57" s="1255"/>
      <c r="CT57" s="1255"/>
      <c r="CU57" s="1255"/>
      <c r="CV57" s="1255">
        <v>62.5</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562</v>
      </c>
    </row>
    <row r="64" spans="1:109" ht="13.2" x14ac:dyDescent="0.2">
      <c r="B64" s="372"/>
      <c r="G64" s="379"/>
      <c r="I64" s="392"/>
      <c r="J64" s="392"/>
      <c r="K64" s="392"/>
      <c r="L64" s="392"/>
      <c r="M64" s="392"/>
      <c r="N64" s="393"/>
      <c r="AM64" s="379"/>
      <c r="AN64" s="379" t="s">
        <v>555</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563</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557</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524</v>
      </c>
      <c r="BQ72" s="1259"/>
      <c r="BR72" s="1259"/>
      <c r="BS72" s="1259"/>
      <c r="BT72" s="1259"/>
      <c r="BU72" s="1259"/>
      <c r="BV72" s="1259"/>
      <c r="BW72" s="1259"/>
      <c r="BX72" s="1259" t="s">
        <v>525</v>
      </c>
      <c r="BY72" s="1259"/>
      <c r="BZ72" s="1259"/>
      <c r="CA72" s="1259"/>
      <c r="CB72" s="1259"/>
      <c r="CC72" s="1259"/>
      <c r="CD72" s="1259"/>
      <c r="CE72" s="1259"/>
      <c r="CF72" s="1259" t="s">
        <v>526</v>
      </c>
      <c r="CG72" s="1259"/>
      <c r="CH72" s="1259"/>
      <c r="CI72" s="1259"/>
      <c r="CJ72" s="1259"/>
      <c r="CK72" s="1259"/>
      <c r="CL72" s="1259"/>
      <c r="CM72" s="1259"/>
      <c r="CN72" s="1259" t="s">
        <v>527</v>
      </c>
      <c r="CO72" s="1259"/>
      <c r="CP72" s="1259"/>
      <c r="CQ72" s="1259"/>
      <c r="CR72" s="1259"/>
      <c r="CS72" s="1259"/>
      <c r="CT72" s="1259"/>
      <c r="CU72" s="1259"/>
      <c r="CV72" s="1259" t="s">
        <v>528</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558</v>
      </c>
      <c r="AO73" s="1258"/>
      <c r="AP73" s="1258"/>
      <c r="AQ73" s="1258"/>
      <c r="AR73" s="1258"/>
      <c r="AS73" s="1258"/>
      <c r="AT73" s="1258"/>
      <c r="AU73" s="1258"/>
      <c r="AV73" s="1258"/>
      <c r="AW73" s="1258"/>
      <c r="AX73" s="1258"/>
      <c r="AY73" s="1258"/>
      <c r="AZ73" s="1258"/>
      <c r="BA73" s="1258"/>
      <c r="BB73" s="1258" t="s">
        <v>559</v>
      </c>
      <c r="BC73" s="1258"/>
      <c r="BD73" s="1258"/>
      <c r="BE73" s="1258"/>
      <c r="BF73" s="1258"/>
      <c r="BG73" s="1258"/>
      <c r="BH73" s="1258"/>
      <c r="BI73" s="1258"/>
      <c r="BJ73" s="1258"/>
      <c r="BK73" s="1258"/>
      <c r="BL73" s="1258"/>
      <c r="BM73" s="1258"/>
      <c r="BN73" s="1258"/>
      <c r="BO73" s="1258"/>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564</v>
      </c>
      <c r="BC75" s="1258"/>
      <c r="BD75" s="1258"/>
      <c r="BE75" s="1258"/>
      <c r="BF75" s="1258"/>
      <c r="BG75" s="1258"/>
      <c r="BH75" s="1258"/>
      <c r="BI75" s="1258"/>
      <c r="BJ75" s="1258"/>
      <c r="BK75" s="1258"/>
      <c r="BL75" s="1258"/>
      <c r="BM75" s="1258"/>
      <c r="BN75" s="1258"/>
      <c r="BO75" s="1258"/>
      <c r="BP75" s="1255">
        <v>-3</v>
      </c>
      <c r="BQ75" s="1255"/>
      <c r="BR75" s="1255"/>
      <c r="BS75" s="1255"/>
      <c r="BT75" s="1255"/>
      <c r="BU75" s="1255"/>
      <c r="BV75" s="1255"/>
      <c r="BW75" s="1255"/>
      <c r="BX75" s="1255">
        <v>-2.2999999999999998</v>
      </c>
      <c r="BY75" s="1255"/>
      <c r="BZ75" s="1255"/>
      <c r="CA75" s="1255"/>
      <c r="CB75" s="1255"/>
      <c r="CC75" s="1255"/>
      <c r="CD75" s="1255"/>
      <c r="CE75" s="1255"/>
      <c r="CF75" s="1255">
        <v>-1.9</v>
      </c>
      <c r="CG75" s="1255"/>
      <c r="CH75" s="1255"/>
      <c r="CI75" s="1255"/>
      <c r="CJ75" s="1255"/>
      <c r="CK75" s="1255"/>
      <c r="CL75" s="1255"/>
      <c r="CM75" s="1255"/>
      <c r="CN75" s="1255">
        <v>-1</v>
      </c>
      <c r="CO75" s="1255"/>
      <c r="CP75" s="1255"/>
      <c r="CQ75" s="1255"/>
      <c r="CR75" s="1255"/>
      <c r="CS75" s="1255"/>
      <c r="CT75" s="1255"/>
      <c r="CU75" s="1255"/>
      <c r="CV75" s="1255">
        <v>-0.1</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561</v>
      </c>
      <c r="AO77" s="1259"/>
      <c r="AP77" s="1259"/>
      <c r="AQ77" s="1259"/>
      <c r="AR77" s="1259"/>
      <c r="AS77" s="1259"/>
      <c r="AT77" s="1259"/>
      <c r="AU77" s="1259"/>
      <c r="AV77" s="1259"/>
      <c r="AW77" s="1259"/>
      <c r="AX77" s="1259"/>
      <c r="AY77" s="1259"/>
      <c r="AZ77" s="1259"/>
      <c r="BA77" s="1259"/>
      <c r="BB77" s="1258" t="s">
        <v>559</v>
      </c>
      <c r="BC77" s="1258"/>
      <c r="BD77" s="1258"/>
      <c r="BE77" s="1258"/>
      <c r="BF77" s="1258"/>
      <c r="BG77" s="1258"/>
      <c r="BH77" s="1258"/>
      <c r="BI77" s="1258"/>
      <c r="BJ77" s="1258"/>
      <c r="BK77" s="1258"/>
      <c r="BL77" s="1258"/>
      <c r="BM77" s="1258"/>
      <c r="BN77" s="1258"/>
      <c r="BO77" s="1258"/>
      <c r="BP77" s="1255">
        <v>0</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564</v>
      </c>
      <c r="BC79" s="1258"/>
      <c r="BD79" s="1258"/>
      <c r="BE79" s="1258"/>
      <c r="BF79" s="1258"/>
      <c r="BG79" s="1258"/>
      <c r="BH79" s="1258"/>
      <c r="BI79" s="1258"/>
      <c r="BJ79" s="1258"/>
      <c r="BK79" s="1258"/>
      <c r="BL79" s="1258"/>
      <c r="BM79" s="1258"/>
      <c r="BN79" s="1258"/>
      <c r="BO79" s="1258"/>
      <c r="BP79" s="1255">
        <v>7.4</v>
      </c>
      <c r="BQ79" s="1255"/>
      <c r="BR79" s="1255"/>
      <c r="BS79" s="1255"/>
      <c r="BT79" s="1255"/>
      <c r="BU79" s="1255"/>
      <c r="BV79" s="1255"/>
      <c r="BW79" s="1255"/>
      <c r="BX79" s="1255">
        <v>8</v>
      </c>
      <c r="BY79" s="1255"/>
      <c r="BZ79" s="1255"/>
      <c r="CA79" s="1255"/>
      <c r="CB79" s="1255"/>
      <c r="CC79" s="1255"/>
      <c r="CD79" s="1255"/>
      <c r="CE79" s="1255"/>
      <c r="CF79" s="1255">
        <v>6.6</v>
      </c>
      <c r="CG79" s="1255"/>
      <c r="CH79" s="1255"/>
      <c r="CI79" s="1255"/>
      <c r="CJ79" s="1255"/>
      <c r="CK79" s="1255"/>
      <c r="CL79" s="1255"/>
      <c r="CM79" s="1255"/>
      <c r="CN79" s="1255">
        <v>6.8</v>
      </c>
      <c r="CO79" s="1255"/>
      <c r="CP79" s="1255"/>
      <c r="CQ79" s="1255"/>
      <c r="CR79" s="1255"/>
      <c r="CS79" s="1255"/>
      <c r="CT79" s="1255"/>
      <c r="CU79" s="1255"/>
      <c r="CV79" s="1255">
        <v>7.3</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rH7As1uS72z3Q5OgejbP/uDxcRFvfidKvGc7qo2R+lG3XVZJI2ZYZGpJj5kHQID4G0+Jcz2RYS3jd14zv5a8WQ==" saltValue="h7D6YdHGCTKaEMnNsS8aj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QIs/WhDscGqitAd5jyOKgYyUYKSk0Dl0pRSIHxJJo/MoyZmZdZj/v3G/R8OwE+hANaZkADlU9GbuP1TYXwcmYA==" saltValue="YOzu3jee5HkKPV/xDeXF0A=="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ALD6fBa3LN614T6ofzXZ1a1wZkWbyCwfcIyY01DjTTMdY2Sxhxrt8V/DgFFmukuDyKM20knJ0Pmjq/M6xnGd8A==" saltValue="LxvIYZoLe6CGqFYk+4k4cw==" spinCount="100000" sheet="1" objects="1" scenarios="1"/>
  <dataConsolidate/>
  <phoneticPr fontId="2"/>
  <printOptions horizontalCentered="1" verticalCentered="1"/>
  <pageMargins left="0" right="0" top="0.19685039370078741" bottom="0" header="0.39370078740157483" footer="0"/>
  <pageSetup paperSize="8" scale="5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59042</v>
      </c>
      <c r="E3" s="156"/>
      <c r="F3" s="157">
        <v>316937</v>
      </c>
      <c r="G3" s="158"/>
      <c r="H3" s="159"/>
    </row>
    <row r="4" spans="1:8" x14ac:dyDescent="0.2">
      <c r="A4" s="160"/>
      <c r="B4" s="161"/>
      <c r="C4" s="162"/>
      <c r="D4" s="163">
        <v>51481</v>
      </c>
      <c r="E4" s="164"/>
      <c r="F4" s="165">
        <v>199150</v>
      </c>
      <c r="G4" s="166"/>
      <c r="H4" s="167"/>
    </row>
    <row r="5" spans="1:8" x14ac:dyDescent="0.2">
      <c r="A5" s="148" t="s">
        <v>518</v>
      </c>
      <c r="B5" s="153"/>
      <c r="C5" s="154"/>
      <c r="D5" s="155">
        <v>68993</v>
      </c>
      <c r="E5" s="156"/>
      <c r="F5" s="157">
        <v>332350</v>
      </c>
      <c r="G5" s="158"/>
      <c r="H5" s="159"/>
    </row>
    <row r="6" spans="1:8" x14ac:dyDescent="0.2">
      <c r="A6" s="160"/>
      <c r="B6" s="161"/>
      <c r="C6" s="162"/>
      <c r="D6" s="163">
        <v>68981</v>
      </c>
      <c r="E6" s="164"/>
      <c r="F6" s="165">
        <v>200453</v>
      </c>
      <c r="G6" s="166"/>
      <c r="H6" s="167"/>
    </row>
    <row r="7" spans="1:8" x14ac:dyDescent="0.2">
      <c r="A7" s="148" t="s">
        <v>519</v>
      </c>
      <c r="B7" s="153"/>
      <c r="C7" s="154"/>
      <c r="D7" s="155">
        <v>81251</v>
      </c>
      <c r="E7" s="156"/>
      <c r="F7" s="157">
        <v>362690</v>
      </c>
      <c r="G7" s="158"/>
      <c r="H7" s="159"/>
    </row>
    <row r="8" spans="1:8" x14ac:dyDescent="0.2">
      <c r="A8" s="160"/>
      <c r="B8" s="161"/>
      <c r="C8" s="162"/>
      <c r="D8" s="163">
        <v>81251</v>
      </c>
      <c r="E8" s="164"/>
      <c r="F8" s="165">
        <v>172580</v>
      </c>
      <c r="G8" s="166"/>
      <c r="H8" s="167"/>
    </row>
    <row r="9" spans="1:8" x14ac:dyDescent="0.2">
      <c r="A9" s="148" t="s">
        <v>520</v>
      </c>
      <c r="B9" s="153"/>
      <c r="C9" s="154"/>
      <c r="D9" s="155">
        <v>97529</v>
      </c>
      <c r="E9" s="156"/>
      <c r="F9" s="157">
        <v>296093</v>
      </c>
      <c r="G9" s="158"/>
      <c r="H9" s="159"/>
    </row>
    <row r="10" spans="1:8" x14ac:dyDescent="0.2">
      <c r="A10" s="160"/>
      <c r="B10" s="161"/>
      <c r="C10" s="162"/>
      <c r="D10" s="163">
        <v>97529</v>
      </c>
      <c r="E10" s="164"/>
      <c r="F10" s="165">
        <v>140545</v>
      </c>
      <c r="G10" s="166"/>
      <c r="H10" s="167"/>
    </row>
    <row r="11" spans="1:8" x14ac:dyDescent="0.2">
      <c r="A11" s="148" t="s">
        <v>521</v>
      </c>
      <c r="B11" s="153"/>
      <c r="C11" s="154"/>
      <c r="D11" s="155">
        <v>113440</v>
      </c>
      <c r="E11" s="156"/>
      <c r="F11" s="157">
        <v>308655</v>
      </c>
      <c r="G11" s="158"/>
      <c r="H11" s="159"/>
    </row>
    <row r="12" spans="1:8" x14ac:dyDescent="0.2">
      <c r="A12" s="160"/>
      <c r="B12" s="161"/>
      <c r="C12" s="168"/>
      <c r="D12" s="163">
        <v>113440</v>
      </c>
      <c r="E12" s="164"/>
      <c r="F12" s="165">
        <v>169887</v>
      </c>
      <c r="G12" s="166"/>
      <c r="H12" s="167"/>
    </row>
    <row r="13" spans="1:8" x14ac:dyDescent="0.2">
      <c r="A13" s="148"/>
      <c r="B13" s="153"/>
      <c r="C13" s="169"/>
      <c r="D13" s="170">
        <v>84051</v>
      </c>
      <c r="E13" s="171"/>
      <c r="F13" s="172">
        <v>323345</v>
      </c>
      <c r="G13" s="173"/>
      <c r="H13" s="159"/>
    </row>
    <row r="14" spans="1:8" x14ac:dyDescent="0.2">
      <c r="A14" s="160"/>
      <c r="B14" s="161"/>
      <c r="C14" s="162"/>
      <c r="D14" s="163">
        <v>82536</v>
      </c>
      <c r="E14" s="164"/>
      <c r="F14" s="165">
        <v>176523</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4.6399999999999997</v>
      </c>
      <c r="C19" s="174">
        <f>ROUND(VALUE(SUBSTITUTE(実質収支比率等に係る経年分析!G$48,"▲","-")),2)</f>
        <v>5.37</v>
      </c>
      <c r="D19" s="174">
        <f>ROUND(VALUE(SUBSTITUTE(実質収支比率等に係る経年分析!H$48,"▲","-")),2)</f>
        <v>6.12</v>
      </c>
      <c r="E19" s="174">
        <f>ROUND(VALUE(SUBSTITUTE(実質収支比率等に係る経年分析!I$48,"▲","-")),2)</f>
        <v>5.43</v>
      </c>
      <c r="F19" s="174">
        <f>ROUND(VALUE(SUBSTITUTE(実質収支比率等に係る経年分析!J$48,"▲","-")),2)</f>
        <v>3.86</v>
      </c>
    </row>
    <row r="20" spans="1:11" x14ac:dyDescent="0.2">
      <c r="A20" s="174" t="s">
        <v>53</v>
      </c>
      <c r="B20" s="174">
        <f>ROUND(VALUE(SUBSTITUTE(実質収支比率等に係る経年分析!F$47,"▲","-")),2)</f>
        <v>76.41</v>
      </c>
      <c r="C20" s="174">
        <f>ROUND(VALUE(SUBSTITUTE(実質収支比率等に係る経年分析!G$47,"▲","-")),2)</f>
        <v>72.86</v>
      </c>
      <c r="D20" s="174">
        <f>ROUND(VALUE(SUBSTITUTE(実質収支比率等に係る経年分析!H$47,"▲","-")),2)</f>
        <v>73.569999999999993</v>
      </c>
      <c r="E20" s="174">
        <f>ROUND(VALUE(SUBSTITUTE(実質収支比率等に係る経年分析!I$47,"▲","-")),2)</f>
        <v>82.2</v>
      </c>
      <c r="F20" s="174">
        <f>ROUND(VALUE(SUBSTITUTE(実質収支比率等に係る経年分析!J$47,"▲","-")),2)</f>
        <v>82.09</v>
      </c>
    </row>
    <row r="21" spans="1:11" x14ac:dyDescent="0.2">
      <c r="A21" s="174" t="s">
        <v>54</v>
      </c>
      <c r="B21" s="174">
        <f>IF(ISNUMBER(VALUE(SUBSTITUTE(実質収支比率等に係る経年分析!F$49,"▲","-"))),ROUND(VALUE(SUBSTITUTE(実質収支比率等に係る経年分析!F$49,"▲","-")),2),NA())</f>
        <v>2.69</v>
      </c>
      <c r="C21" s="174">
        <f>IF(ISNUMBER(VALUE(SUBSTITUTE(実質収支比率等に係る経年分析!G$49,"▲","-"))),ROUND(VALUE(SUBSTITUTE(実質収支比率等に係る経年分析!G$49,"▲","-")),2),NA())</f>
        <v>1.92</v>
      </c>
      <c r="D21" s="174">
        <f>IF(ISNUMBER(VALUE(SUBSTITUTE(実質収支比率等に係る経年分析!H$49,"▲","-"))),ROUND(VALUE(SUBSTITUTE(実質収支比率等に係る経年分析!H$49,"▲","-")),2),NA())</f>
        <v>10.36</v>
      </c>
      <c r="E21" s="174">
        <f>IF(ISNUMBER(VALUE(SUBSTITUTE(実質収支比率等に係る経年分析!I$49,"▲","-"))),ROUND(VALUE(SUBSTITUTE(実質収支比率等に係る経年分析!I$49,"▲","-")),2),NA())</f>
        <v>4.47</v>
      </c>
      <c r="F21" s="174">
        <f>IF(ISNUMBER(VALUE(SUBSTITUTE(実質収支比率等に係る経年分析!J$49,"▲","-"))),ROUND(VALUE(SUBSTITUTE(実質収支比率等に係る経年分析!J$49,"▲","-")),2),NA())</f>
        <v>-1.55</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7.0000000000000007E-2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7.0000000000000007E-2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0.27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0.28999999999999998</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0.28999999999999998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0.65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0.37</v>
      </c>
    </row>
    <row r="34" spans="1:16" x14ac:dyDescent="0.2">
      <c r="A34" s="175" t="str">
        <f>IF(連結実質赤字比率に係る赤字・黒字の構成分析!C$36="",NA(),連結実質赤字比率に係る赤字・黒字の構成分析!C$36)</f>
        <v>下水道事業特別会計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0.28999999999999998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0.27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1.55</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4.63</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4.6500000000000004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5.84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5.42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3.85</v>
      </c>
    </row>
    <row r="36" spans="1:16" x14ac:dyDescent="0.2">
      <c r="A36" s="175" t="str">
        <f>IF(連結実質赤字比率に係る赤字・黒字の構成分析!C$34="",NA(),連結実質赤字比率に係る赤字・黒字の構成分析!C$34)</f>
        <v>簡易水道事業特別会計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0.36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0.45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0.42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0.31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5.21</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134</v>
      </c>
      <c r="E42" s="176"/>
      <c r="F42" s="176"/>
      <c r="G42" s="176">
        <f>'実質公債費比率（分子）の構造'!L$52</f>
        <v>135</v>
      </c>
      <c r="H42" s="176"/>
      <c r="I42" s="176"/>
      <c r="J42" s="176">
        <f>'実質公債費比率（分子）の構造'!M$52</f>
        <v>144</v>
      </c>
      <c r="K42" s="176"/>
      <c r="L42" s="176"/>
      <c r="M42" s="176">
        <f>'実質公債費比率（分子）の構造'!N$52</f>
        <v>146</v>
      </c>
      <c r="N42" s="176"/>
      <c r="O42" s="176"/>
      <c r="P42" s="176">
        <f>'実質公債費比率（分子）の構造'!O$52</f>
        <v>141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t="str">
        <f>'実質公債費比率（分子）の構造'!K$49</f>
        <v>-</v>
      </c>
      <c r="C45" s="176"/>
      <c r="D45" s="176"/>
      <c r="E45" s="176">
        <f>'実質公債費比率（分子）の構造'!L$49</f>
        <v>9</v>
      </c>
      <c r="F45" s="176"/>
      <c r="G45" s="176"/>
      <c r="H45" s="176">
        <f>'実質公債費比率（分子）の構造'!M$49</f>
        <v>10</v>
      </c>
      <c r="I45" s="176"/>
      <c r="J45" s="176"/>
      <c r="K45" s="176">
        <f>'実質公債費比率（分子）の構造'!N$49</f>
        <v>23</v>
      </c>
      <c r="L45" s="176"/>
      <c r="M45" s="176"/>
      <c r="N45" s="176">
        <f>'実質公債費比率（分子）の構造'!O$49</f>
        <v>55</v>
      </c>
      <c r="O45" s="176"/>
      <c r="P45" s="176"/>
    </row>
    <row r="46" spans="1:16" x14ac:dyDescent="0.2">
      <c r="A46" s="176" t="s">
        <v>64</v>
      </c>
      <c r="B46" s="176">
        <f>'実質公債費比率（分子）の構造'!K$48</f>
        <v>66</v>
      </c>
      <c r="C46" s="176"/>
      <c r="D46" s="176"/>
      <c r="E46" s="176">
        <f>'実質公債費比率（分子）の構造'!L$48</f>
        <v>67</v>
      </c>
      <c r="F46" s="176"/>
      <c r="G46" s="176"/>
      <c r="H46" s="176">
        <f>'実質公債費比率（分子）の構造'!M$48</f>
        <v>68</v>
      </c>
      <c r="I46" s="176"/>
      <c r="J46" s="176"/>
      <c r="K46" s="176">
        <f>'実質公債費比率（分子）の構造'!N$48</f>
        <v>78</v>
      </c>
      <c r="L46" s="176"/>
      <c r="M46" s="176"/>
      <c r="N46" s="176">
        <f>'実質公債費比率（分子）の構造'!O$48</f>
        <v>58</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31</v>
      </c>
      <c r="C49" s="176"/>
      <c r="D49" s="176"/>
      <c r="E49" s="176">
        <f>'実質公債費比率（分子）の構造'!L$45</f>
        <v>35</v>
      </c>
      <c r="F49" s="176"/>
      <c r="G49" s="176"/>
      <c r="H49" s="176">
        <f>'実質公債費比率（分子）の構造'!M$45</f>
        <v>37</v>
      </c>
      <c r="I49" s="176"/>
      <c r="J49" s="176"/>
      <c r="K49" s="176">
        <f>'実質公債費比率（分子）の構造'!N$45</f>
        <v>45</v>
      </c>
      <c r="L49" s="176"/>
      <c r="M49" s="176"/>
      <c r="N49" s="176">
        <f>'実質公債費比率（分子）の構造'!O$45</f>
        <v>48</v>
      </c>
      <c r="O49" s="176"/>
      <c r="P49" s="176"/>
    </row>
    <row r="50" spans="1:16" x14ac:dyDescent="0.2">
      <c r="A50" s="176" t="s">
        <v>67</v>
      </c>
      <c r="B50" s="176" t="e">
        <f>NA()</f>
        <v>#N/A</v>
      </c>
      <c r="C50" s="176">
        <f>IF(ISNUMBER('実質公債費比率（分子）の構造'!K$53),'実質公債費比率（分子）の構造'!K$53,NA())</f>
        <v>-37</v>
      </c>
      <c r="D50" s="176" t="e">
        <f>NA()</f>
        <v>#N/A</v>
      </c>
      <c r="E50" s="176" t="e">
        <f>NA()</f>
        <v>#N/A</v>
      </c>
      <c r="F50" s="176">
        <f>IF(ISNUMBER('実質公債費比率（分子）の構造'!L$53),'実質公債費比率（分子）の構造'!L$53,NA())</f>
        <v>-24</v>
      </c>
      <c r="G50" s="176" t="e">
        <f>NA()</f>
        <v>#N/A</v>
      </c>
      <c r="H50" s="176" t="e">
        <f>NA()</f>
        <v>#N/A</v>
      </c>
      <c r="I50" s="176">
        <f>IF(ISNUMBER('実質公債費比率（分子）の構造'!M$53),'実質公債費比率（分子）の構造'!M$53,NA())</f>
        <v>-29</v>
      </c>
      <c r="J50" s="176" t="e">
        <f>NA()</f>
        <v>#N/A</v>
      </c>
      <c r="K50" s="176" t="e">
        <f>NA()</f>
        <v>#N/A</v>
      </c>
      <c r="L50" s="176">
        <f>IF(ISNUMBER('実質公債費比率（分子）の構造'!N$53),'実質公債費比率（分子）の構造'!N$53,NA())</f>
        <v>0</v>
      </c>
      <c r="M50" s="176" t="e">
        <f>NA()</f>
        <v>#N/A</v>
      </c>
      <c r="N50" s="176" t="e">
        <f>NA()</f>
        <v>#N/A</v>
      </c>
      <c r="O50" s="176">
        <f>IF(ISNUMBER('実質公債費比率（分子）の構造'!O$53),'実質公債費比率（分子）の構造'!O$53,NA())</f>
        <v>20</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1504</v>
      </c>
      <c r="E56" s="175"/>
      <c r="F56" s="175"/>
      <c r="G56" s="175">
        <f>'将来負担比率（分子）の構造'!J$52</f>
        <v>1538</v>
      </c>
      <c r="H56" s="175"/>
      <c r="I56" s="175"/>
      <c r="J56" s="175">
        <f>'将来負担比率（分子）の構造'!K$52</f>
        <v>1592</v>
      </c>
      <c r="K56" s="175"/>
      <c r="L56" s="175"/>
      <c r="M56" s="175">
        <f>'将来負担比率（分子）の構造'!L$52</f>
        <v>1560</v>
      </c>
      <c r="N56" s="175"/>
      <c r="O56" s="175"/>
      <c r="P56" s="175">
        <f>'将来負担比率（分子）の構造'!M$52</f>
        <v>1524</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2416</v>
      </c>
      <c r="E58" s="175"/>
      <c r="F58" s="175"/>
      <c r="G58" s="175">
        <f>'将来負担比率（分子）の構造'!J$50</f>
        <v>2429</v>
      </c>
      <c r="H58" s="175"/>
      <c r="I58" s="175"/>
      <c r="J58" s="175">
        <f>'将来負担比率（分子）の構造'!K$50</f>
        <v>2639</v>
      </c>
      <c r="K58" s="175"/>
      <c r="L58" s="175"/>
      <c r="M58" s="175">
        <f>'将来負担比率（分子）の構造'!L$50</f>
        <v>2809</v>
      </c>
      <c r="N58" s="175"/>
      <c r="O58" s="175"/>
      <c r="P58" s="175">
        <f>'将来負担比率（分子）の構造'!M$50</f>
        <v>2760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129</v>
      </c>
      <c r="C62" s="175"/>
      <c r="D62" s="175"/>
      <c r="E62" s="175">
        <f>'将来負担比率（分子）の構造'!J$45</f>
        <v>93</v>
      </c>
      <c r="F62" s="175"/>
      <c r="G62" s="175"/>
      <c r="H62" s="175">
        <f>'将来負担比率（分子）の構造'!K$45</f>
        <v>100</v>
      </c>
      <c r="I62" s="175"/>
      <c r="J62" s="175"/>
      <c r="K62" s="175">
        <f>'将来負担比率（分子）の構造'!L$45</f>
        <v>140</v>
      </c>
      <c r="L62" s="175"/>
      <c r="M62" s="175"/>
      <c r="N62" s="175">
        <f>'将来負担比率（分子）の構造'!M$45</f>
        <v>132</v>
      </c>
      <c r="O62" s="175"/>
      <c r="P62" s="175"/>
    </row>
    <row r="63" spans="1:16" x14ac:dyDescent="0.2">
      <c r="A63" s="175" t="s">
        <v>34</v>
      </c>
      <c r="B63" s="175" t="str">
        <f>'将来負担比率（分子）の構造'!I$44</f>
        <v>-</v>
      </c>
      <c r="C63" s="175"/>
      <c r="D63" s="175"/>
      <c r="E63" s="175">
        <f>'将来負担比率（分子）の構造'!J$44</f>
        <v>9</v>
      </c>
      <c r="F63" s="175"/>
      <c r="G63" s="175"/>
      <c r="H63" s="175">
        <f>'将来負担比率（分子）の構造'!K$44</f>
        <v>10</v>
      </c>
      <c r="I63" s="175"/>
      <c r="J63" s="175"/>
      <c r="K63" s="175">
        <f>'将来負担比率（分子）の構造'!L$44</f>
        <v>23</v>
      </c>
      <c r="L63" s="175"/>
      <c r="M63" s="175"/>
      <c r="N63" s="175">
        <f>'将来負担比率（分子）の構造'!M$44</f>
        <v>55</v>
      </c>
      <c r="O63" s="175"/>
      <c r="P63" s="175"/>
    </row>
    <row r="64" spans="1:16" x14ac:dyDescent="0.2">
      <c r="A64" s="175" t="s">
        <v>33</v>
      </c>
      <c r="B64" s="175">
        <f>'将来負担比率（分子）の構造'!I$43</f>
        <v>537</v>
      </c>
      <c r="C64" s="175"/>
      <c r="D64" s="175"/>
      <c r="E64" s="175">
        <f>'将来負担比率（分子）の構造'!J$43</f>
        <v>493</v>
      </c>
      <c r="F64" s="175"/>
      <c r="G64" s="175"/>
      <c r="H64" s="175">
        <f>'将来負担比率（分子）の構造'!K$43</f>
        <v>477</v>
      </c>
      <c r="I64" s="175"/>
      <c r="J64" s="175"/>
      <c r="K64" s="175">
        <f>'将来負担比率（分子）の構造'!L$43</f>
        <v>481</v>
      </c>
      <c r="L64" s="175"/>
      <c r="M64" s="175"/>
      <c r="N64" s="175">
        <f>'将来負担比率（分子）の構造'!M$43</f>
        <v>484</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755</v>
      </c>
      <c r="C66" s="175"/>
      <c r="D66" s="175"/>
      <c r="E66" s="175">
        <f>'将来負担比率（分子）の構造'!J$41</f>
        <v>854</v>
      </c>
      <c r="F66" s="175"/>
      <c r="G66" s="175"/>
      <c r="H66" s="175">
        <f>'将来負担比率（分子）の構造'!K$41</f>
        <v>1052</v>
      </c>
      <c r="I66" s="175"/>
      <c r="J66" s="175"/>
      <c r="K66" s="175">
        <f>'将来負担比率（分子）の構造'!L$41</f>
        <v>1081</v>
      </c>
      <c r="L66" s="175"/>
      <c r="M66" s="175"/>
      <c r="N66" s="175">
        <f>'将来負担比率（分子）の構造'!M$41</f>
        <v>1064</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1402</v>
      </c>
      <c r="C72" s="179">
        <f>基金残高に係る経年分析!G55</f>
        <v>1502</v>
      </c>
      <c r="D72" s="179">
        <f>基金残高に係る経年分析!H55</f>
        <v>1502</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1182</v>
      </c>
      <c r="C74" s="179">
        <f>基金残高に係る経年分析!G57</f>
        <v>1192</v>
      </c>
      <c r="D74" s="179">
        <f>基金残高に係る経年分析!H57</f>
        <v>1199</v>
      </c>
    </row>
  </sheetData>
  <sheetProtection algorithmName="SHA-512" hashValue="ndG9qhepUR/hYgrwoYGg8oBgMVxadOC6F4PaHxwRJHF9+IJuQirRysJjH2ctwwC69k4if/gHVdzRRJg0AjMP/A==" saltValue="UJGsMYDxq+7vD8loiYD+t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1260328</v>
      </c>
      <c r="S5" s="713"/>
      <c r="T5" s="713"/>
      <c r="U5" s="713"/>
      <c r="V5" s="713"/>
      <c r="W5" s="713"/>
      <c r="X5" s="713"/>
      <c r="Y5" s="738"/>
      <c r="Z5" s="751">
        <v>49.1</v>
      </c>
      <c r="AA5" s="751"/>
      <c r="AB5" s="751"/>
      <c r="AC5" s="751"/>
      <c r="AD5" s="752">
        <v>1260328</v>
      </c>
      <c r="AE5" s="752"/>
      <c r="AF5" s="752"/>
      <c r="AG5" s="752"/>
      <c r="AH5" s="752"/>
      <c r="AI5" s="752"/>
      <c r="AJ5" s="752"/>
      <c r="AK5" s="752"/>
      <c r="AL5" s="739">
        <v>69.599999999999994</v>
      </c>
      <c r="AM5" s="721"/>
      <c r="AN5" s="721"/>
      <c r="AO5" s="740"/>
      <c r="AP5" s="715" t="s">
        <v>216</v>
      </c>
      <c r="AQ5" s="716"/>
      <c r="AR5" s="716"/>
      <c r="AS5" s="716"/>
      <c r="AT5" s="716"/>
      <c r="AU5" s="716"/>
      <c r="AV5" s="716"/>
      <c r="AW5" s="716"/>
      <c r="AX5" s="716"/>
      <c r="AY5" s="716"/>
      <c r="AZ5" s="716"/>
      <c r="BA5" s="716"/>
      <c r="BB5" s="716"/>
      <c r="BC5" s="716"/>
      <c r="BD5" s="716"/>
      <c r="BE5" s="716"/>
      <c r="BF5" s="717"/>
      <c r="BG5" s="657">
        <v>1260328</v>
      </c>
      <c r="BH5" s="658"/>
      <c r="BI5" s="658"/>
      <c r="BJ5" s="658"/>
      <c r="BK5" s="658"/>
      <c r="BL5" s="658"/>
      <c r="BM5" s="658"/>
      <c r="BN5" s="659"/>
      <c r="BO5" s="695">
        <v>100</v>
      </c>
      <c r="BP5" s="695"/>
      <c r="BQ5" s="695"/>
      <c r="BR5" s="695"/>
      <c r="BS5" s="696" t="s">
        <v>122</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22268</v>
      </c>
      <c r="S6" s="658"/>
      <c r="T6" s="658"/>
      <c r="U6" s="658"/>
      <c r="V6" s="658"/>
      <c r="W6" s="658"/>
      <c r="X6" s="658"/>
      <c r="Y6" s="659"/>
      <c r="Z6" s="695">
        <v>0.9</v>
      </c>
      <c r="AA6" s="695"/>
      <c r="AB6" s="695"/>
      <c r="AC6" s="695"/>
      <c r="AD6" s="696">
        <v>22268</v>
      </c>
      <c r="AE6" s="696"/>
      <c r="AF6" s="696"/>
      <c r="AG6" s="696"/>
      <c r="AH6" s="696"/>
      <c r="AI6" s="696"/>
      <c r="AJ6" s="696"/>
      <c r="AK6" s="696"/>
      <c r="AL6" s="660">
        <v>1.2</v>
      </c>
      <c r="AM6" s="661"/>
      <c r="AN6" s="661"/>
      <c r="AO6" s="697"/>
      <c r="AP6" s="654" t="s">
        <v>221</v>
      </c>
      <c r="AQ6" s="655"/>
      <c r="AR6" s="655"/>
      <c r="AS6" s="655"/>
      <c r="AT6" s="655"/>
      <c r="AU6" s="655"/>
      <c r="AV6" s="655"/>
      <c r="AW6" s="655"/>
      <c r="AX6" s="655"/>
      <c r="AY6" s="655"/>
      <c r="AZ6" s="655"/>
      <c r="BA6" s="655"/>
      <c r="BB6" s="655"/>
      <c r="BC6" s="655"/>
      <c r="BD6" s="655"/>
      <c r="BE6" s="655"/>
      <c r="BF6" s="656"/>
      <c r="BG6" s="657">
        <v>1260328</v>
      </c>
      <c r="BH6" s="658"/>
      <c r="BI6" s="658"/>
      <c r="BJ6" s="658"/>
      <c r="BK6" s="658"/>
      <c r="BL6" s="658"/>
      <c r="BM6" s="658"/>
      <c r="BN6" s="659"/>
      <c r="BO6" s="695">
        <v>100</v>
      </c>
      <c r="BP6" s="695"/>
      <c r="BQ6" s="695"/>
      <c r="BR6" s="695"/>
      <c r="BS6" s="696" t="s">
        <v>122</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67536</v>
      </c>
      <c r="CS6" s="658"/>
      <c r="CT6" s="658"/>
      <c r="CU6" s="658"/>
      <c r="CV6" s="658"/>
      <c r="CW6" s="658"/>
      <c r="CX6" s="658"/>
      <c r="CY6" s="659"/>
      <c r="CZ6" s="739">
        <v>2.8</v>
      </c>
      <c r="DA6" s="721"/>
      <c r="DB6" s="721"/>
      <c r="DC6" s="741"/>
      <c r="DD6" s="663" t="s">
        <v>122</v>
      </c>
      <c r="DE6" s="658"/>
      <c r="DF6" s="658"/>
      <c r="DG6" s="658"/>
      <c r="DH6" s="658"/>
      <c r="DI6" s="658"/>
      <c r="DJ6" s="658"/>
      <c r="DK6" s="658"/>
      <c r="DL6" s="658"/>
      <c r="DM6" s="658"/>
      <c r="DN6" s="658"/>
      <c r="DO6" s="658"/>
      <c r="DP6" s="659"/>
      <c r="DQ6" s="663">
        <v>67536</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117</v>
      </c>
      <c r="S7" s="658"/>
      <c r="T7" s="658"/>
      <c r="U7" s="658"/>
      <c r="V7" s="658"/>
      <c r="W7" s="658"/>
      <c r="X7" s="658"/>
      <c r="Y7" s="659"/>
      <c r="Z7" s="695">
        <v>0</v>
      </c>
      <c r="AA7" s="695"/>
      <c r="AB7" s="695"/>
      <c r="AC7" s="695"/>
      <c r="AD7" s="696">
        <v>117</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152633</v>
      </c>
      <c r="BH7" s="658"/>
      <c r="BI7" s="658"/>
      <c r="BJ7" s="658"/>
      <c r="BK7" s="658"/>
      <c r="BL7" s="658"/>
      <c r="BM7" s="658"/>
      <c r="BN7" s="659"/>
      <c r="BO7" s="695">
        <v>12.1</v>
      </c>
      <c r="BP7" s="695"/>
      <c r="BQ7" s="695"/>
      <c r="BR7" s="695"/>
      <c r="BS7" s="696" t="s">
        <v>122</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535962</v>
      </c>
      <c r="CS7" s="658"/>
      <c r="CT7" s="658"/>
      <c r="CU7" s="658"/>
      <c r="CV7" s="658"/>
      <c r="CW7" s="658"/>
      <c r="CX7" s="658"/>
      <c r="CY7" s="659"/>
      <c r="CZ7" s="695">
        <v>22</v>
      </c>
      <c r="DA7" s="695"/>
      <c r="DB7" s="695"/>
      <c r="DC7" s="695"/>
      <c r="DD7" s="663">
        <v>38521</v>
      </c>
      <c r="DE7" s="658"/>
      <c r="DF7" s="658"/>
      <c r="DG7" s="658"/>
      <c r="DH7" s="658"/>
      <c r="DI7" s="658"/>
      <c r="DJ7" s="658"/>
      <c r="DK7" s="658"/>
      <c r="DL7" s="658"/>
      <c r="DM7" s="658"/>
      <c r="DN7" s="658"/>
      <c r="DO7" s="658"/>
      <c r="DP7" s="659"/>
      <c r="DQ7" s="663">
        <v>511625</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2916</v>
      </c>
      <c r="S8" s="658"/>
      <c r="T8" s="658"/>
      <c r="U8" s="658"/>
      <c r="V8" s="658"/>
      <c r="W8" s="658"/>
      <c r="X8" s="658"/>
      <c r="Y8" s="659"/>
      <c r="Z8" s="695">
        <v>0.1</v>
      </c>
      <c r="AA8" s="695"/>
      <c r="AB8" s="695"/>
      <c r="AC8" s="695"/>
      <c r="AD8" s="696">
        <v>2916</v>
      </c>
      <c r="AE8" s="696"/>
      <c r="AF8" s="696"/>
      <c r="AG8" s="696"/>
      <c r="AH8" s="696"/>
      <c r="AI8" s="696"/>
      <c r="AJ8" s="696"/>
      <c r="AK8" s="696"/>
      <c r="AL8" s="660">
        <v>0.2</v>
      </c>
      <c r="AM8" s="661"/>
      <c r="AN8" s="661"/>
      <c r="AO8" s="697"/>
      <c r="AP8" s="654" t="s">
        <v>227</v>
      </c>
      <c r="AQ8" s="655"/>
      <c r="AR8" s="655"/>
      <c r="AS8" s="655"/>
      <c r="AT8" s="655"/>
      <c r="AU8" s="655"/>
      <c r="AV8" s="655"/>
      <c r="AW8" s="655"/>
      <c r="AX8" s="655"/>
      <c r="AY8" s="655"/>
      <c r="AZ8" s="655"/>
      <c r="BA8" s="655"/>
      <c r="BB8" s="655"/>
      <c r="BC8" s="655"/>
      <c r="BD8" s="655"/>
      <c r="BE8" s="655"/>
      <c r="BF8" s="656"/>
      <c r="BG8" s="657">
        <v>5378</v>
      </c>
      <c r="BH8" s="658"/>
      <c r="BI8" s="658"/>
      <c r="BJ8" s="658"/>
      <c r="BK8" s="658"/>
      <c r="BL8" s="658"/>
      <c r="BM8" s="658"/>
      <c r="BN8" s="659"/>
      <c r="BO8" s="695">
        <v>0.4</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462299</v>
      </c>
      <c r="CS8" s="658"/>
      <c r="CT8" s="658"/>
      <c r="CU8" s="658"/>
      <c r="CV8" s="658"/>
      <c r="CW8" s="658"/>
      <c r="CX8" s="658"/>
      <c r="CY8" s="659"/>
      <c r="CZ8" s="695">
        <v>19</v>
      </c>
      <c r="DA8" s="695"/>
      <c r="DB8" s="695"/>
      <c r="DC8" s="695"/>
      <c r="DD8" s="663">
        <v>166</v>
      </c>
      <c r="DE8" s="658"/>
      <c r="DF8" s="658"/>
      <c r="DG8" s="658"/>
      <c r="DH8" s="658"/>
      <c r="DI8" s="658"/>
      <c r="DJ8" s="658"/>
      <c r="DK8" s="658"/>
      <c r="DL8" s="658"/>
      <c r="DM8" s="658"/>
      <c r="DN8" s="658"/>
      <c r="DO8" s="658"/>
      <c r="DP8" s="659"/>
      <c r="DQ8" s="663">
        <v>294190</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3213</v>
      </c>
      <c r="S9" s="658"/>
      <c r="T9" s="658"/>
      <c r="U9" s="658"/>
      <c r="V9" s="658"/>
      <c r="W9" s="658"/>
      <c r="X9" s="658"/>
      <c r="Y9" s="659"/>
      <c r="Z9" s="695">
        <v>0.1</v>
      </c>
      <c r="AA9" s="695"/>
      <c r="AB9" s="695"/>
      <c r="AC9" s="695"/>
      <c r="AD9" s="696">
        <v>3213</v>
      </c>
      <c r="AE9" s="696"/>
      <c r="AF9" s="696"/>
      <c r="AG9" s="696"/>
      <c r="AH9" s="696"/>
      <c r="AI9" s="696"/>
      <c r="AJ9" s="696"/>
      <c r="AK9" s="696"/>
      <c r="AL9" s="660">
        <v>0.2</v>
      </c>
      <c r="AM9" s="661"/>
      <c r="AN9" s="661"/>
      <c r="AO9" s="697"/>
      <c r="AP9" s="654" t="s">
        <v>230</v>
      </c>
      <c r="AQ9" s="655"/>
      <c r="AR9" s="655"/>
      <c r="AS9" s="655"/>
      <c r="AT9" s="655"/>
      <c r="AU9" s="655"/>
      <c r="AV9" s="655"/>
      <c r="AW9" s="655"/>
      <c r="AX9" s="655"/>
      <c r="AY9" s="655"/>
      <c r="AZ9" s="655"/>
      <c r="BA9" s="655"/>
      <c r="BB9" s="655"/>
      <c r="BC9" s="655"/>
      <c r="BD9" s="655"/>
      <c r="BE9" s="655"/>
      <c r="BF9" s="656"/>
      <c r="BG9" s="657">
        <v>135817</v>
      </c>
      <c r="BH9" s="658"/>
      <c r="BI9" s="658"/>
      <c r="BJ9" s="658"/>
      <c r="BK9" s="658"/>
      <c r="BL9" s="658"/>
      <c r="BM9" s="658"/>
      <c r="BN9" s="659"/>
      <c r="BO9" s="695">
        <v>10.8</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218278</v>
      </c>
      <c r="CS9" s="658"/>
      <c r="CT9" s="658"/>
      <c r="CU9" s="658"/>
      <c r="CV9" s="658"/>
      <c r="CW9" s="658"/>
      <c r="CX9" s="658"/>
      <c r="CY9" s="659"/>
      <c r="CZ9" s="695">
        <v>9</v>
      </c>
      <c r="DA9" s="695"/>
      <c r="DB9" s="695"/>
      <c r="DC9" s="695"/>
      <c r="DD9" s="663">
        <v>18390</v>
      </c>
      <c r="DE9" s="658"/>
      <c r="DF9" s="658"/>
      <c r="DG9" s="658"/>
      <c r="DH9" s="658"/>
      <c r="DI9" s="658"/>
      <c r="DJ9" s="658"/>
      <c r="DK9" s="658"/>
      <c r="DL9" s="658"/>
      <c r="DM9" s="658"/>
      <c r="DN9" s="658"/>
      <c r="DO9" s="658"/>
      <c r="DP9" s="659"/>
      <c r="DQ9" s="663">
        <v>173545</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8184</v>
      </c>
      <c r="BH10" s="658"/>
      <c r="BI10" s="658"/>
      <c r="BJ10" s="658"/>
      <c r="BK10" s="658"/>
      <c r="BL10" s="658"/>
      <c r="BM10" s="658"/>
      <c r="BN10" s="659"/>
      <c r="BO10" s="695">
        <v>0.6</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t="s">
        <v>122</v>
      </c>
      <c r="CS10" s="658"/>
      <c r="CT10" s="658"/>
      <c r="CU10" s="658"/>
      <c r="CV10" s="658"/>
      <c r="CW10" s="658"/>
      <c r="CX10" s="658"/>
      <c r="CY10" s="659"/>
      <c r="CZ10" s="695" t="s">
        <v>122</v>
      </c>
      <c r="DA10" s="695"/>
      <c r="DB10" s="695"/>
      <c r="DC10" s="695"/>
      <c r="DD10" s="663" t="s">
        <v>122</v>
      </c>
      <c r="DE10" s="658"/>
      <c r="DF10" s="658"/>
      <c r="DG10" s="658"/>
      <c r="DH10" s="658"/>
      <c r="DI10" s="658"/>
      <c r="DJ10" s="658"/>
      <c r="DK10" s="658"/>
      <c r="DL10" s="658"/>
      <c r="DM10" s="658"/>
      <c r="DN10" s="658"/>
      <c r="DO10" s="658"/>
      <c r="DP10" s="659"/>
      <c r="DQ10" s="663" t="s">
        <v>122</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74330</v>
      </c>
      <c r="S11" s="658"/>
      <c r="T11" s="658"/>
      <c r="U11" s="658"/>
      <c r="V11" s="658"/>
      <c r="W11" s="658"/>
      <c r="X11" s="658"/>
      <c r="Y11" s="659"/>
      <c r="Z11" s="660">
        <v>2.9</v>
      </c>
      <c r="AA11" s="661"/>
      <c r="AB11" s="661"/>
      <c r="AC11" s="662"/>
      <c r="AD11" s="663">
        <v>74330</v>
      </c>
      <c r="AE11" s="658"/>
      <c r="AF11" s="658"/>
      <c r="AG11" s="658"/>
      <c r="AH11" s="658"/>
      <c r="AI11" s="658"/>
      <c r="AJ11" s="658"/>
      <c r="AK11" s="659"/>
      <c r="AL11" s="660">
        <v>4.0999999999999996</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3254</v>
      </c>
      <c r="BH11" s="658"/>
      <c r="BI11" s="658"/>
      <c r="BJ11" s="658"/>
      <c r="BK11" s="658"/>
      <c r="BL11" s="658"/>
      <c r="BM11" s="658"/>
      <c r="BN11" s="659"/>
      <c r="BO11" s="695">
        <v>0.3</v>
      </c>
      <c r="BP11" s="695"/>
      <c r="BQ11" s="695"/>
      <c r="BR11" s="695"/>
      <c r="BS11" s="696" t="s">
        <v>122</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143474</v>
      </c>
      <c r="CS11" s="658"/>
      <c r="CT11" s="658"/>
      <c r="CU11" s="658"/>
      <c r="CV11" s="658"/>
      <c r="CW11" s="658"/>
      <c r="CX11" s="658"/>
      <c r="CY11" s="659"/>
      <c r="CZ11" s="695">
        <v>5.9</v>
      </c>
      <c r="DA11" s="695"/>
      <c r="DB11" s="695"/>
      <c r="DC11" s="695"/>
      <c r="DD11" s="663">
        <v>92431</v>
      </c>
      <c r="DE11" s="658"/>
      <c r="DF11" s="658"/>
      <c r="DG11" s="658"/>
      <c r="DH11" s="658"/>
      <c r="DI11" s="658"/>
      <c r="DJ11" s="658"/>
      <c r="DK11" s="658"/>
      <c r="DL11" s="658"/>
      <c r="DM11" s="658"/>
      <c r="DN11" s="658"/>
      <c r="DO11" s="658"/>
      <c r="DP11" s="659"/>
      <c r="DQ11" s="663">
        <v>47014</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v>16136</v>
      </c>
      <c r="S12" s="658"/>
      <c r="T12" s="658"/>
      <c r="U12" s="658"/>
      <c r="V12" s="658"/>
      <c r="W12" s="658"/>
      <c r="X12" s="658"/>
      <c r="Y12" s="659"/>
      <c r="Z12" s="695">
        <v>0.6</v>
      </c>
      <c r="AA12" s="695"/>
      <c r="AB12" s="695"/>
      <c r="AC12" s="695"/>
      <c r="AD12" s="696">
        <v>16136</v>
      </c>
      <c r="AE12" s="696"/>
      <c r="AF12" s="696"/>
      <c r="AG12" s="696"/>
      <c r="AH12" s="696"/>
      <c r="AI12" s="696"/>
      <c r="AJ12" s="696"/>
      <c r="AK12" s="696"/>
      <c r="AL12" s="660">
        <v>0.9</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1093815</v>
      </c>
      <c r="BH12" s="658"/>
      <c r="BI12" s="658"/>
      <c r="BJ12" s="658"/>
      <c r="BK12" s="658"/>
      <c r="BL12" s="658"/>
      <c r="BM12" s="658"/>
      <c r="BN12" s="659"/>
      <c r="BO12" s="695">
        <v>86.8</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157593</v>
      </c>
      <c r="CS12" s="658"/>
      <c r="CT12" s="658"/>
      <c r="CU12" s="658"/>
      <c r="CV12" s="658"/>
      <c r="CW12" s="658"/>
      <c r="CX12" s="658"/>
      <c r="CY12" s="659"/>
      <c r="CZ12" s="695">
        <v>6.5</v>
      </c>
      <c r="DA12" s="695"/>
      <c r="DB12" s="695"/>
      <c r="DC12" s="695"/>
      <c r="DD12" s="663">
        <v>17310</v>
      </c>
      <c r="DE12" s="658"/>
      <c r="DF12" s="658"/>
      <c r="DG12" s="658"/>
      <c r="DH12" s="658"/>
      <c r="DI12" s="658"/>
      <c r="DJ12" s="658"/>
      <c r="DK12" s="658"/>
      <c r="DL12" s="658"/>
      <c r="DM12" s="658"/>
      <c r="DN12" s="658"/>
      <c r="DO12" s="658"/>
      <c r="DP12" s="659"/>
      <c r="DQ12" s="663">
        <v>113702</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177101</v>
      </c>
      <c r="BH13" s="658"/>
      <c r="BI13" s="658"/>
      <c r="BJ13" s="658"/>
      <c r="BK13" s="658"/>
      <c r="BL13" s="658"/>
      <c r="BM13" s="658"/>
      <c r="BN13" s="659"/>
      <c r="BO13" s="695">
        <v>14.1</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358473</v>
      </c>
      <c r="CS13" s="658"/>
      <c r="CT13" s="658"/>
      <c r="CU13" s="658"/>
      <c r="CV13" s="658"/>
      <c r="CW13" s="658"/>
      <c r="CX13" s="658"/>
      <c r="CY13" s="659"/>
      <c r="CZ13" s="695">
        <v>14.7</v>
      </c>
      <c r="DA13" s="695"/>
      <c r="DB13" s="695"/>
      <c r="DC13" s="695"/>
      <c r="DD13" s="663">
        <v>143420</v>
      </c>
      <c r="DE13" s="658"/>
      <c r="DF13" s="658"/>
      <c r="DG13" s="658"/>
      <c r="DH13" s="658"/>
      <c r="DI13" s="658"/>
      <c r="DJ13" s="658"/>
      <c r="DK13" s="658"/>
      <c r="DL13" s="658"/>
      <c r="DM13" s="658"/>
      <c r="DN13" s="658"/>
      <c r="DO13" s="658"/>
      <c r="DP13" s="659"/>
      <c r="DQ13" s="663">
        <v>311239</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88</v>
      </c>
      <c r="S14" s="658"/>
      <c r="T14" s="658"/>
      <c r="U14" s="658"/>
      <c r="V14" s="658"/>
      <c r="W14" s="658"/>
      <c r="X14" s="658"/>
      <c r="Y14" s="659"/>
      <c r="Z14" s="695">
        <v>0</v>
      </c>
      <c r="AA14" s="695"/>
      <c r="AB14" s="695"/>
      <c r="AC14" s="695"/>
      <c r="AD14" s="696">
        <v>88</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10982</v>
      </c>
      <c r="BH14" s="658"/>
      <c r="BI14" s="658"/>
      <c r="BJ14" s="658"/>
      <c r="BK14" s="658"/>
      <c r="BL14" s="658"/>
      <c r="BM14" s="658"/>
      <c r="BN14" s="659"/>
      <c r="BO14" s="695">
        <v>0.9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162203</v>
      </c>
      <c r="CS14" s="658"/>
      <c r="CT14" s="658"/>
      <c r="CU14" s="658"/>
      <c r="CV14" s="658"/>
      <c r="CW14" s="658"/>
      <c r="CX14" s="658"/>
      <c r="CY14" s="659"/>
      <c r="CZ14" s="695">
        <v>6.7</v>
      </c>
      <c r="DA14" s="695"/>
      <c r="DB14" s="695"/>
      <c r="DC14" s="695"/>
      <c r="DD14" s="663">
        <v>2285</v>
      </c>
      <c r="DE14" s="658"/>
      <c r="DF14" s="658"/>
      <c r="DG14" s="658"/>
      <c r="DH14" s="658"/>
      <c r="DI14" s="658"/>
      <c r="DJ14" s="658"/>
      <c r="DK14" s="658"/>
      <c r="DL14" s="658"/>
      <c r="DM14" s="658"/>
      <c r="DN14" s="658"/>
      <c r="DO14" s="658"/>
      <c r="DP14" s="659"/>
      <c r="DQ14" s="663">
        <v>159444</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2898</v>
      </c>
      <c r="BH15" s="658"/>
      <c r="BI15" s="658"/>
      <c r="BJ15" s="658"/>
      <c r="BK15" s="658"/>
      <c r="BL15" s="658"/>
      <c r="BM15" s="658"/>
      <c r="BN15" s="659"/>
      <c r="BO15" s="695">
        <v>0.2</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280424</v>
      </c>
      <c r="CS15" s="658"/>
      <c r="CT15" s="658"/>
      <c r="CU15" s="658"/>
      <c r="CV15" s="658"/>
      <c r="CW15" s="658"/>
      <c r="CX15" s="658"/>
      <c r="CY15" s="659"/>
      <c r="CZ15" s="695">
        <v>11.5</v>
      </c>
      <c r="DA15" s="695"/>
      <c r="DB15" s="695"/>
      <c r="DC15" s="695"/>
      <c r="DD15" s="663">
        <v>1025</v>
      </c>
      <c r="DE15" s="658"/>
      <c r="DF15" s="658"/>
      <c r="DG15" s="658"/>
      <c r="DH15" s="658"/>
      <c r="DI15" s="658"/>
      <c r="DJ15" s="658"/>
      <c r="DK15" s="658"/>
      <c r="DL15" s="658"/>
      <c r="DM15" s="658"/>
      <c r="DN15" s="658"/>
      <c r="DO15" s="658"/>
      <c r="DP15" s="659"/>
      <c r="DQ15" s="663">
        <v>272859</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2720</v>
      </c>
      <c r="S16" s="658"/>
      <c r="T16" s="658"/>
      <c r="U16" s="658"/>
      <c r="V16" s="658"/>
      <c r="W16" s="658"/>
      <c r="X16" s="658"/>
      <c r="Y16" s="659"/>
      <c r="Z16" s="695">
        <v>0.1</v>
      </c>
      <c r="AA16" s="695"/>
      <c r="AB16" s="695"/>
      <c r="AC16" s="695"/>
      <c r="AD16" s="696">
        <v>2720</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9281</v>
      </c>
      <c r="S17" s="658"/>
      <c r="T17" s="658"/>
      <c r="U17" s="658"/>
      <c r="V17" s="658"/>
      <c r="W17" s="658"/>
      <c r="X17" s="658"/>
      <c r="Y17" s="659"/>
      <c r="Z17" s="695">
        <v>0.4</v>
      </c>
      <c r="AA17" s="695"/>
      <c r="AB17" s="695"/>
      <c r="AC17" s="695"/>
      <c r="AD17" s="696">
        <v>9281</v>
      </c>
      <c r="AE17" s="696"/>
      <c r="AF17" s="696"/>
      <c r="AG17" s="696"/>
      <c r="AH17" s="696"/>
      <c r="AI17" s="696"/>
      <c r="AJ17" s="696"/>
      <c r="AK17" s="696"/>
      <c r="AL17" s="660">
        <v>0.5</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47827</v>
      </c>
      <c r="CS17" s="658"/>
      <c r="CT17" s="658"/>
      <c r="CU17" s="658"/>
      <c r="CV17" s="658"/>
      <c r="CW17" s="658"/>
      <c r="CX17" s="658"/>
      <c r="CY17" s="659"/>
      <c r="CZ17" s="695">
        <v>2</v>
      </c>
      <c r="DA17" s="695"/>
      <c r="DB17" s="695"/>
      <c r="DC17" s="695"/>
      <c r="DD17" s="663" t="s">
        <v>122</v>
      </c>
      <c r="DE17" s="658"/>
      <c r="DF17" s="658"/>
      <c r="DG17" s="658"/>
      <c r="DH17" s="658"/>
      <c r="DI17" s="658"/>
      <c r="DJ17" s="658"/>
      <c r="DK17" s="658"/>
      <c r="DL17" s="658"/>
      <c r="DM17" s="658"/>
      <c r="DN17" s="658"/>
      <c r="DO17" s="658"/>
      <c r="DP17" s="659"/>
      <c r="DQ17" s="663">
        <v>47827</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1970</v>
      </c>
      <c r="S18" s="658"/>
      <c r="T18" s="658"/>
      <c r="U18" s="658"/>
      <c r="V18" s="658"/>
      <c r="W18" s="658"/>
      <c r="X18" s="658"/>
      <c r="Y18" s="659"/>
      <c r="Z18" s="695">
        <v>0.1</v>
      </c>
      <c r="AA18" s="695"/>
      <c r="AB18" s="695"/>
      <c r="AC18" s="695"/>
      <c r="AD18" s="696">
        <v>1970</v>
      </c>
      <c r="AE18" s="696"/>
      <c r="AF18" s="696"/>
      <c r="AG18" s="696"/>
      <c r="AH18" s="696"/>
      <c r="AI18" s="696"/>
      <c r="AJ18" s="696"/>
      <c r="AK18" s="696"/>
      <c r="AL18" s="660">
        <v>0.1</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1970</v>
      </c>
      <c r="S19" s="658"/>
      <c r="T19" s="658"/>
      <c r="U19" s="658"/>
      <c r="V19" s="658"/>
      <c r="W19" s="658"/>
      <c r="X19" s="658"/>
      <c r="Y19" s="659"/>
      <c r="Z19" s="695">
        <v>0.1</v>
      </c>
      <c r="AA19" s="695"/>
      <c r="AB19" s="695"/>
      <c r="AC19" s="695"/>
      <c r="AD19" s="696">
        <v>1970</v>
      </c>
      <c r="AE19" s="696"/>
      <c r="AF19" s="696"/>
      <c r="AG19" s="696"/>
      <c r="AH19" s="696"/>
      <c r="AI19" s="696"/>
      <c r="AJ19" s="696"/>
      <c r="AK19" s="696"/>
      <c r="AL19" s="660">
        <v>0.1</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t="s">
        <v>122</v>
      </c>
      <c r="S20" s="658"/>
      <c r="T20" s="658"/>
      <c r="U20" s="658"/>
      <c r="V20" s="658"/>
      <c r="W20" s="658"/>
      <c r="X20" s="658"/>
      <c r="Y20" s="659"/>
      <c r="Z20" s="695" t="s">
        <v>122</v>
      </c>
      <c r="AA20" s="695"/>
      <c r="AB20" s="695"/>
      <c r="AC20" s="695"/>
      <c r="AD20" s="696" t="s">
        <v>122</v>
      </c>
      <c r="AE20" s="696"/>
      <c r="AF20" s="696"/>
      <c r="AG20" s="696"/>
      <c r="AH20" s="696"/>
      <c r="AI20" s="696"/>
      <c r="AJ20" s="696"/>
      <c r="AK20" s="696"/>
      <c r="AL20" s="660" t="s">
        <v>122</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2434069</v>
      </c>
      <c r="CS20" s="658"/>
      <c r="CT20" s="658"/>
      <c r="CU20" s="658"/>
      <c r="CV20" s="658"/>
      <c r="CW20" s="658"/>
      <c r="CX20" s="658"/>
      <c r="CY20" s="659"/>
      <c r="CZ20" s="695">
        <v>100</v>
      </c>
      <c r="DA20" s="695"/>
      <c r="DB20" s="695"/>
      <c r="DC20" s="695"/>
      <c r="DD20" s="663">
        <v>313548</v>
      </c>
      <c r="DE20" s="658"/>
      <c r="DF20" s="658"/>
      <c r="DG20" s="658"/>
      <c r="DH20" s="658"/>
      <c r="DI20" s="658"/>
      <c r="DJ20" s="658"/>
      <c r="DK20" s="658"/>
      <c r="DL20" s="658"/>
      <c r="DM20" s="658"/>
      <c r="DN20" s="658"/>
      <c r="DO20" s="658"/>
      <c r="DP20" s="659"/>
      <c r="DQ20" s="663">
        <v>1998981</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448014</v>
      </c>
      <c r="S21" s="658"/>
      <c r="T21" s="658"/>
      <c r="U21" s="658"/>
      <c r="V21" s="658"/>
      <c r="W21" s="658"/>
      <c r="X21" s="658"/>
      <c r="Y21" s="659"/>
      <c r="Z21" s="695">
        <v>17.5</v>
      </c>
      <c r="AA21" s="695"/>
      <c r="AB21" s="695"/>
      <c r="AC21" s="695"/>
      <c r="AD21" s="696">
        <v>399775</v>
      </c>
      <c r="AE21" s="696"/>
      <c r="AF21" s="696"/>
      <c r="AG21" s="696"/>
      <c r="AH21" s="696"/>
      <c r="AI21" s="696"/>
      <c r="AJ21" s="696"/>
      <c r="AK21" s="696"/>
      <c r="AL21" s="660">
        <v>22.1</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399775</v>
      </c>
      <c r="S22" s="658"/>
      <c r="T22" s="658"/>
      <c r="U22" s="658"/>
      <c r="V22" s="658"/>
      <c r="W22" s="658"/>
      <c r="X22" s="658"/>
      <c r="Y22" s="659"/>
      <c r="Z22" s="695">
        <v>15.6</v>
      </c>
      <c r="AA22" s="695"/>
      <c r="AB22" s="695"/>
      <c r="AC22" s="695"/>
      <c r="AD22" s="696">
        <v>399775</v>
      </c>
      <c r="AE22" s="696"/>
      <c r="AF22" s="696"/>
      <c r="AG22" s="696"/>
      <c r="AH22" s="696"/>
      <c r="AI22" s="696"/>
      <c r="AJ22" s="696"/>
      <c r="AK22" s="696"/>
      <c r="AL22" s="660">
        <v>22.1</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48239</v>
      </c>
      <c r="S23" s="658"/>
      <c r="T23" s="658"/>
      <c r="U23" s="658"/>
      <c r="V23" s="658"/>
      <c r="W23" s="658"/>
      <c r="X23" s="658"/>
      <c r="Y23" s="659"/>
      <c r="Z23" s="695">
        <v>1.9</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901897</v>
      </c>
      <c r="CS24" s="713"/>
      <c r="CT24" s="713"/>
      <c r="CU24" s="713"/>
      <c r="CV24" s="713"/>
      <c r="CW24" s="713"/>
      <c r="CX24" s="713"/>
      <c r="CY24" s="738"/>
      <c r="CZ24" s="739">
        <v>37.1</v>
      </c>
      <c r="DA24" s="721"/>
      <c r="DB24" s="721"/>
      <c r="DC24" s="741"/>
      <c r="DD24" s="737">
        <v>786800</v>
      </c>
      <c r="DE24" s="713"/>
      <c r="DF24" s="713"/>
      <c r="DG24" s="713"/>
      <c r="DH24" s="713"/>
      <c r="DI24" s="713"/>
      <c r="DJ24" s="713"/>
      <c r="DK24" s="738"/>
      <c r="DL24" s="737">
        <v>765561</v>
      </c>
      <c r="DM24" s="713"/>
      <c r="DN24" s="713"/>
      <c r="DO24" s="713"/>
      <c r="DP24" s="713"/>
      <c r="DQ24" s="713"/>
      <c r="DR24" s="713"/>
      <c r="DS24" s="713"/>
      <c r="DT24" s="713"/>
      <c r="DU24" s="713"/>
      <c r="DV24" s="738"/>
      <c r="DW24" s="739">
        <v>41.6</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1841381</v>
      </c>
      <c r="S25" s="658"/>
      <c r="T25" s="658"/>
      <c r="U25" s="658"/>
      <c r="V25" s="658"/>
      <c r="W25" s="658"/>
      <c r="X25" s="658"/>
      <c r="Y25" s="659"/>
      <c r="Z25" s="695">
        <v>71.8</v>
      </c>
      <c r="AA25" s="695"/>
      <c r="AB25" s="695"/>
      <c r="AC25" s="695"/>
      <c r="AD25" s="696">
        <v>1793142</v>
      </c>
      <c r="AE25" s="696"/>
      <c r="AF25" s="696"/>
      <c r="AG25" s="696"/>
      <c r="AH25" s="696"/>
      <c r="AI25" s="696"/>
      <c r="AJ25" s="696"/>
      <c r="AK25" s="696"/>
      <c r="AL25" s="660">
        <v>99</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695783</v>
      </c>
      <c r="CS25" s="670"/>
      <c r="CT25" s="670"/>
      <c r="CU25" s="670"/>
      <c r="CV25" s="670"/>
      <c r="CW25" s="670"/>
      <c r="CX25" s="670"/>
      <c r="CY25" s="671"/>
      <c r="CZ25" s="660">
        <v>28.6</v>
      </c>
      <c r="DA25" s="672"/>
      <c r="DB25" s="672"/>
      <c r="DC25" s="673"/>
      <c r="DD25" s="663">
        <v>668160</v>
      </c>
      <c r="DE25" s="670"/>
      <c r="DF25" s="670"/>
      <c r="DG25" s="670"/>
      <c r="DH25" s="670"/>
      <c r="DI25" s="670"/>
      <c r="DJ25" s="670"/>
      <c r="DK25" s="671"/>
      <c r="DL25" s="663">
        <v>667811</v>
      </c>
      <c r="DM25" s="670"/>
      <c r="DN25" s="670"/>
      <c r="DO25" s="670"/>
      <c r="DP25" s="670"/>
      <c r="DQ25" s="670"/>
      <c r="DR25" s="670"/>
      <c r="DS25" s="670"/>
      <c r="DT25" s="670"/>
      <c r="DU25" s="670"/>
      <c r="DV25" s="671"/>
      <c r="DW25" s="660">
        <v>36.299999999999997</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t="s">
        <v>122</v>
      </c>
      <c r="S26" s="658"/>
      <c r="T26" s="658"/>
      <c r="U26" s="658"/>
      <c r="V26" s="658"/>
      <c r="W26" s="658"/>
      <c r="X26" s="658"/>
      <c r="Y26" s="659"/>
      <c r="Z26" s="695" t="s">
        <v>122</v>
      </c>
      <c r="AA26" s="695"/>
      <c r="AB26" s="695"/>
      <c r="AC26" s="695"/>
      <c r="AD26" s="696" t="s">
        <v>122</v>
      </c>
      <c r="AE26" s="696"/>
      <c r="AF26" s="696"/>
      <c r="AG26" s="696"/>
      <c r="AH26" s="696"/>
      <c r="AI26" s="696"/>
      <c r="AJ26" s="696"/>
      <c r="AK26" s="696"/>
      <c r="AL26" s="660" t="s">
        <v>122</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354089</v>
      </c>
      <c r="CS26" s="658"/>
      <c r="CT26" s="658"/>
      <c r="CU26" s="658"/>
      <c r="CV26" s="658"/>
      <c r="CW26" s="658"/>
      <c r="CX26" s="658"/>
      <c r="CY26" s="659"/>
      <c r="CZ26" s="660">
        <v>14.5</v>
      </c>
      <c r="DA26" s="672"/>
      <c r="DB26" s="672"/>
      <c r="DC26" s="673"/>
      <c r="DD26" s="663">
        <v>338786</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9217</v>
      </c>
      <c r="S27" s="658"/>
      <c r="T27" s="658"/>
      <c r="U27" s="658"/>
      <c r="V27" s="658"/>
      <c r="W27" s="658"/>
      <c r="X27" s="658"/>
      <c r="Y27" s="659"/>
      <c r="Z27" s="695">
        <v>0.4</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1260328</v>
      </c>
      <c r="BH27" s="658"/>
      <c r="BI27" s="658"/>
      <c r="BJ27" s="658"/>
      <c r="BK27" s="658"/>
      <c r="BL27" s="658"/>
      <c r="BM27" s="658"/>
      <c r="BN27" s="659"/>
      <c r="BO27" s="695">
        <v>100</v>
      </c>
      <c r="BP27" s="695"/>
      <c r="BQ27" s="695"/>
      <c r="BR27" s="695"/>
      <c r="BS27" s="696" t="s">
        <v>122</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158287</v>
      </c>
      <c r="CS27" s="670"/>
      <c r="CT27" s="670"/>
      <c r="CU27" s="670"/>
      <c r="CV27" s="670"/>
      <c r="CW27" s="670"/>
      <c r="CX27" s="670"/>
      <c r="CY27" s="671"/>
      <c r="CZ27" s="660">
        <v>6.5</v>
      </c>
      <c r="DA27" s="672"/>
      <c r="DB27" s="672"/>
      <c r="DC27" s="673"/>
      <c r="DD27" s="663">
        <v>70813</v>
      </c>
      <c r="DE27" s="670"/>
      <c r="DF27" s="670"/>
      <c r="DG27" s="670"/>
      <c r="DH27" s="670"/>
      <c r="DI27" s="670"/>
      <c r="DJ27" s="670"/>
      <c r="DK27" s="671"/>
      <c r="DL27" s="663">
        <v>49923</v>
      </c>
      <c r="DM27" s="670"/>
      <c r="DN27" s="670"/>
      <c r="DO27" s="670"/>
      <c r="DP27" s="670"/>
      <c r="DQ27" s="670"/>
      <c r="DR27" s="670"/>
      <c r="DS27" s="670"/>
      <c r="DT27" s="670"/>
      <c r="DU27" s="670"/>
      <c r="DV27" s="671"/>
      <c r="DW27" s="660">
        <v>2.7</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59404</v>
      </c>
      <c r="S28" s="658"/>
      <c r="T28" s="658"/>
      <c r="U28" s="658"/>
      <c r="V28" s="658"/>
      <c r="W28" s="658"/>
      <c r="X28" s="658"/>
      <c r="Y28" s="659"/>
      <c r="Z28" s="695">
        <v>2.2999999999999998</v>
      </c>
      <c r="AA28" s="695"/>
      <c r="AB28" s="695"/>
      <c r="AC28" s="695"/>
      <c r="AD28" s="696">
        <v>2836</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47827</v>
      </c>
      <c r="CS28" s="658"/>
      <c r="CT28" s="658"/>
      <c r="CU28" s="658"/>
      <c r="CV28" s="658"/>
      <c r="CW28" s="658"/>
      <c r="CX28" s="658"/>
      <c r="CY28" s="659"/>
      <c r="CZ28" s="660">
        <v>2</v>
      </c>
      <c r="DA28" s="672"/>
      <c r="DB28" s="672"/>
      <c r="DC28" s="673"/>
      <c r="DD28" s="663">
        <v>47827</v>
      </c>
      <c r="DE28" s="658"/>
      <c r="DF28" s="658"/>
      <c r="DG28" s="658"/>
      <c r="DH28" s="658"/>
      <c r="DI28" s="658"/>
      <c r="DJ28" s="658"/>
      <c r="DK28" s="659"/>
      <c r="DL28" s="663">
        <v>47827</v>
      </c>
      <c r="DM28" s="658"/>
      <c r="DN28" s="658"/>
      <c r="DO28" s="658"/>
      <c r="DP28" s="658"/>
      <c r="DQ28" s="658"/>
      <c r="DR28" s="658"/>
      <c r="DS28" s="658"/>
      <c r="DT28" s="658"/>
      <c r="DU28" s="658"/>
      <c r="DV28" s="659"/>
      <c r="DW28" s="660">
        <v>2.6</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15593</v>
      </c>
      <c r="S29" s="658"/>
      <c r="T29" s="658"/>
      <c r="U29" s="658"/>
      <c r="V29" s="658"/>
      <c r="W29" s="658"/>
      <c r="X29" s="658"/>
      <c r="Y29" s="659"/>
      <c r="Z29" s="695">
        <v>0.6</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47827</v>
      </c>
      <c r="CS29" s="670"/>
      <c r="CT29" s="670"/>
      <c r="CU29" s="670"/>
      <c r="CV29" s="670"/>
      <c r="CW29" s="670"/>
      <c r="CX29" s="670"/>
      <c r="CY29" s="671"/>
      <c r="CZ29" s="660">
        <v>2</v>
      </c>
      <c r="DA29" s="672"/>
      <c r="DB29" s="672"/>
      <c r="DC29" s="673"/>
      <c r="DD29" s="663">
        <v>47827</v>
      </c>
      <c r="DE29" s="670"/>
      <c r="DF29" s="670"/>
      <c r="DG29" s="670"/>
      <c r="DH29" s="670"/>
      <c r="DI29" s="670"/>
      <c r="DJ29" s="670"/>
      <c r="DK29" s="671"/>
      <c r="DL29" s="663">
        <v>47827</v>
      </c>
      <c r="DM29" s="670"/>
      <c r="DN29" s="670"/>
      <c r="DO29" s="670"/>
      <c r="DP29" s="670"/>
      <c r="DQ29" s="670"/>
      <c r="DR29" s="670"/>
      <c r="DS29" s="670"/>
      <c r="DT29" s="670"/>
      <c r="DU29" s="670"/>
      <c r="DV29" s="671"/>
      <c r="DW29" s="660">
        <v>2.6</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166199</v>
      </c>
      <c r="S30" s="658"/>
      <c r="T30" s="658"/>
      <c r="U30" s="658"/>
      <c r="V30" s="658"/>
      <c r="W30" s="658"/>
      <c r="X30" s="658"/>
      <c r="Y30" s="659"/>
      <c r="Z30" s="695">
        <v>6.5</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46832</v>
      </c>
      <c r="CS30" s="658"/>
      <c r="CT30" s="658"/>
      <c r="CU30" s="658"/>
      <c r="CV30" s="658"/>
      <c r="CW30" s="658"/>
      <c r="CX30" s="658"/>
      <c r="CY30" s="659"/>
      <c r="CZ30" s="660">
        <v>1.9</v>
      </c>
      <c r="DA30" s="672"/>
      <c r="DB30" s="672"/>
      <c r="DC30" s="673"/>
      <c r="DD30" s="663">
        <v>46832</v>
      </c>
      <c r="DE30" s="658"/>
      <c r="DF30" s="658"/>
      <c r="DG30" s="658"/>
      <c r="DH30" s="658"/>
      <c r="DI30" s="658"/>
      <c r="DJ30" s="658"/>
      <c r="DK30" s="659"/>
      <c r="DL30" s="663">
        <v>46832</v>
      </c>
      <c r="DM30" s="658"/>
      <c r="DN30" s="658"/>
      <c r="DO30" s="658"/>
      <c r="DP30" s="658"/>
      <c r="DQ30" s="658"/>
      <c r="DR30" s="658"/>
      <c r="DS30" s="658"/>
      <c r="DT30" s="658"/>
      <c r="DU30" s="658"/>
      <c r="DV30" s="659"/>
      <c r="DW30" s="660">
        <v>2.5</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99.8</v>
      </c>
      <c r="BH31" s="720"/>
      <c r="BI31" s="720"/>
      <c r="BJ31" s="720"/>
      <c r="BK31" s="720"/>
      <c r="BL31" s="720"/>
      <c r="BM31" s="721">
        <v>99.7</v>
      </c>
      <c r="BN31" s="720"/>
      <c r="BO31" s="720"/>
      <c r="BP31" s="720"/>
      <c r="BQ31" s="722"/>
      <c r="BR31" s="719">
        <v>99.9</v>
      </c>
      <c r="BS31" s="720"/>
      <c r="BT31" s="720"/>
      <c r="BU31" s="720"/>
      <c r="BV31" s="720"/>
      <c r="BW31" s="720"/>
      <c r="BX31" s="721">
        <v>99.7</v>
      </c>
      <c r="BY31" s="720"/>
      <c r="BZ31" s="720"/>
      <c r="CA31" s="720"/>
      <c r="CB31" s="722"/>
      <c r="CD31" s="678"/>
      <c r="CE31" s="679"/>
      <c r="CF31" s="654" t="s">
        <v>300</v>
      </c>
      <c r="CG31" s="655"/>
      <c r="CH31" s="655"/>
      <c r="CI31" s="655"/>
      <c r="CJ31" s="655"/>
      <c r="CK31" s="655"/>
      <c r="CL31" s="655"/>
      <c r="CM31" s="655"/>
      <c r="CN31" s="655"/>
      <c r="CO31" s="655"/>
      <c r="CP31" s="655"/>
      <c r="CQ31" s="656"/>
      <c r="CR31" s="657">
        <v>995</v>
      </c>
      <c r="CS31" s="670"/>
      <c r="CT31" s="670"/>
      <c r="CU31" s="670"/>
      <c r="CV31" s="670"/>
      <c r="CW31" s="670"/>
      <c r="CX31" s="670"/>
      <c r="CY31" s="671"/>
      <c r="CZ31" s="660">
        <v>0</v>
      </c>
      <c r="DA31" s="672"/>
      <c r="DB31" s="672"/>
      <c r="DC31" s="673"/>
      <c r="DD31" s="663">
        <v>995</v>
      </c>
      <c r="DE31" s="670"/>
      <c r="DF31" s="670"/>
      <c r="DG31" s="670"/>
      <c r="DH31" s="670"/>
      <c r="DI31" s="670"/>
      <c r="DJ31" s="670"/>
      <c r="DK31" s="671"/>
      <c r="DL31" s="663">
        <v>995</v>
      </c>
      <c r="DM31" s="670"/>
      <c r="DN31" s="670"/>
      <c r="DO31" s="670"/>
      <c r="DP31" s="670"/>
      <c r="DQ31" s="670"/>
      <c r="DR31" s="670"/>
      <c r="DS31" s="670"/>
      <c r="DT31" s="670"/>
      <c r="DU31" s="670"/>
      <c r="DV31" s="671"/>
      <c r="DW31" s="660">
        <v>0.1</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196747</v>
      </c>
      <c r="S32" s="658"/>
      <c r="T32" s="658"/>
      <c r="U32" s="658"/>
      <c r="V32" s="658"/>
      <c r="W32" s="658"/>
      <c r="X32" s="658"/>
      <c r="Y32" s="659"/>
      <c r="Z32" s="695">
        <v>7.7</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99.2</v>
      </c>
      <c r="BH32" s="670"/>
      <c r="BI32" s="670"/>
      <c r="BJ32" s="670"/>
      <c r="BK32" s="670"/>
      <c r="BL32" s="670"/>
      <c r="BM32" s="661">
        <v>98.5</v>
      </c>
      <c r="BN32" s="670"/>
      <c r="BO32" s="670"/>
      <c r="BP32" s="670"/>
      <c r="BQ32" s="693"/>
      <c r="BR32" s="723">
        <v>99.7</v>
      </c>
      <c r="BS32" s="670"/>
      <c r="BT32" s="670"/>
      <c r="BU32" s="670"/>
      <c r="BV32" s="670"/>
      <c r="BW32" s="670"/>
      <c r="BX32" s="661">
        <v>98.9</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25616</v>
      </c>
      <c r="S33" s="658"/>
      <c r="T33" s="658"/>
      <c r="U33" s="658"/>
      <c r="V33" s="658"/>
      <c r="W33" s="658"/>
      <c r="X33" s="658"/>
      <c r="Y33" s="659"/>
      <c r="Z33" s="695">
        <v>1</v>
      </c>
      <c r="AA33" s="695"/>
      <c r="AB33" s="695"/>
      <c r="AC33" s="695"/>
      <c r="AD33" s="696">
        <v>15331</v>
      </c>
      <c r="AE33" s="696"/>
      <c r="AF33" s="696"/>
      <c r="AG33" s="696"/>
      <c r="AH33" s="696"/>
      <c r="AI33" s="696"/>
      <c r="AJ33" s="696"/>
      <c r="AK33" s="696"/>
      <c r="AL33" s="660">
        <v>0.8</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99.6</v>
      </c>
      <c r="BH33" s="642"/>
      <c r="BI33" s="642"/>
      <c r="BJ33" s="642"/>
      <c r="BK33" s="642"/>
      <c r="BL33" s="642"/>
      <c r="BM33" s="688">
        <v>98.9</v>
      </c>
      <c r="BN33" s="642"/>
      <c r="BO33" s="642"/>
      <c r="BP33" s="642"/>
      <c r="BQ33" s="705"/>
      <c r="BR33" s="718">
        <v>99.6</v>
      </c>
      <c r="BS33" s="642"/>
      <c r="BT33" s="642"/>
      <c r="BU33" s="642"/>
      <c r="BV33" s="642"/>
      <c r="BW33" s="642"/>
      <c r="BX33" s="688">
        <v>98.7</v>
      </c>
      <c r="BY33" s="642"/>
      <c r="BZ33" s="642"/>
      <c r="CA33" s="642"/>
      <c r="CB33" s="705"/>
      <c r="CD33" s="654" t="s">
        <v>307</v>
      </c>
      <c r="CE33" s="655"/>
      <c r="CF33" s="655"/>
      <c r="CG33" s="655"/>
      <c r="CH33" s="655"/>
      <c r="CI33" s="655"/>
      <c r="CJ33" s="655"/>
      <c r="CK33" s="655"/>
      <c r="CL33" s="655"/>
      <c r="CM33" s="655"/>
      <c r="CN33" s="655"/>
      <c r="CO33" s="655"/>
      <c r="CP33" s="655"/>
      <c r="CQ33" s="656"/>
      <c r="CR33" s="657">
        <v>1218624</v>
      </c>
      <c r="CS33" s="670"/>
      <c r="CT33" s="670"/>
      <c r="CU33" s="670"/>
      <c r="CV33" s="670"/>
      <c r="CW33" s="670"/>
      <c r="CX33" s="670"/>
      <c r="CY33" s="671"/>
      <c r="CZ33" s="660">
        <v>50.1</v>
      </c>
      <c r="DA33" s="672"/>
      <c r="DB33" s="672"/>
      <c r="DC33" s="673"/>
      <c r="DD33" s="663">
        <v>1007462</v>
      </c>
      <c r="DE33" s="670"/>
      <c r="DF33" s="670"/>
      <c r="DG33" s="670"/>
      <c r="DH33" s="670"/>
      <c r="DI33" s="670"/>
      <c r="DJ33" s="670"/>
      <c r="DK33" s="671"/>
      <c r="DL33" s="663">
        <v>751666</v>
      </c>
      <c r="DM33" s="670"/>
      <c r="DN33" s="670"/>
      <c r="DO33" s="670"/>
      <c r="DP33" s="670"/>
      <c r="DQ33" s="670"/>
      <c r="DR33" s="670"/>
      <c r="DS33" s="670"/>
      <c r="DT33" s="670"/>
      <c r="DU33" s="670"/>
      <c r="DV33" s="671"/>
      <c r="DW33" s="660">
        <v>40.799999999999997</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41545</v>
      </c>
      <c r="S34" s="658"/>
      <c r="T34" s="658"/>
      <c r="U34" s="658"/>
      <c r="V34" s="658"/>
      <c r="W34" s="658"/>
      <c r="X34" s="658"/>
      <c r="Y34" s="659"/>
      <c r="Z34" s="695">
        <v>1.6</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397857</v>
      </c>
      <c r="CS34" s="658"/>
      <c r="CT34" s="658"/>
      <c r="CU34" s="658"/>
      <c r="CV34" s="658"/>
      <c r="CW34" s="658"/>
      <c r="CX34" s="658"/>
      <c r="CY34" s="659"/>
      <c r="CZ34" s="660">
        <v>16.3</v>
      </c>
      <c r="DA34" s="672"/>
      <c r="DB34" s="672"/>
      <c r="DC34" s="673"/>
      <c r="DD34" s="663">
        <v>308201</v>
      </c>
      <c r="DE34" s="658"/>
      <c r="DF34" s="658"/>
      <c r="DG34" s="658"/>
      <c r="DH34" s="658"/>
      <c r="DI34" s="658"/>
      <c r="DJ34" s="658"/>
      <c r="DK34" s="659"/>
      <c r="DL34" s="663">
        <v>283217</v>
      </c>
      <c r="DM34" s="658"/>
      <c r="DN34" s="658"/>
      <c r="DO34" s="658"/>
      <c r="DP34" s="658"/>
      <c r="DQ34" s="658"/>
      <c r="DR34" s="658"/>
      <c r="DS34" s="658"/>
      <c r="DT34" s="658"/>
      <c r="DU34" s="658"/>
      <c r="DV34" s="659"/>
      <c r="DW34" s="660">
        <v>15.4</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16468</v>
      </c>
      <c r="S35" s="658"/>
      <c r="T35" s="658"/>
      <c r="U35" s="658"/>
      <c r="V35" s="658"/>
      <c r="W35" s="658"/>
      <c r="X35" s="658"/>
      <c r="Y35" s="659"/>
      <c r="Z35" s="695">
        <v>0.6</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25776</v>
      </c>
      <c r="CS35" s="670"/>
      <c r="CT35" s="670"/>
      <c r="CU35" s="670"/>
      <c r="CV35" s="670"/>
      <c r="CW35" s="670"/>
      <c r="CX35" s="670"/>
      <c r="CY35" s="671"/>
      <c r="CZ35" s="660">
        <v>1.1000000000000001</v>
      </c>
      <c r="DA35" s="672"/>
      <c r="DB35" s="672"/>
      <c r="DC35" s="673"/>
      <c r="DD35" s="663">
        <v>24783</v>
      </c>
      <c r="DE35" s="670"/>
      <c r="DF35" s="670"/>
      <c r="DG35" s="670"/>
      <c r="DH35" s="670"/>
      <c r="DI35" s="670"/>
      <c r="DJ35" s="670"/>
      <c r="DK35" s="671"/>
      <c r="DL35" s="663">
        <v>15562</v>
      </c>
      <c r="DM35" s="670"/>
      <c r="DN35" s="670"/>
      <c r="DO35" s="670"/>
      <c r="DP35" s="670"/>
      <c r="DQ35" s="670"/>
      <c r="DR35" s="670"/>
      <c r="DS35" s="670"/>
      <c r="DT35" s="670"/>
      <c r="DU35" s="670"/>
      <c r="DV35" s="671"/>
      <c r="DW35" s="660">
        <v>0.8</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129173</v>
      </c>
      <c r="S36" s="658"/>
      <c r="T36" s="658"/>
      <c r="U36" s="658"/>
      <c r="V36" s="658"/>
      <c r="W36" s="658"/>
      <c r="X36" s="658"/>
      <c r="Y36" s="659"/>
      <c r="Z36" s="695">
        <v>5</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277023</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6884</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488793</v>
      </c>
      <c r="CS36" s="658"/>
      <c r="CT36" s="658"/>
      <c r="CU36" s="658"/>
      <c r="CV36" s="658"/>
      <c r="CW36" s="658"/>
      <c r="CX36" s="658"/>
      <c r="CY36" s="659"/>
      <c r="CZ36" s="660">
        <v>20.100000000000001</v>
      </c>
      <c r="DA36" s="672"/>
      <c r="DB36" s="672"/>
      <c r="DC36" s="673"/>
      <c r="DD36" s="663">
        <v>400323</v>
      </c>
      <c r="DE36" s="658"/>
      <c r="DF36" s="658"/>
      <c r="DG36" s="658"/>
      <c r="DH36" s="658"/>
      <c r="DI36" s="658"/>
      <c r="DJ36" s="658"/>
      <c r="DK36" s="659"/>
      <c r="DL36" s="663">
        <v>351533</v>
      </c>
      <c r="DM36" s="658"/>
      <c r="DN36" s="658"/>
      <c r="DO36" s="658"/>
      <c r="DP36" s="658"/>
      <c r="DQ36" s="658"/>
      <c r="DR36" s="658"/>
      <c r="DS36" s="658"/>
      <c r="DT36" s="658"/>
      <c r="DU36" s="658"/>
      <c r="DV36" s="659"/>
      <c r="DW36" s="660">
        <v>19.100000000000001</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33877</v>
      </c>
      <c r="S37" s="658"/>
      <c r="T37" s="658"/>
      <c r="U37" s="658"/>
      <c r="V37" s="658"/>
      <c r="W37" s="658"/>
      <c r="X37" s="658"/>
      <c r="Y37" s="659"/>
      <c r="Z37" s="695">
        <v>1.3</v>
      </c>
      <c r="AA37" s="695"/>
      <c r="AB37" s="695"/>
      <c r="AC37" s="695"/>
      <c r="AD37" s="696">
        <v>22</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137800</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5451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67567</v>
      </c>
      <c r="CS37" s="670"/>
      <c r="CT37" s="670"/>
      <c r="CU37" s="670"/>
      <c r="CV37" s="670"/>
      <c r="CW37" s="670"/>
      <c r="CX37" s="670"/>
      <c r="CY37" s="671"/>
      <c r="CZ37" s="660">
        <v>2.8</v>
      </c>
      <c r="DA37" s="672"/>
      <c r="DB37" s="672"/>
      <c r="DC37" s="673"/>
      <c r="DD37" s="663">
        <v>61609</v>
      </c>
      <c r="DE37" s="670"/>
      <c r="DF37" s="670"/>
      <c r="DG37" s="670"/>
      <c r="DH37" s="670"/>
      <c r="DI37" s="670"/>
      <c r="DJ37" s="670"/>
      <c r="DK37" s="671"/>
      <c r="DL37" s="663">
        <v>53289</v>
      </c>
      <c r="DM37" s="670"/>
      <c r="DN37" s="670"/>
      <c r="DO37" s="670"/>
      <c r="DP37" s="670"/>
      <c r="DQ37" s="670"/>
      <c r="DR37" s="670"/>
      <c r="DS37" s="670"/>
      <c r="DT37" s="670"/>
      <c r="DU37" s="670"/>
      <c r="DV37" s="671"/>
      <c r="DW37" s="660">
        <v>2.9</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29800</v>
      </c>
      <c r="S38" s="658"/>
      <c r="T38" s="658"/>
      <c r="U38" s="658"/>
      <c r="V38" s="658"/>
      <c r="W38" s="658"/>
      <c r="X38" s="658"/>
      <c r="Y38" s="659"/>
      <c r="Z38" s="695">
        <v>1.2</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19828</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470</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277023</v>
      </c>
      <c r="CS38" s="658"/>
      <c r="CT38" s="658"/>
      <c r="CU38" s="658"/>
      <c r="CV38" s="658"/>
      <c r="CW38" s="658"/>
      <c r="CX38" s="658"/>
      <c r="CY38" s="659"/>
      <c r="CZ38" s="660">
        <v>11.4</v>
      </c>
      <c r="DA38" s="672"/>
      <c r="DB38" s="672"/>
      <c r="DC38" s="673"/>
      <c r="DD38" s="663">
        <v>260415</v>
      </c>
      <c r="DE38" s="658"/>
      <c r="DF38" s="658"/>
      <c r="DG38" s="658"/>
      <c r="DH38" s="658"/>
      <c r="DI38" s="658"/>
      <c r="DJ38" s="658"/>
      <c r="DK38" s="659"/>
      <c r="DL38" s="663">
        <v>101354</v>
      </c>
      <c r="DM38" s="658"/>
      <c r="DN38" s="658"/>
      <c r="DO38" s="658"/>
      <c r="DP38" s="658"/>
      <c r="DQ38" s="658"/>
      <c r="DR38" s="658"/>
      <c r="DS38" s="658"/>
      <c r="DT38" s="658"/>
      <c r="DU38" s="658"/>
      <c r="DV38" s="659"/>
      <c r="DW38" s="660">
        <v>5.5</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t="s">
        <v>122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689</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23175</v>
      </c>
      <c r="CS39" s="670"/>
      <c r="CT39" s="670"/>
      <c r="CU39" s="670"/>
      <c r="CV39" s="670"/>
      <c r="CW39" s="670"/>
      <c r="CX39" s="670"/>
      <c r="CY39" s="671"/>
      <c r="CZ39" s="660">
        <v>1</v>
      </c>
      <c r="DA39" s="672"/>
      <c r="DB39" s="672"/>
      <c r="DC39" s="673"/>
      <c r="DD39" s="663">
        <v>13740</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29800</v>
      </c>
      <c r="S40" s="658"/>
      <c r="T40" s="658"/>
      <c r="U40" s="658"/>
      <c r="V40" s="658"/>
      <c r="W40" s="658"/>
      <c r="X40" s="658"/>
      <c r="Y40" s="659"/>
      <c r="Z40" s="695">
        <v>1.2</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82</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6000</v>
      </c>
      <c r="CS40" s="658"/>
      <c r="CT40" s="658"/>
      <c r="CU40" s="658"/>
      <c r="CV40" s="658"/>
      <c r="CW40" s="658"/>
      <c r="CX40" s="658"/>
      <c r="CY40" s="659"/>
      <c r="CZ40" s="660">
        <v>0.2</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2565020</v>
      </c>
      <c r="S41" s="682"/>
      <c r="T41" s="682"/>
      <c r="U41" s="682"/>
      <c r="V41" s="682"/>
      <c r="W41" s="682"/>
      <c r="X41" s="682"/>
      <c r="Y41" s="685"/>
      <c r="Z41" s="686">
        <v>100</v>
      </c>
      <c r="AA41" s="686"/>
      <c r="AB41" s="686"/>
      <c r="AC41" s="686"/>
      <c r="AD41" s="687">
        <v>1811331</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21452</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97943</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355</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313548</v>
      </c>
      <c r="CS42" s="670"/>
      <c r="CT42" s="670"/>
      <c r="CU42" s="670"/>
      <c r="CV42" s="670"/>
      <c r="CW42" s="670"/>
      <c r="CX42" s="670"/>
      <c r="CY42" s="671"/>
      <c r="CZ42" s="660">
        <v>12.9</v>
      </c>
      <c r="DA42" s="672"/>
      <c r="DB42" s="672"/>
      <c r="DC42" s="673"/>
      <c r="DD42" s="663">
        <v>204719</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4" t="s">
        <v>342</v>
      </c>
      <c r="CD43" s="654" t="s">
        <v>343</v>
      </c>
      <c r="CE43" s="655"/>
      <c r="CF43" s="655"/>
      <c r="CG43" s="655"/>
      <c r="CH43" s="655"/>
      <c r="CI43" s="655"/>
      <c r="CJ43" s="655"/>
      <c r="CK43" s="655"/>
      <c r="CL43" s="655"/>
      <c r="CM43" s="655"/>
      <c r="CN43" s="655"/>
      <c r="CO43" s="655"/>
      <c r="CP43" s="655"/>
      <c r="CQ43" s="656"/>
      <c r="CR43" s="657">
        <v>14595</v>
      </c>
      <c r="CS43" s="670"/>
      <c r="CT43" s="670"/>
      <c r="CU43" s="670"/>
      <c r="CV43" s="670"/>
      <c r="CW43" s="670"/>
      <c r="CX43" s="670"/>
      <c r="CY43" s="671"/>
      <c r="CZ43" s="660">
        <v>0.6</v>
      </c>
      <c r="DA43" s="672"/>
      <c r="DB43" s="672"/>
      <c r="DC43" s="673"/>
      <c r="DD43" s="663">
        <v>14595</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313548</v>
      </c>
      <c r="CS44" s="658"/>
      <c r="CT44" s="658"/>
      <c r="CU44" s="658"/>
      <c r="CV44" s="658"/>
      <c r="CW44" s="658"/>
      <c r="CX44" s="658"/>
      <c r="CY44" s="659"/>
      <c r="CZ44" s="660">
        <v>12.9</v>
      </c>
      <c r="DA44" s="661"/>
      <c r="DB44" s="661"/>
      <c r="DC44" s="662"/>
      <c r="DD44" s="663">
        <v>204719</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t="s">
        <v>122</v>
      </c>
      <c r="CS45" s="670"/>
      <c r="CT45" s="670"/>
      <c r="CU45" s="670"/>
      <c r="CV45" s="670"/>
      <c r="CW45" s="670"/>
      <c r="CX45" s="670"/>
      <c r="CY45" s="671"/>
      <c r="CZ45" s="660" t="s">
        <v>122</v>
      </c>
      <c r="DA45" s="672"/>
      <c r="DB45" s="672"/>
      <c r="DC45" s="673"/>
      <c r="DD45" s="663" t="s">
        <v>122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5"/>
      <c r="CD46" s="678"/>
      <c r="CE46" s="679"/>
      <c r="CF46" s="654" t="s">
        <v>348</v>
      </c>
      <c r="CG46" s="655"/>
      <c r="CH46" s="655"/>
      <c r="CI46" s="655"/>
      <c r="CJ46" s="655"/>
      <c r="CK46" s="655"/>
      <c r="CL46" s="655"/>
      <c r="CM46" s="655"/>
      <c r="CN46" s="655"/>
      <c r="CO46" s="655"/>
      <c r="CP46" s="655"/>
      <c r="CQ46" s="656"/>
      <c r="CR46" s="657">
        <v>313548</v>
      </c>
      <c r="CS46" s="658"/>
      <c r="CT46" s="658"/>
      <c r="CU46" s="658"/>
      <c r="CV46" s="658"/>
      <c r="CW46" s="658"/>
      <c r="CX46" s="658"/>
      <c r="CY46" s="659"/>
      <c r="CZ46" s="660">
        <v>12.9</v>
      </c>
      <c r="DA46" s="661"/>
      <c r="DB46" s="661"/>
      <c r="DC46" s="662"/>
      <c r="DD46" s="663">
        <v>204719</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5"/>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5"/>
      <c r="CD49" s="638" t="s">
        <v>351</v>
      </c>
      <c r="CE49" s="639"/>
      <c r="CF49" s="639"/>
      <c r="CG49" s="639"/>
      <c r="CH49" s="639"/>
      <c r="CI49" s="639"/>
      <c r="CJ49" s="639"/>
      <c r="CK49" s="639"/>
      <c r="CL49" s="639"/>
      <c r="CM49" s="639"/>
      <c r="CN49" s="639"/>
      <c r="CO49" s="639"/>
      <c r="CP49" s="639"/>
      <c r="CQ49" s="640"/>
      <c r="CR49" s="641">
        <v>2434069</v>
      </c>
      <c r="CS49" s="642"/>
      <c r="CT49" s="642"/>
      <c r="CU49" s="642"/>
      <c r="CV49" s="642"/>
      <c r="CW49" s="642"/>
      <c r="CX49" s="642"/>
      <c r="CY49" s="643"/>
      <c r="CZ49" s="644">
        <v>100</v>
      </c>
      <c r="DA49" s="645"/>
      <c r="DB49" s="645"/>
      <c r="DC49" s="646"/>
      <c r="DD49" s="647">
        <v>1998981</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fHX1LnT+Qru6BiI0mAo2xXgsnmffBdfTKn9OG+dJgpQbcycJRpd/sxZPzWswt4sREYpZGMQ94hS3P34R8vx8/A==" saltValue="HUDLMTHqrj7ZoUlctpyDn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2">
      <c r="A7" s="236">
        <v>1</v>
      </c>
      <c r="B7" s="1083" t="s">
        <v>374</v>
      </c>
      <c r="C7" s="1084"/>
      <c r="D7" s="1084"/>
      <c r="E7" s="1084"/>
      <c r="F7" s="1084"/>
      <c r="G7" s="1084"/>
      <c r="H7" s="1084"/>
      <c r="I7" s="1084"/>
      <c r="J7" s="1084"/>
      <c r="K7" s="1084"/>
      <c r="L7" s="1084"/>
      <c r="M7" s="1084"/>
      <c r="N7" s="1084"/>
      <c r="O7" s="1084"/>
      <c r="P7" s="1085"/>
      <c r="Q7" s="1138">
        <v>2578</v>
      </c>
      <c r="R7" s="1139"/>
      <c r="S7" s="1139"/>
      <c r="T7" s="1139"/>
      <c r="U7" s="1139"/>
      <c r="V7" s="1139">
        <v>2447</v>
      </c>
      <c r="W7" s="1139"/>
      <c r="X7" s="1139"/>
      <c r="Y7" s="1139"/>
      <c r="Z7" s="1139"/>
      <c r="AA7" s="1139">
        <v>131</v>
      </c>
      <c r="AB7" s="1139"/>
      <c r="AC7" s="1139"/>
      <c r="AD7" s="1139"/>
      <c r="AE7" s="1140"/>
      <c r="AF7" s="1141">
        <v>71</v>
      </c>
      <c r="AG7" s="1142"/>
      <c r="AH7" s="1142"/>
      <c r="AI7" s="1142"/>
      <c r="AJ7" s="1143"/>
      <c r="AK7" s="1144">
        <v>16</v>
      </c>
      <c r="AL7" s="1145"/>
      <c r="AM7" s="1145"/>
      <c r="AN7" s="1145"/>
      <c r="AO7" s="1145"/>
      <c r="AP7" s="1145">
        <v>1064</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2">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2">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2">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2">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2">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2">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2">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2">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2">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2">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2">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2">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2">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5">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2">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5">
      <c r="A23" s="240" t="s">
        <v>376</v>
      </c>
      <c r="B23" s="973" t="s">
        <v>377</v>
      </c>
      <c r="C23" s="974"/>
      <c r="D23" s="974"/>
      <c r="E23" s="974"/>
      <c r="F23" s="974"/>
      <c r="G23" s="974"/>
      <c r="H23" s="974"/>
      <c r="I23" s="974"/>
      <c r="J23" s="974"/>
      <c r="K23" s="974"/>
      <c r="L23" s="974"/>
      <c r="M23" s="974"/>
      <c r="N23" s="974"/>
      <c r="O23" s="974"/>
      <c r="P23" s="984"/>
      <c r="Q23" s="1103">
        <v>2578</v>
      </c>
      <c r="R23" s="1097"/>
      <c r="S23" s="1097"/>
      <c r="T23" s="1097"/>
      <c r="U23" s="1097"/>
      <c r="V23" s="1097">
        <v>2447</v>
      </c>
      <c r="W23" s="1097"/>
      <c r="X23" s="1097"/>
      <c r="Y23" s="1097"/>
      <c r="Z23" s="1097"/>
      <c r="AA23" s="1097">
        <v>131</v>
      </c>
      <c r="AB23" s="1097"/>
      <c r="AC23" s="1097"/>
      <c r="AD23" s="1097"/>
      <c r="AE23" s="1104"/>
      <c r="AF23" s="1105">
        <v>71</v>
      </c>
      <c r="AG23" s="1097"/>
      <c r="AH23" s="1097"/>
      <c r="AI23" s="1097"/>
      <c r="AJ23" s="1106"/>
      <c r="AK23" s="1107"/>
      <c r="AL23" s="1108"/>
      <c r="AM23" s="1108"/>
      <c r="AN23" s="1108"/>
      <c r="AO23" s="1108"/>
      <c r="AP23" s="1097">
        <v>1064</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2">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5">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2">
      <c r="A28" s="242">
        <v>1</v>
      </c>
      <c r="B28" s="1083" t="s">
        <v>388</v>
      </c>
      <c r="C28" s="1084"/>
      <c r="D28" s="1084"/>
      <c r="E28" s="1084"/>
      <c r="F28" s="1084"/>
      <c r="G28" s="1084"/>
      <c r="H28" s="1084"/>
      <c r="I28" s="1084"/>
      <c r="J28" s="1084"/>
      <c r="K28" s="1084"/>
      <c r="L28" s="1084"/>
      <c r="M28" s="1084"/>
      <c r="N28" s="1084"/>
      <c r="O28" s="1084"/>
      <c r="P28" s="1085"/>
      <c r="Q28" s="1086">
        <v>365</v>
      </c>
      <c r="R28" s="1087"/>
      <c r="S28" s="1087"/>
      <c r="T28" s="1087"/>
      <c r="U28" s="1087"/>
      <c r="V28" s="1087">
        <v>358</v>
      </c>
      <c r="W28" s="1087"/>
      <c r="X28" s="1087"/>
      <c r="Y28" s="1087"/>
      <c r="Z28" s="1087"/>
      <c r="AA28" s="1087">
        <v>7</v>
      </c>
      <c r="AB28" s="1087"/>
      <c r="AC28" s="1087"/>
      <c r="AD28" s="1087"/>
      <c r="AE28" s="1088"/>
      <c r="AF28" s="1089">
        <v>7</v>
      </c>
      <c r="AG28" s="1087"/>
      <c r="AH28" s="1087"/>
      <c r="AI28" s="1087"/>
      <c r="AJ28" s="1090"/>
      <c r="AK28" s="1078">
        <v>25</v>
      </c>
      <c r="AL28" s="1079"/>
      <c r="AM28" s="1079"/>
      <c r="AN28" s="1079"/>
      <c r="AO28" s="1079"/>
      <c r="AP28" s="1079" t="s">
        <v>543</v>
      </c>
      <c r="AQ28" s="1079"/>
      <c r="AR28" s="1079"/>
      <c r="AS28" s="1079"/>
      <c r="AT28" s="1079"/>
      <c r="AU28" s="1079" t="s">
        <v>543</v>
      </c>
      <c r="AV28" s="1079"/>
      <c r="AW28" s="1079"/>
      <c r="AX28" s="1079"/>
      <c r="AY28" s="1079"/>
      <c r="AZ28" s="1080" t="s">
        <v>543</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2">
      <c r="A29" s="242">
        <v>2</v>
      </c>
      <c r="B29" s="1066" t="s">
        <v>389</v>
      </c>
      <c r="C29" s="1067"/>
      <c r="D29" s="1067"/>
      <c r="E29" s="1067"/>
      <c r="F29" s="1067"/>
      <c r="G29" s="1067"/>
      <c r="H29" s="1067"/>
      <c r="I29" s="1067"/>
      <c r="J29" s="1067"/>
      <c r="K29" s="1067"/>
      <c r="L29" s="1067"/>
      <c r="M29" s="1067"/>
      <c r="N29" s="1067"/>
      <c r="O29" s="1067"/>
      <c r="P29" s="1068"/>
      <c r="Q29" s="1074">
        <v>349</v>
      </c>
      <c r="R29" s="1075"/>
      <c r="S29" s="1075"/>
      <c r="T29" s="1075"/>
      <c r="U29" s="1075"/>
      <c r="V29" s="1075">
        <v>349</v>
      </c>
      <c r="W29" s="1075"/>
      <c r="X29" s="1075"/>
      <c r="Y29" s="1075"/>
      <c r="Z29" s="1075"/>
      <c r="AA29" s="1075">
        <v>0</v>
      </c>
      <c r="AB29" s="1075"/>
      <c r="AC29" s="1075"/>
      <c r="AD29" s="1075"/>
      <c r="AE29" s="1076"/>
      <c r="AF29" s="1071">
        <v>0</v>
      </c>
      <c r="AG29" s="1072"/>
      <c r="AH29" s="1072"/>
      <c r="AI29" s="1072"/>
      <c r="AJ29" s="1073"/>
      <c r="AK29" s="1016">
        <v>63</v>
      </c>
      <c r="AL29" s="1007"/>
      <c r="AM29" s="1007"/>
      <c r="AN29" s="1007"/>
      <c r="AO29" s="1007"/>
      <c r="AP29" s="1007" t="s">
        <v>543</v>
      </c>
      <c r="AQ29" s="1007"/>
      <c r="AR29" s="1007"/>
      <c r="AS29" s="1007"/>
      <c r="AT29" s="1007"/>
      <c r="AU29" s="1007" t="s">
        <v>543</v>
      </c>
      <c r="AV29" s="1007"/>
      <c r="AW29" s="1007"/>
      <c r="AX29" s="1007"/>
      <c r="AY29" s="1007"/>
      <c r="AZ29" s="1077" t="s">
        <v>543</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2">
      <c r="A30" s="242">
        <v>3</v>
      </c>
      <c r="B30" s="1066" t="s">
        <v>390</v>
      </c>
      <c r="C30" s="1067"/>
      <c r="D30" s="1067"/>
      <c r="E30" s="1067"/>
      <c r="F30" s="1067"/>
      <c r="G30" s="1067"/>
      <c r="H30" s="1067"/>
      <c r="I30" s="1067"/>
      <c r="J30" s="1067"/>
      <c r="K30" s="1067"/>
      <c r="L30" s="1067"/>
      <c r="M30" s="1067"/>
      <c r="N30" s="1067"/>
      <c r="O30" s="1067"/>
      <c r="P30" s="1068"/>
      <c r="Q30" s="1074">
        <v>82</v>
      </c>
      <c r="R30" s="1075"/>
      <c r="S30" s="1075"/>
      <c r="T30" s="1075"/>
      <c r="U30" s="1075"/>
      <c r="V30" s="1075">
        <v>82</v>
      </c>
      <c r="W30" s="1075"/>
      <c r="X30" s="1075"/>
      <c r="Y30" s="1075"/>
      <c r="Z30" s="1075"/>
      <c r="AA30" s="1075">
        <v>0</v>
      </c>
      <c r="AB30" s="1075"/>
      <c r="AC30" s="1075"/>
      <c r="AD30" s="1075"/>
      <c r="AE30" s="1076"/>
      <c r="AF30" s="1071">
        <v>0</v>
      </c>
      <c r="AG30" s="1072"/>
      <c r="AH30" s="1072"/>
      <c r="AI30" s="1072"/>
      <c r="AJ30" s="1073"/>
      <c r="AK30" s="1016">
        <v>37</v>
      </c>
      <c r="AL30" s="1007"/>
      <c r="AM30" s="1007"/>
      <c r="AN30" s="1007"/>
      <c r="AO30" s="1007"/>
      <c r="AP30" s="1007" t="s">
        <v>543</v>
      </c>
      <c r="AQ30" s="1007"/>
      <c r="AR30" s="1007"/>
      <c r="AS30" s="1007"/>
      <c r="AT30" s="1007"/>
      <c r="AU30" s="1007" t="s">
        <v>543</v>
      </c>
      <c r="AV30" s="1007"/>
      <c r="AW30" s="1007"/>
      <c r="AX30" s="1007"/>
      <c r="AY30" s="1007"/>
      <c r="AZ30" s="1077" t="s">
        <v>543</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2">
      <c r="A31" s="242">
        <v>4</v>
      </c>
      <c r="B31" s="1066" t="s">
        <v>391</v>
      </c>
      <c r="C31" s="1067"/>
      <c r="D31" s="1067"/>
      <c r="E31" s="1067"/>
      <c r="F31" s="1067"/>
      <c r="G31" s="1067"/>
      <c r="H31" s="1067"/>
      <c r="I31" s="1067"/>
      <c r="J31" s="1067"/>
      <c r="K31" s="1067"/>
      <c r="L31" s="1067"/>
      <c r="M31" s="1067"/>
      <c r="N31" s="1067"/>
      <c r="O31" s="1067"/>
      <c r="P31" s="1068"/>
      <c r="Q31" s="1074">
        <v>188</v>
      </c>
      <c r="R31" s="1075"/>
      <c r="S31" s="1075"/>
      <c r="T31" s="1075"/>
      <c r="U31" s="1075"/>
      <c r="V31" s="1075">
        <v>93</v>
      </c>
      <c r="W31" s="1075"/>
      <c r="X31" s="1075"/>
      <c r="Y31" s="1075"/>
      <c r="Z31" s="1075"/>
      <c r="AA31" s="1075">
        <v>95</v>
      </c>
      <c r="AB31" s="1075"/>
      <c r="AC31" s="1075"/>
      <c r="AD31" s="1075"/>
      <c r="AE31" s="1076"/>
      <c r="AF31" s="1071">
        <v>95</v>
      </c>
      <c r="AG31" s="1072"/>
      <c r="AH31" s="1072"/>
      <c r="AI31" s="1072"/>
      <c r="AJ31" s="1073"/>
      <c r="AK31" s="1016">
        <v>20</v>
      </c>
      <c r="AL31" s="1007"/>
      <c r="AM31" s="1007"/>
      <c r="AN31" s="1007"/>
      <c r="AO31" s="1007"/>
      <c r="AP31" s="1007">
        <v>34</v>
      </c>
      <c r="AQ31" s="1007"/>
      <c r="AR31" s="1007"/>
      <c r="AS31" s="1007"/>
      <c r="AT31" s="1007"/>
      <c r="AU31" s="1007" t="s">
        <v>543</v>
      </c>
      <c r="AV31" s="1007"/>
      <c r="AW31" s="1007"/>
      <c r="AX31" s="1007"/>
      <c r="AY31" s="1007"/>
      <c r="AZ31" s="1077" t="s">
        <v>543</v>
      </c>
      <c r="BA31" s="1077"/>
      <c r="BB31" s="1077"/>
      <c r="BC31" s="1077"/>
      <c r="BD31" s="1077"/>
      <c r="BE31" s="1008" t="s">
        <v>392</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2">
      <c r="A32" s="242">
        <v>5</v>
      </c>
      <c r="B32" s="1066" t="s">
        <v>393</v>
      </c>
      <c r="C32" s="1067"/>
      <c r="D32" s="1067"/>
      <c r="E32" s="1067"/>
      <c r="F32" s="1067"/>
      <c r="G32" s="1067"/>
      <c r="H32" s="1067"/>
      <c r="I32" s="1067"/>
      <c r="J32" s="1067"/>
      <c r="K32" s="1067"/>
      <c r="L32" s="1067"/>
      <c r="M32" s="1067"/>
      <c r="N32" s="1067"/>
      <c r="O32" s="1067"/>
      <c r="P32" s="1068"/>
      <c r="Q32" s="1074">
        <v>417</v>
      </c>
      <c r="R32" s="1075"/>
      <c r="S32" s="1075"/>
      <c r="T32" s="1075"/>
      <c r="U32" s="1075"/>
      <c r="V32" s="1075">
        <v>388</v>
      </c>
      <c r="W32" s="1075"/>
      <c r="X32" s="1075"/>
      <c r="Y32" s="1075"/>
      <c r="Z32" s="1075"/>
      <c r="AA32" s="1075">
        <v>28</v>
      </c>
      <c r="AB32" s="1075"/>
      <c r="AC32" s="1075"/>
      <c r="AD32" s="1075"/>
      <c r="AE32" s="1076"/>
      <c r="AF32" s="1071">
        <v>28</v>
      </c>
      <c r="AG32" s="1072"/>
      <c r="AH32" s="1072"/>
      <c r="AI32" s="1072"/>
      <c r="AJ32" s="1073"/>
      <c r="AK32" s="1016">
        <v>138</v>
      </c>
      <c r="AL32" s="1007"/>
      <c r="AM32" s="1007"/>
      <c r="AN32" s="1007"/>
      <c r="AO32" s="1007"/>
      <c r="AP32" s="1007">
        <v>622</v>
      </c>
      <c r="AQ32" s="1007"/>
      <c r="AR32" s="1007"/>
      <c r="AS32" s="1007"/>
      <c r="AT32" s="1007"/>
      <c r="AU32" s="1007">
        <v>484</v>
      </c>
      <c r="AV32" s="1007"/>
      <c r="AW32" s="1007"/>
      <c r="AX32" s="1007"/>
      <c r="AY32" s="1007"/>
      <c r="AZ32" s="1077" t="s">
        <v>543</v>
      </c>
      <c r="BA32" s="1077"/>
      <c r="BB32" s="1077"/>
      <c r="BC32" s="1077"/>
      <c r="BD32" s="1077"/>
      <c r="BE32" s="1008" t="s">
        <v>392</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2">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2">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2">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2">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2">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2">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2">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2">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2">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2">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2">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2">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2">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2">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2">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2">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2">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2">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2">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2">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2">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2">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2">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2">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2">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2">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2">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2">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5">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2">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394</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5">
      <c r="A63" s="240" t="s">
        <v>376</v>
      </c>
      <c r="B63" s="973" t="s">
        <v>395</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130</v>
      </c>
      <c r="AG63" s="995"/>
      <c r="AH63" s="995"/>
      <c r="AI63" s="995"/>
      <c r="AJ63" s="1058"/>
      <c r="AK63" s="1059"/>
      <c r="AL63" s="999"/>
      <c r="AM63" s="999"/>
      <c r="AN63" s="999"/>
      <c r="AO63" s="999"/>
      <c r="AP63" s="995">
        <v>656</v>
      </c>
      <c r="AQ63" s="995"/>
      <c r="AR63" s="995"/>
      <c r="AS63" s="995"/>
      <c r="AT63" s="995"/>
      <c r="AU63" s="995">
        <v>484</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2">
      <c r="A66" s="1031" t="s">
        <v>397</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398</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2">
      <c r="A68" s="236">
        <v>1</v>
      </c>
      <c r="B68" s="1021" t="s">
        <v>544</v>
      </c>
      <c r="C68" s="1022"/>
      <c r="D68" s="1022"/>
      <c r="E68" s="1022"/>
      <c r="F68" s="1022"/>
      <c r="G68" s="1022"/>
      <c r="H68" s="1022"/>
      <c r="I68" s="1022"/>
      <c r="J68" s="1022"/>
      <c r="K68" s="1022"/>
      <c r="L68" s="1022"/>
      <c r="M68" s="1022"/>
      <c r="N68" s="1022"/>
      <c r="O68" s="1022"/>
      <c r="P68" s="1023"/>
      <c r="Q68" s="1024">
        <v>4701</v>
      </c>
      <c r="R68" s="1018"/>
      <c r="S68" s="1018"/>
      <c r="T68" s="1018"/>
      <c r="U68" s="1018"/>
      <c r="V68" s="1018">
        <v>4339</v>
      </c>
      <c r="W68" s="1018"/>
      <c r="X68" s="1018"/>
      <c r="Y68" s="1018"/>
      <c r="Z68" s="1018"/>
      <c r="AA68" s="1018">
        <v>362</v>
      </c>
      <c r="AB68" s="1018"/>
      <c r="AC68" s="1018"/>
      <c r="AD68" s="1018"/>
      <c r="AE68" s="1018"/>
      <c r="AF68" s="1018">
        <v>15</v>
      </c>
      <c r="AG68" s="1018"/>
      <c r="AH68" s="1018"/>
      <c r="AI68" s="1018"/>
      <c r="AJ68" s="1018"/>
      <c r="AK68" s="1018" t="s">
        <v>485</v>
      </c>
      <c r="AL68" s="1018"/>
      <c r="AM68" s="1018"/>
      <c r="AN68" s="1018"/>
      <c r="AO68" s="1018"/>
      <c r="AP68" s="1018">
        <v>5588</v>
      </c>
      <c r="AQ68" s="1018"/>
      <c r="AR68" s="1018"/>
      <c r="AS68" s="1018"/>
      <c r="AT68" s="1018"/>
      <c r="AU68" s="1018">
        <v>55</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2">
      <c r="A69" s="238">
        <v>2</v>
      </c>
      <c r="B69" s="1010" t="s">
        <v>545</v>
      </c>
      <c r="C69" s="1011"/>
      <c r="D69" s="1011"/>
      <c r="E69" s="1011"/>
      <c r="F69" s="1011"/>
      <c r="G69" s="1011"/>
      <c r="H69" s="1011"/>
      <c r="I69" s="1011"/>
      <c r="J69" s="1011"/>
      <c r="K69" s="1011"/>
      <c r="L69" s="1011"/>
      <c r="M69" s="1011"/>
      <c r="N69" s="1011"/>
      <c r="O69" s="1011"/>
      <c r="P69" s="1012"/>
      <c r="Q69" s="1013">
        <v>4407</v>
      </c>
      <c r="R69" s="1007"/>
      <c r="S69" s="1007"/>
      <c r="T69" s="1007"/>
      <c r="U69" s="1007"/>
      <c r="V69" s="1007">
        <v>4087</v>
      </c>
      <c r="W69" s="1007"/>
      <c r="X69" s="1007"/>
      <c r="Y69" s="1007"/>
      <c r="Z69" s="1007"/>
      <c r="AA69" s="1007">
        <v>320</v>
      </c>
      <c r="AB69" s="1007"/>
      <c r="AC69" s="1007"/>
      <c r="AD69" s="1007"/>
      <c r="AE69" s="1007"/>
      <c r="AF69" s="1007">
        <v>320</v>
      </c>
      <c r="AG69" s="1007"/>
      <c r="AH69" s="1007"/>
      <c r="AI69" s="1007"/>
      <c r="AJ69" s="1007"/>
      <c r="AK69" s="1007">
        <v>507</v>
      </c>
      <c r="AL69" s="1007"/>
      <c r="AM69" s="1007"/>
      <c r="AN69" s="1007"/>
      <c r="AO69" s="1007"/>
      <c r="AP69" s="1007" t="s">
        <v>485</v>
      </c>
      <c r="AQ69" s="1007"/>
      <c r="AR69" s="1007"/>
      <c r="AS69" s="1007"/>
      <c r="AT69" s="1007"/>
      <c r="AU69" s="1007" t="s">
        <v>485</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2">
      <c r="A70" s="238">
        <v>3</v>
      </c>
      <c r="B70" s="1010" t="s">
        <v>546</v>
      </c>
      <c r="C70" s="1011"/>
      <c r="D70" s="1011"/>
      <c r="E70" s="1011"/>
      <c r="F70" s="1011"/>
      <c r="G70" s="1011"/>
      <c r="H70" s="1011"/>
      <c r="I70" s="1011"/>
      <c r="J70" s="1011"/>
      <c r="K70" s="1011"/>
      <c r="L70" s="1011"/>
      <c r="M70" s="1011"/>
      <c r="N70" s="1011"/>
      <c r="O70" s="1011"/>
      <c r="P70" s="1012"/>
      <c r="Q70" s="1013">
        <v>1092963</v>
      </c>
      <c r="R70" s="1007"/>
      <c r="S70" s="1007"/>
      <c r="T70" s="1007"/>
      <c r="U70" s="1007"/>
      <c r="V70" s="1007">
        <v>1080088</v>
      </c>
      <c r="W70" s="1007"/>
      <c r="X70" s="1007"/>
      <c r="Y70" s="1007"/>
      <c r="Z70" s="1007"/>
      <c r="AA70" s="1007">
        <v>12875</v>
      </c>
      <c r="AB70" s="1007"/>
      <c r="AC70" s="1007"/>
      <c r="AD70" s="1007"/>
      <c r="AE70" s="1007"/>
      <c r="AF70" s="1007">
        <v>12875</v>
      </c>
      <c r="AG70" s="1007"/>
      <c r="AH70" s="1007"/>
      <c r="AI70" s="1007"/>
      <c r="AJ70" s="1007"/>
      <c r="AK70" s="1007">
        <v>8791</v>
      </c>
      <c r="AL70" s="1007"/>
      <c r="AM70" s="1007"/>
      <c r="AN70" s="1007"/>
      <c r="AO70" s="1007"/>
      <c r="AP70" s="1007" t="s">
        <v>485</v>
      </c>
      <c r="AQ70" s="1007"/>
      <c r="AR70" s="1007"/>
      <c r="AS70" s="1007"/>
      <c r="AT70" s="1007"/>
      <c r="AU70" s="1007" t="s">
        <v>485</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2">
      <c r="A71" s="238">
        <v>4</v>
      </c>
      <c r="B71" s="1010" t="s">
        <v>547</v>
      </c>
      <c r="C71" s="1011"/>
      <c r="D71" s="1011"/>
      <c r="E71" s="1011"/>
      <c r="F71" s="1011"/>
      <c r="G71" s="1011"/>
      <c r="H71" s="1011"/>
      <c r="I71" s="1011"/>
      <c r="J71" s="1011"/>
      <c r="K71" s="1011"/>
      <c r="L71" s="1011"/>
      <c r="M71" s="1011"/>
      <c r="N71" s="1011"/>
      <c r="O71" s="1011"/>
      <c r="P71" s="1012"/>
      <c r="Q71" s="1013">
        <v>1205</v>
      </c>
      <c r="R71" s="1007"/>
      <c r="S71" s="1007"/>
      <c r="T71" s="1007"/>
      <c r="U71" s="1007"/>
      <c r="V71" s="1007">
        <v>1167</v>
      </c>
      <c r="W71" s="1007"/>
      <c r="X71" s="1007"/>
      <c r="Y71" s="1007"/>
      <c r="Z71" s="1007"/>
      <c r="AA71" s="1007">
        <v>38</v>
      </c>
      <c r="AB71" s="1007"/>
      <c r="AC71" s="1007"/>
      <c r="AD71" s="1007"/>
      <c r="AE71" s="1007"/>
      <c r="AF71" s="1007">
        <v>38</v>
      </c>
      <c r="AG71" s="1007"/>
      <c r="AH71" s="1007"/>
      <c r="AI71" s="1007"/>
      <c r="AJ71" s="1007"/>
      <c r="AK71" s="1007" t="s">
        <v>485</v>
      </c>
      <c r="AL71" s="1007"/>
      <c r="AM71" s="1007"/>
      <c r="AN71" s="1007"/>
      <c r="AO71" s="1007"/>
      <c r="AP71" s="1007" t="s">
        <v>485</v>
      </c>
      <c r="AQ71" s="1007"/>
      <c r="AR71" s="1007"/>
      <c r="AS71" s="1007"/>
      <c r="AT71" s="1007"/>
      <c r="AU71" s="1007" t="s">
        <v>485</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2">
      <c r="A72" s="238">
        <v>5</v>
      </c>
      <c r="B72" s="1010" t="s">
        <v>548</v>
      </c>
      <c r="C72" s="1011"/>
      <c r="D72" s="1011"/>
      <c r="E72" s="1011"/>
      <c r="F72" s="1011"/>
      <c r="G72" s="1011"/>
      <c r="H72" s="1011"/>
      <c r="I72" s="1011"/>
      <c r="J72" s="1011"/>
      <c r="K72" s="1011"/>
      <c r="L72" s="1011"/>
      <c r="M72" s="1011"/>
      <c r="N72" s="1011"/>
      <c r="O72" s="1011"/>
      <c r="P72" s="1012"/>
      <c r="Q72" s="1013">
        <v>3135</v>
      </c>
      <c r="R72" s="1007"/>
      <c r="S72" s="1007"/>
      <c r="T72" s="1007"/>
      <c r="U72" s="1007"/>
      <c r="V72" s="1007">
        <v>2974</v>
      </c>
      <c r="W72" s="1007"/>
      <c r="X72" s="1007"/>
      <c r="Y72" s="1007"/>
      <c r="Z72" s="1007"/>
      <c r="AA72" s="1007">
        <v>161</v>
      </c>
      <c r="AB72" s="1007"/>
      <c r="AC72" s="1007"/>
      <c r="AD72" s="1007"/>
      <c r="AE72" s="1007"/>
      <c r="AF72" s="1007">
        <v>161</v>
      </c>
      <c r="AG72" s="1007"/>
      <c r="AH72" s="1007"/>
      <c r="AI72" s="1007"/>
      <c r="AJ72" s="1007"/>
      <c r="AK72" s="1007">
        <v>3</v>
      </c>
      <c r="AL72" s="1007"/>
      <c r="AM72" s="1007"/>
      <c r="AN72" s="1007"/>
      <c r="AO72" s="1007"/>
      <c r="AP72" s="1007" t="s">
        <v>485</v>
      </c>
      <c r="AQ72" s="1007"/>
      <c r="AR72" s="1007"/>
      <c r="AS72" s="1007"/>
      <c r="AT72" s="1007"/>
      <c r="AU72" s="1007" t="s">
        <v>485</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2">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2">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2">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2">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2">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2">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2">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2">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2">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2">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2">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2">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2">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2">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2">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5">
      <c r="A88" s="240" t="s">
        <v>376</v>
      </c>
      <c r="B88" s="973" t="s">
        <v>399</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13409</v>
      </c>
      <c r="AG88" s="995"/>
      <c r="AH88" s="995"/>
      <c r="AI88" s="995"/>
      <c r="AJ88" s="995"/>
      <c r="AK88" s="999"/>
      <c r="AL88" s="999"/>
      <c r="AM88" s="999"/>
      <c r="AN88" s="999"/>
      <c r="AO88" s="999"/>
      <c r="AP88" s="995">
        <v>5588</v>
      </c>
      <c r="AQ88" s="995"/>
      <c r="AR88" s="995"/>
      <c r="AS88" s="995"/>
      <c r="AT88" s="995"/>
      <c r="AU88" s="995">
        <v>55</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400</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401</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402</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8" t="s">
        <v>405</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406</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2">
      <c r="A109" s="931" t="s">
        <v>407</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408</v>
      </c>
      <c r="AB109" s="932"/>
      <c r="AC109" s="932"/>
      <c r="AD109" s="932"/>
      <c r="AE109" s="933"/>
      <c r="AF109" s="934" t="s">
        <v>409</v>
      </c>
      <c r="AG109" s="932"/>
      <c r="AH109" s="932"/>
      <c r="AI109" s="932"/>
      <c r="AJ109" s="933"/>
      <c r="AK109" s="934" t="s">
        <v>294</v>
      </c>
      <c r="AL109" s="932"/>
      <c r="AM109" s="932"/>
      <c r="AN109" s="932"/>
      <c r="AO109" s="933"/>
      <c r="AP109" s="934" t="s">
        <v>410</v>
      </c>
      <c r="AQ109" s="932"/>
      <c r="AR109" s="932"/>
      <c r="AS109" s="932"/>
      <c r="AT109" s="965"/>
      <c r="AU109" s="931" t="s">
        <v>407</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408</v>
      </c>
      <c r="BR109" s="932"/>
      <c r="BS109" s="932"/>
      <c r="BT109" s="932"/>
      <c r="BU109" s="933"/>
      <c r="BV109" s="934" t="s">
        <v>409</v>
      </c>
      <c r="BW109" s="932"/>
      <c r="BX109" s="932"/>
      <c r="BY109" s="932"/>
      <c r="BZ109" s="933"/>
      <c r="CA109" s="934" t="s">
        <v>294</v>
      </c>
      <c r="CB109" s="932"/>
      <c r="CC109" s="932"/>
      <c r="CD109" s="932"/>
      <c r="CE109" s="933"/>
      <c r="CF109" s="972" t="s">
        <v>410</v>
      </c>
      <c r="CG109" s="972"/>
      <c r="CH109" s="972"/>
      <c r="CI109" s="972"/>
      <c r="CJ109" s="972"/>
      <c r="CK109" s="934" t="s">
        <v>411</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408</v>
      </c>
      <c r="DH109" s="932"/>
      <c r="DI109" s="932"/>
      <c r="DJ109" s="932"/>
      <c r="DK109" s="933"/>
      <c r="DL109" s="934" t="s">
        <v>409</v>
      </c>
      <c r="DM109" s="932"/>
      <c r="DN109" s="932"/>
      <c r="DO109" s="932"/>
      <c r="DP109" s="933"/>
      <c r="DQ109" s="934" t="s">
        <v>294</v>
      </c>
      <c r="DR109" s="932"/>
      <c r="DS109" s="932"/>
      <c r="DT109" s="932"/>
      <c r="DU109" s="933"/>
      <c r="DV109" s="934" t="s">
        <v>410</v>
      </c>
      <c r="DW109" s="932"/>
      <c r="DX109" s="932"/>
      <c r="DY109" s="932"/>
      <c r="DZ109" s="965"/>
    </row>
    <row r="110" spans="1:131" s="230" customFormat="1" ht="26.25" customHeight="1" x14ac:dyDescent="0.2">
      <c r="A110" s="843" t="s">
        <v>412</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36858</v>
      </c>
      <c r="AB110" s="925"/>
      <c r="AC110" s="925"/>
      <c r="AD110" s="925"/>
      <c r="AE110" s="926"/>
      <c r="AF110" s="927">
        <v>45220</v>
      </c>
      <c r="AG110" s="925"/>
      <c r="AH110" s="925"/>
      <c r="AI110" s="925"/>
      <c r="AJ110" s="926"/>
      <c r="AK110" s="927">
        <v>47827</v>
      </c>
      <c r="AL110" s="925"/>
      <c r="AM110" s="925"/>
      <c r="AN110" s="925"/>
      <c r="AO110" s="926"/>
      <c r="AP110" s="928">
        <v>2.8</v>
      </c>
      <c r="AQ110" s="929"/>
      <c r="AR110" s="929"/>
      <c r="AS110" s="929"/>
      <c r="AT110" s="930"/>
      <c r="AU110" s="966" t="s">
        <v>69</v>
      </c>
      <c r="AV110" s="967"/>
      <c r="AW110" s="967"/>
      <c r="AX110" s="967"/>
      <c r="AY110" s="967"/>
      <c r="AZ110" s="896" t="s">
        <v>413</v>
      </c>
      <c r="BA110" s="844"/>
      <c r="BB110" s="844"/>
      <c r="BC110" s="844"/>
      <c r="BD110" s="844"/>
      <c r="BE110" s="844"/>
      <c r="BF110" s="844"/>
      <c r="BG110" s="844"/>
      <c r="BH110" s="844"/>
      <c r="BI110" s="844"/>
      <c r="BJ110" s="844"/>
      <c r="BK110" s="844"/>
      <c r="BL110" s="844"/>
      <c r="BM110" s="844"/>
      <c r="BN110" s="844"/>
      <c r="BO110" s="844"/>
      <c r="BP110" s="845"/>
      <c r="BQ110" s="897">
        <v>1052123</v>
      </c>
      <c r="BR110" s="878"/>
      <c r="BS110" s="878"/>
      <c r="BT110" s="878"/>
      <c r="BU110" s="878"/>
      <c r="BV110" s="878">
        <v>1080711</v>
      </c>
      <c r="BW110" s="878"/>
      <c r="BX110" s="878"/>
      <c r="BY110" s="878"/>
      <c r="BZ110" s="878"/>
      <c r="CA110" s="878">
        <v>1063679</v>
      </c>
      <c r="CB110" s="878"/>
      <c r="CC110" s="878"/>
      <c r="CD110" s="878"/>
      <c r="CE110" s="878"/>
      <c r="CF110" s="902">
        <v>63</v>
      </c>
      <c r="CG110" s="903"/>
      <c r="CH110" s="903"/>
      <c r="CI110" s="903"/>
      <c r="CJ110" s="903"/>
      <c r="CK110" s="962" t="s">
        <v>414</v>
      </c>
      <c r="CL110" s="855"/>
      <c r="CM110" s="896" t="s">
        <v>415</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2">
      <c r="A111" s="810" t="s">
        <v>416</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417</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418</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2">
      <c r="A112" s="948" t="s">
        <v>419</v>
      </c>
      <c r="B112" s="949"/>
      <c r="C112" s="788" t="s">
        <v>420</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421</v>
      </c>
      <c r="BA112" s="788"/>
      <c r="BB112" s="788"/>
      <c r="BC112" s="788"/>
      <c r="BD112" s="788"/>
      <c r="BE112" s="788"/>
      <c r="BF112" s="788"/>
      <c r="BG112" s="788"/>
      <c r="BH112" s="788"/>
      <c r="BI112" s="788"/>
      <c r="BJ112" s="788"/>
      <c r="BK112" s="788"/>
      <c r="BL112" s="788"/>
      <c r="BM112" s="788"/>
      <c r="BN112" s="788"/>
      <c r="BO112" s="788"/>
      <c r="BP112" s="789"/>
      <c r="BQ112" s="852">
        <v>476795</v>
      </c>
      <c r="BR112" s="853"/>
      <c r="BS112" s="853"/>
      <c r="BT112" s="853"/>
      <c r="BU112" s="853"/>
      <c r="BV112" s="853">
        <v>480892</v>
      </c>
      <c r="BW112" s="853"/>
      <c r="BX112" s="853"/>
      <c r="BY112" s="853"/>
      <c r="BZ112" s="853"/>
      <c r="CA112" s="853">
        <v>483991</v>
      </c>
      <c r="CB112" s="853"/>
      <c r="CC112" s="853"/>
      <c r="CD112" s="853"/>
      <c r="CE112" s="853"/>
      <c r="CF112" s="911">
        <v>28.7</v>
      </c>
      <c r="CG112" s="912"/>
      <c r="CH112" s="912"/>
      <c r="CI112" s="912"/>
      <c r="CJ112" s="912"/>
      <c r="CK112" s="963"/>
      <c r="CL112" s="857"/>
      <c r="CM112" s="851" t="s">
        <v>422</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2">
      <c r="A113" s="950"/>
      <c r="B113" s="951"/>
      <c r="C113" s="788" t="s">
        <v>423</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67534</v>
      </c>
      <c r="AB113" s="955"/>
      <c r="AC113" s="955"/>
      <c r="AD113" s="955"/>
      <c r="AE113" s="956"/>
      <c r="AF113" s="957">
        <v>78322</v>
      </c>
      <c r="AG113" s="955"/>
      <c r="AH113" s="955"/>
      <c r="AI113" s="955"/>
      <c r="AJ113" s="956"/>
      <c r="AK113" s="957">
        <v>57854</v>
      </c>
      <c r="AL113" s="955"/>
      <c r="AM113" s="955"/>
      <c r="AN113" s="955"/>
      <c r="AO113" s="956"/>
      <c r="AP113" s="958">
        <v>3.4</v>
      </c>
      <c r="AQ113" s="959"/>
      <c r="AR113" s="959"/>
      <c r="AS113" s="959"/>
      <c r="AT113" s="960"/>
      <c r="AU113" s="968"/>
      <c r="AV113" s="969"/>
      <c r="AW113" s="969"/>
      <c r="AX113" s="969"/>
      <c r="AY113" s="969"/>
      <c r="AZ113" s="851" t="s">
        <v>424</v>
      </c>
      <c r="BA113" s="788"/>
      <c r="BB113" s="788"/>
      <c r="BC113" s="788"/>
      <c r="BD113" s="788"/>
      <c r="BE113" s="788"/>
      <c r="BF113" s="788"/>
      <c r="BG113" s="788"/>
      <c r="BH113" s="788"/>
      <c r="BI113" s="788"/>
      <c r="BJ113" s="788"/>
      <c r="BK113" s="788"/>
      <c r="BL113" s="788"/>
      <c r="BM113" s="788"/>
      <c r="BN113" s="788"/>
      <c r="BO113" s="788"/>
      <c r="BP113" s="789"/>
      <c r="BQ113" s="852">
        <v>10131</v>
      </c>
      <c r="BR113" s="853"/>
      <c r="BS113" s="853"/>
      <c r="BT113" s="853"/>
      <c r="BU113" s="853"/>
      <c r="BV113" s="853">
        <v>22607</v>
      </c>
      <c r="BW113" s="853"/>
      <c r="BX113" s="853"/>
      <c r="BY113" s="853"/>
      <c r="BZ113" s="853"/>
      <c r="CA113" s="853">
        <v>54806</v>
      </c>
      <c r="CB113" s="853"/>
      <c r="CC113" s="853"/>
      <c r="CD113" s="853"/>
      <c r="CE113" s="853"/>
      <c r="CF113" s="911">
        <v>3.2</v>
      </c>
      <c r="CG113" s="912"/>
      <c r="CH113" s="912"/>
      <c r="CI113" s="912"/>
      <c r="CJ113" s="912"/>
      <c r="CK113" s="963"/>
      <c r="CL113" s="857"/>
      <c r="CM113" s="851" t="s">
        <v>425</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2">
      <c r="A114" s="950"/>
      <c r="B114" s="951"/>
      <c r="C114" s="788" t="s">
        <v>426</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10131</v>
      </c>
      <c r="AB114" s="816"/>
      <c r="AC114" s="816"/>
      <c r="AD114" s="816"/>
      <c r="AE114" s="817"/>
      <c r="AF114" s="818">
        <v>22607</v>
      </c>
      <c r="AG114" s="816"/>
      <c r="AH114" s="816"/>
      <c r="AI114" s="816"/>
      <c r="AJ114" s="817"/>
      <c r="AK114" s="818">
        <v>54806</v>
      </c>
      <c r="AL114" s="816"/>
      <c r="AM114" s="816"/>
      <c r="AN114" s="816"/>
      <c r="AO114" s="817"/>
      <c r="AP114" s="860">
        <v>3.2</v>
      </c>
      <c r="AQ114" s="861"/>
      <c r="AR114" s="861"/>
      <c r="AS114" s="861"/>
      <c r="AT114" s="862"/>
      <c r="AU114" s="968"/>
      <c r="AV114" s="969"/>
      <c r="AW114" s="969"/>
      <c r="AX114" s="969"/>
      <c r="AY114" s="969"/>
      <c r="AZ114" s="851" t="s">
        <v>427</v>
      </c>
      <c r="BA114" s="788"/>
      <c r="BB114" s="788"/>
      <c r="BC114" s="788"/>
      <c r="BD114" s="788"/>
      <c r="BE114" s="788"/>
      <c r="BF114" s="788"/>
      <c r="BG114" s="788"/>
      <c r="BH114" s="788"/>
      <c r="BI114" s="788"/>
      <c r="BJ114" s="788"/>
      <c r="BK114" s="788"/>
      <c r="BL114" s="788"/>
      <c r="BM114" s="788"/>
      <c r="BN114" s="788"/>
      <c r="BO114" s="788"/>
      <c r="BP114" s="789"/>
      <c r="BQ114" s="852">
        <v>100058</v>
      </c>
      <c r="BR114" s="853"/>
      <c r="BS114" s="853"/>
      <c r="BT114" s="853"/>
      <c r="BU114" s="853"/>
      <c r="BV114" s="853">
        <v>139648</v>
      </c>
      <c r="BW114" s="853"/>
      <c r="BX114" s="853"/>
      <c r="BY114" s="853"/>
      <c r="BZ114" s="853"/>
      <c r="CA114" s="853">
        <v>131798</v>
      </c>
      <c r="CB114" s="853"/>
      <c r="CC114" s="853"/>
      <c r="CD114" s="853"/>
      <c r="CE114" s="853"/>
      <c r="CF114" s="911">
        <v>7.8</v>
      </c>
      <c r="CG114" s="912"/>
      <c r="CH114" s="912"/>
      <c r="CI114" s="912"/>
      <c r="CJ114" s="912"/>
      <c r="CK114" s="963"/>
      <c r="CL114" s="857"/>
      <c r="CM114" s="851" t="s">
        <v>428</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2">
      <c r="A115" s="950"/>
      <c r="B115" s="951"/>
      <c r="C115" s="788" t="s">
        <v>429</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430</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431</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2">
      <c r="A116" s="952"/>
      <c r="B116" s="953"/>
      <c r="C116" s="875" t="s">
        <v>432</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433</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434</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435</v>
      </c>
      <c r="Z117" s="933"/>
      <c r="AA117" s="938">
        <v>114523</v>
      </c>
      <c r="AB117" s="939"/>
      <c r="AC117" s="939"/>
      <c r="AD117" s="939"/>
      <c r="AE117" s="940"/>
      <c r="AF117" s="941">
        <v>146149</v>
      </c>
      <c r="AG117" s="939"/>
      <c r="AH117" s="939"/>
      <c r="AI117" s="939"/>
      <c r="AJ117" s="940"/>
      <c r="AK117" s="941">
        <v>160487</v>
      </c>
      <c r="AL117" s="939"/>
      <c r="AM117" s="939"/>
      <c r="AN117" s="939"/>
      <c r="AO117" s="940"/>
      <c r="AP117" s="942"/>
      <c r="AQ117" s="943"/>
      <c r="AR117" s="943"/>
      <c r="AS117" s="943"/>
      <c r="AT117" s="944"/>
      <c r="AU117" s="968"/>
      <c r="AV117" s="969"/>
      <c r="AW117" s="969"/>
      <c r="AX117" s="969"/>
      <c r="AY117" s="969"/>
      <c r="AZ117" s="899" t="s">
        <v>436</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437</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2">
      <c r="A118" s="931" t="s">
        <v>411</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408</v>
      </c>
      <c r="AB118" s="932"/>
      <c r="AC118" s="932"/>
      <c r="AD118" s="932"/>
      <c r="AE118" s="933"/>
      <c r="AF118" s="934" t="s">
        <v>409</v>
      </c>
      <c r="AG118" s="932"/>
      <c r="AH118" s="932"/>
      <c r="AI118" s="932"/>
      <c r="AJ118" s="933"/>
      <c r="AK118" s="934" t="s">
        <v>294</v>
      </c>
      <c r="AL118" s="932"/>
      <c r="AM118" s="932"/>
      <c r="AN118" s="932"/>
      <c r="AO118" s="933"/>
      <c r="AP118" s="935" t="s">
        <v>410</v>
      </c>
      <c r="AQ118" s="936"/>
      <c r="AR118" s="936"/>
      <c r="AS118" s="936"/>
      <c r="AT118" s="937"/>
      <c r="AU118" s="968"/>
      <c r="AV118" s="969"/>
      <c r="AW118" s="969"/>
      <c r="AX118" s="969"/>
      <c r="AY118" s="969"/>
      <c r="AZ118" s="874" t="s">
        <v>438</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439</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2">
      <c r="A119" s="854" t="s">
        <v>414</v>
      </c>
      <c r="B119" s="855"/>
      <c r="C119" s="896" t="s">
        <v>415</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440</v>
      </c>
      <c r="BP119" s="914"/>
      <c r="BQ119" s="915">
        <v>1639107</v>
      </c>
      <c r="BR119" s="881"/>
      <c r="BS119" s="881"/>
      <c r="BT119" s="881"/>
      <c r="BU119" s="881"/>
      <c r="BV119" s="881">
        <v>1723858</v>
      </c>
      <c r="BW119" s="881"/>
      <c r="BX119" s="881"/>
      <c r="BY119" s="881"/>
      <c r="BZ119" s="881"/>
      <c r="CA119" s="881">
        <v>1734274</v>
      </c>
      <c r="CB119" s="881"/>
      <c r="CC119" s="881"/>
      <c r="CD119" s="881"/>
      <c r="CE119" s="881"/>
      <c r="CF119" s="784"/>
      <c r="CG119" s="785"/>
      <c r="CH119" s="785"/>
      <c r="CI119" s="785"/>
      <c r="CJ119" s="870"/>
      <c r="CK119" s="964"/>
      <c r="CL119" s="859"/>
      <c r="CM119" s="874" t="s">
        <v>441</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2">
      <c r="A120" s="856"/>
      <c r="B120" s="857"/>
      <c r="C120" s="851" t="s">
        <v>418</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442</v>
      </c>
      <c r="AV120" s="917"/>
      <c r="AW120" s="917"/>
      <c r="AX120" s="917"/>
      <c r="AY120" s="918"/>
      <c r="AZ120" s="896" t="s">
        <v>443</v>
      </c>
      <c r="BA120" s="844"/>
      <c r="BB120" s="844"/>
      <c r="BC120" s="844"/>
      <c r="BD120" s="844"/>
      <c r="BE120" s="844"/>
      <c r="BF120" s="844"/>
      <c r="BG120" s="844"/>
      <c r="BH120" s="844"/>
      <c r="BI120" s="844"/>
      <c r="BJ120" s="844"/>
      <c r="BK120" s="844"/>
      <c r="BL120" s="844"/>
      <c r="BM120" s="844"/>
      <c r="BN120" s="844"/>
      <c r="BO120" s="844"/>
      <c r="BP120" s="845"/>
      <c r="BQ120" s="897">
        <v>2639258</v>
      </c>
      <c r="BR120" s="878"/>
      <c r="BS120" s="878"/>
      <c r="BT120" s="878"/>
      <c r="BU120" s="878"/>
      <c r="BV120" s="878">
        <v>2808926</v>
      </c>
      <c r="BW120" s="878"/>
      <c r="BX120" s="878"/>
      <c r="BY120" s="878"/>
      <c r="BZ120" s="878"/>
      <c r="CA120" s="878">
        <v>2759678</v>
      </c>
      <c r="CB120" s="878"/>
      <c r="CC120" s="878"/>
      <c r="CD120" s="878"/>
      <c r="CE120" s="878"/>
      <c r="CF120" s="902">
        <v>163.4</v>
      </c>
      <c r="CG120" s="903"/>
      <c r="CH120" s="903"/>
      <c r="CI120" s="903"/>
      <c r="CJ120" s="903"/>
      <c r="CK120" s="904" t="s">
        <v>444</v>
      </c>
      <c r="CL120" s="888"/>
      <c r="CM120" s="888"/>
      <c r="CN120" s="888"/>
      <c r="CO120" s="889"/>
      <c r="CP120" s="908" t="s">
        <v>393</v>
      </c>
      <c r="CQ120" s="909"/>
      <c r="CR120" s="909"/>
      <c r="CS120" s="909"/>
      <c r="CT120" s="909"/>
      <c r="CU120" s="909"/>
      <c r="CV120" s="909"/>
      <c r="CW120" s="909"/>
      <c r="CX120" s="909"/>
      <c r="CY120" s="909"/>
      <c r="CZ120" s="909"/>
      <c r="DA120" s="909"/>
      <c r="DB120" s="909"/>
      <c r="DC120" s="909"/>
      <c r="DD120" s="909"/>
      <c r="DE120" s="909"/>
      <c r="DF120" s="910"/>
      <c r="DG120" s="897">
        <v>476795</v>
      </c>
      <c r="DH120" s="878"/>
      <c r="DI120" s="878"/>
      <c r="DJ120" s="878"/>
      <c r="DK120" s="878"/>
      <c r="DL120" s="878">
        <v>480892</v>
      </c>
      <c r="DM120" s="878"/>
      <c r="DN120" s="878"/>
      <c r="DO120" s="878"/>
      <c r="DP120" s="878"/>
      <c r="DQ120" s="878">
        <v>483991</v>
      </c>
      <c r="DR120" s="878"/>
      <c r="DS120" s="878"/>
      <c r="DT120" s="878"/>
      <c r="DU120" s="878"/>
      <c r="DV120" s="879">
        <v>28.7</v>
      </c>
      <c r="DW120" s="879"/>
      <c r="DX120" s="879"/>
      <c r="DY120" s="879"/>
      <c r="DZ120" s="880"/>
    </row>
    <row r="121" spans="1:130" s="230" customFormat="1" ht="26.25" customHeight="1" x14ac:dyDescent="0.2">
      <c r="A121" s="856"/>
      <c r="B121" s="857"/>
      <c r="C121" s="899" t="s">
        <v>445</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446</v>
      </c>
      <c r="BA121" s="788"/>
      <c r="BB121" s="788"/>
      <c r="BC121" s="788"/>
      <c r="BD121" s="788"/>
      <c r="BE121" s="788"/>
      <c r="BF121" s="788"/>
      <c r="BG121" s="788"/>
      <c r="BH121" s="788"/>
      <c r="BI121" s="788"/>
      <c r="BJ121" s="788"/>
      <c r="BK121" s="788"/>
      <c r="BL121" s="788"/>
      <c r="BM121" s="788"/>
      <c r="BN121" s="788"/>
      <c r="BO121" s="788"/>
      <c r="BP121" s="789"/>
      <c r="BQ121" s="852" t="s">
        <v>122</v>
      </c>
      <c r="BR121" s="853"/>
      <c r="BS121" s="853"/>
      <c r="BT121" s="853"/>
      <c r="BU121" s="853"/>
      <c r="BV121" s="853" t="s">
        <v>122</v>
      </c>
      <c r="BW121" s="853"/>
      <c r="BX121" s="853"/>
      <c r="BY121" s="853"/>
      <c r="BZ121" s="853"/>
      <c r="CA121" s="853" t="s">
        <v>122</v>
      </c>
      <c r="CB121" s="853"/>
      <c r="CC121" s="853"/>
      <c r="CD121" s="853"/>
      <c r="CE121" s="853"/>
      <c r="CF121" s="911" t="s">
        <v>122</v>
      </c>
      <c r="CG121" s="912"/>
      <c r="CH121" s="912"/>
      <c r="CI121" s="912"/>
      <c r="CJ121" s="912"/>
      <c r="CK121" s="905"/>
      <c r="CL121" s="891"/>
      <c r="CM121" s="891"/>
      <c r="CN121" s="891"/>
      <c r="CO121" s="892"/>
      <c r="CP121" s="871" t="s">
        <v>389</v>
      </c>
      <c r="CQ121" s="872"/>
      <c r="CR121" s="872"/>
      <c r="CS121" s="872"/>
      <c r="CT121" s="872"/>
      <c r="CU121" s="872"/>
      <c r="CV121" s="872"/>
      <c r="CW121" s="872"/>
      <c r="CX121" s="872"/>
      <c r="CY121" s="872"/>
      <c r="CZ121" s="872"/>
      <c r="DA121" s="872"/>
      <c r="DB121" s="872"/>
      <c r="DC121" s="872"/>
      <c r="DD121" s="872"/>
      <c r="DE121" s="872"/>
      <c r="DF121" s="873"/>
      <c r="DG121" s="852" t="s">
        <v>122</v>
      </c>
      <c r="DH121" s="853"/>
      <c r="DI121" s="853"/>
      <c r="DJ121" s="853"/>
      <c r="DK121" s="853"/>
      <c r="DL121" s="853" t="s">
        <v>122</v>
      </c>
      <c r="DM121" s="853"/>
      <c r="DN121" s="853"/>
      <c r="DO121" s="853"/>
      <c r="DP121" s="853"/>
      <c r="DQ121" s="853" t="s">
        <v>122</v>
      </c>
      <c r="DR121" s="853"/>
      <c r="DS121" s="853"/>
      <c r="DT121" s="853"/>
      <c r="DU121" s="853"/>
      <c r="DV121" s="830" t="s">
        <v>122</v>
      </c>
      <c r="DW121" s="830"/>
      <c r="DX121" s="830"/>
      <c r="DY121" s="830"/>
      <c r="DZ121" s="831"/>
    </row>
    <row r="122" spans="1:130" s="230" customFormat="1" ht="26.25" customHeight="1" x14ac:dyDescent="0.2">
      <c r="A122" s="856"/>
      <c r="B122" s="857"/>
      <c r="C122" s="851" t="s">
        <v>428</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447</v>
      </c>
      <c r="BA122" s="875"/>
      <c r="BB122" s="875"/>
      <c r="BC122" s="875"/>
      <c r="BD122" s="875"/>
      <c r="BE122" s="875"/>
      <c r="BF122" s="875"/>
      <c r="BG122" s="875"/>
      <c r="BH122" s="875"/>
      <c r="BI122" s="875"/>
      <c r="BJ122" s="875"/>
      <c r="BK122" s="875"/>
      <c r="BL122" s="875"/>
      <c r="BM122" s="875"/>
      <c r="BN122" s="875"/>
      <c r="BO122" s="875"/>
      <c r="BP122" s="876"/>
      <c r="BQ122" s="915">
        <v>1592279</v>
      </c>
      <c r="BR122" s="881"/>
      <c r="BS122" s="881"/>
      <c r="BT122" s="881"/>
      <c r="BU122" s="881"/>
      <c r="BV122" s="881">
        <v>1560003</v>
      </c>
      <c r="BW122" s="881"/>
      <c r="BX122" s="881"/>
      <c r="BY122" s="881"/>
      <c r="BZ122" s="881"/>
      <c r="CA122" s="881">
        <v>1523858</v>
      </c>
      <c r="CB122" s="881"/>
      <c r="CC122" s="881"/>
      <c r="CD122" s="881"/>
      <c r="CE122" s="881"/>
      <c r="CF122" s="882">
        <v>90.2</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x14ac:dyDescent="0.2">
      <c r="A123" s="856"/>
      <c r="B123" s="857"/>
      <c r="C123" s="851" t="s">
        <v>434</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448</v>
      </c>
      <c r="BP123" s="914"/>
      <c r="BQ123" s="868">
        <v>4231537</v>
      </c>
      <c r="BR123" s="869"/>
      <c r="BS123" s="869"/>
      <c r="BT123" s="869"/>
      <c r="BU123" s="869"/>
      <c r="BV123" s="869">
        <v>4368929</v>
      </c>
      <c r="BW123" s="869"/>
      <c r="BX123" s="869"/>
      <c r="BY123" s="869"/>
      <c r="BZ123" s="869"/>
      <c r="CA123" s="869">
        <v>4283536</v>
      </c>
      <c r="CB123" s="869"/>
      <c r="CC123" s="869"/>
      <c r="CD123" s="869"/>
      <c r="CE123" s="869"/>
      <c r="CF123" s="784"/>
      <c r="CG123" s="785"/>
      <c r="CH123" s="785"/>
      <c r="CI123" s="785"/>
      <c r="CJ123" s="870"/>
      <c r="CK123" s="905"/>
      <c r="CL123" s="891"/>
      <c r="CM123" s="891"/>
      <c r="CN123" s="891"/>
      <c r="CO123" s="892"/>
      <c r="CP123" s="871" t="s">
        <v>390</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5">
      <c r="A124" s="856"/>
      <c r="B124" s="857"/>
      <c r="C124" s="851" t="s">
        <v>437</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449</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450</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2">
      <c r="A125" s="856"/>
      <c r="B125" s="857"/>
      <c r="C125" s="851" t="s">
        <v>439</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451</v>
      </c>
      <c r="CL125" s="888"/>
      <c r="CM125" s="888"/>
      <c r="CN125" s="888"/>
      <c r="CO125" s="889"/>
      <c r="CP125" s="896" t="s">
        <v>452</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5">
      <c r="A126" s="856"/>
      <c r="B126" s="857"/>
      <c r="C126" s="851" t="s">
        <v>441</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453</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2">
      <c r="A127" s="858"/>
      <c r="B127" s="859"/>
      <c r="C127" s="874" t="s">
        <v>454</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455</v>
      </c>
      <c r="AY127" s="848"/>
      <c r="AZ127" s="848"/>
      <c r="BA127" s="848"/>
      <c r="BB127" s="848"/>
      <c r="BC127" s="848"/>
      <c r="BD127" s="848"/>
      <c r="BE127" s="849"/>
      <c r="BF127" s="847" t="s">
        <v>456</v>
      </c>
      <c r="BG127" s="848"/>
      <c r="BH127" s="848"/>
      <c r="BI127" s="848"/>
      <c r="BJ127" s="848"/>
      <c r="BK127" s="848"/>
      <c r="BL127" s="849"/>
      <c r="BM127" s="847" t="s">
        <v>457</v>
      </c>
      <c r="BN127" s="848"/>
      <c r="BO127" s="848"/>
      <c r="BP127" s="848"/>
      <c r="BQ127" s="848"/>
      <c r="BR127" s="848"/>
      <c r="BS127" s="849"/>
      <c r="BT127" s="847" t="s">
        <v>458</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459</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5">
      <c r="A128" s="832" t="s">
        <v>460</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461</v>
      </c>
      <c r="X128" s="834"/>
      <c r="Y128" s="834"/>
      <c r="Z128" s="835"/>
      <c r="AA128" s="836" t="s">
        <v>122</v>
      </c>
      <c r="AB128" s="837"/>
      <c r="AC128" s="837"/>
      <c r="AD128" s="837"/>
      <c r="AE128" s="838"/>
      <c r="AF128" s="839">
        <v>161</v>
      </c>
      <c r="AG128" s="837"/>
      <c r="AH128" s="837"/>
      <c r="AI128" s="837"/>
      <c r="AJ128" s="838"/>
      <c r="AK128" s="839">
        <v>54</v>
      </c>
      <c r="AL128" s="837"/>
      <c r="AM128" s="837"/>
      <c r="AN128" s="837"/>
      <c r="AO128" s="838"/>
      <c r="AP128" s="840"/>
      <c r="AQ128" s="841"/>
      <c r="AR128" s="841"/>
      <c r="AS128" s="841"/>
      <c r="AT128" s="842"/>
      <c r="AU128" s="232"/>
      <c r="AV128" s="232"/>
      <c r="AW128" s="232"/>
      <c r="AX128" s="843" t="s">
        <v>462</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463</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464</v>
      </c>
      <c r="X129" s="813"/>
      <c r="Y129" s="813"/>
      <c r="Z129" s="814"/>
      <c r="AA129" s="815">
        <v>1906404</v>
      </c>
      <c r="AB129" s="816"/>
      <c r="AC129" s="816"/>
      <c r="AD129" s="816"/>
      <c r="AE129" s="817"/>
      <c r="AF129" s="818">
        <v>1826980</v>
      </c>
      <c r="AG129" s="816"/>
      <c r="AH129" s="816"/>
      <c r="AI129" s="816"/>
      <c r="AJ129" s="817"/>
      <c r="AK129" s="818">
        <v>1829523</v>
      </c>
      <c r="AL129" s="816"/>
      <c r="AM129" s="816"/>
      <c r="AN129" s="816"/>
      <c r="AO129" s="817"/>
      <c r="AP129" s="819"/>
      <c r="AQ129" s="820"/>
      <c r="AR129" s="820"/>
      <c r="AS129" s="820"/>
      <c r="AT129" s="821"/>
      <c r="AU129" s="233"/>
      <c r="AV129" s="233"/>
      <c r="AW129" s="233"/>
      <c r="AX129" s="787" t="s">
        <v>465</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0" t="s">
        <v>466</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467</v>
      </c>
      <c r="X130" s="813"/>
      <c r="Y130" s="813"/>
      <c r="Z130" s="814"/>
      <c r="AA130" s="815">
        <v>144219</v>
      </c>
      <c r="AB130" s="816"/>
      <c r="AC130" s="816"/>
      <c r="AD130" s="816"/>
      <c r="AE130" s="817"/>
      <c r="AF130" s="818">
        <v>145699</v>
      </c>
      <c r="AG130" s="816"/>
      <c r="AH130" s="816"/>
      <c r="AI130" s="816"/>
      <c r="AJ130" s="817"/>
      <c r="AK130" s="818">
        <v>140836</v>
      </c>
      <c r="AL130" s="816"/>
      <c r="AM130" s="816"/>
      <c r="AN130" s="816"/>
      <c r="AO130" s="817"/>
      <c r="AP130" s="819"/>
      <c r="AQ130" s="820"/>
      <c r="AR130" s="820"/>
      <c r="AS130" s="820"/>
      <c r="AT130" s="821"/>
      <c r="AU130" s="233"/>
      <c r="AV130" s="233"/>
      <c r="AW130" s="233"/>
      <c r="AX130" s="787" t="s">
        <v>468</v>
      </c>
      <c r="AY130" s="788"/>
      <c r="AZ130" s="788"/>
      <c r="BA130" s="788"/>
      <c r="BB130" s="788"/>
      <c r="BC130" s="788"/>
      <c r="BD130" s="788"/>
      <c r="BE130" s="789"/>
      <c r="BF130" s="790">
        <v>-0.1</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469</v>
      </c>
      <c r="X131" s="797"/>
      <c r="Y131" s="797"/>
      <c r="Z131" s="798"/>
      <c r="AA131" s="799">
        <v>1762185</v>
      </c>
      <c r="AB131" s="800"/>
      <c r="AC131" s="800"/>
      <c r="AD131" s="800"/>
      <c r="AE131" s="801"/>
      <c r="AF131" s="802">
        <v>1681281</v>
      </c>
      <c r="AG131" s="800"/>
      <c r="AH131" s="800"/>
      <c r="AI131" s="800"/>
      <c r="AJ131" s="801"/>
      <c r="AK131" s="802">
        <v>1688687</v>
      </c>
      <c r="AL131" s="800"/>
      <c r="AM131" s="800"/>
      <c r="AN131" s="800"/>
      <c r="AO131" s="801"/>
      <c r="AP131" s="803"/>
      <c r="AQ131" s="804"/>
      <c r="AR131" s="804"/>
      <c r="AS131" s="804"/>
      <c r="AT131" s="805"/>
      <c r="AU131" s="233"/>
      <c r="AV131" s="233"/>
      <c r="AW131" s="233"/>
      <c r="AX131" s="765" t="s">
        <v>470</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4" t="s">
        <v>471</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472</v>
      </c>
      <c r="W132" s="778"/>
      <c r="X132" s="778"/>
      <c r="Y132" s="778"/>
      <c r="Z132" s="779"/>
      <c r="AA132" s="780">
        <v>-1.68518061</v>
      </c>
      <c r="AB132" s="781"/>
      <c r="AC132" s="781"/>
      <c r="AD132" s="781"/>
      <c r="AE132" s="782"/>
      <c r="AF132" s="783">
        <v>1.7189274000000001E-2</v>
      </c>
      <c r="AG132" s="781"/>
      <c r="AH132" s="781"/>
      <c r="AI132" s="781"/>
      <c r="AJ132" s="782"/>
      <c r="AK132" s="783">
        <v>1.1604874080000001</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473</v>
      </c>
      <c r="W133" s="757"/>
      <c r="X133" s="757"/>
      <c r="Y133" s="757"/>
      <c r="Z133" s="758"/>
      <c r="AA133" s="759">
        <v>-1.9</v>
      </c>
      <c r="AB133" s="760"/>
      <c r="AC133" s="760"/>
      <c r="AD133" s="760"/>
      <c r="AE133" s="761"/>
      <c r="AF133" s="759">
        <v>-1</v>
      </c>
      <c r="AG133" s="760"/>
      <c r="AH133" s="760"/>
      <c r="AI133" s="760"/>
      <c r="AJ133" s="761"/>
      <c r="AK133" s="759">
        <v>-0.1</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POxbbcQN5hcVt5PtgjgF17atiM9C8UggZGCb2ArSzC63XFJ9Qkz6n5iSff/nTs4l+phZ3B2CgyWwvVow8pnSw==" saltValue="2Nfp5hTdvos5O/u9riP1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EbYwW8MYMQAVn9bsGw+nL2c8Gdd/TvmuZvysGbkX5ls2oYrK+QnYmzI2N3QneHZHuL17pFPAq83M3hb2wZOcg==" saltValue="Cseq4payakG5aVza1fMlPA=="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Sjjb7Lckad7UySJ4THPKItDmDBfJqKa8WlmaQ70Fr1PKBSSQ7S/csEAFfQn3xRYaGbVHCpTRGqn2wTZMhKpkw==" saltValue="3vQ9aO9GWIvkLdVv88v2T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482</v>
      </c>
      <c r="AL9" s="1167"/>
      <c r="AM9" s="1167"/>
      <c r="AN9" s="1168"/>
      <c r="AO9" s="281">
        <v>695783</v>
      </c>
      <c r="AP9" s="281">
        <v>251730</v>
      </c>
      <c r="AQ9" s="282">
        <v>273733</v>
      </c>
      <c r="AR9" s="283">
        <v>-8</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483</v>
      </c>
      <c r="AL10" s="1167"/>
      <c r="AM10" s="1167"/>
      <c r="AN10" s="1168"/>
      <c r="AO10" s="284">
        <v>1614</v>
      </c>
      <c r="AP10" s="284">
        <v>584</v>
      </c>
      <c r="AQ10" s="285">
        <v>30345</v>
      </c>
      <c r="AR10" s="286">
        <v>-98.1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484</v>
      </c>
      <c r="AL11" s="1167"/>
      <c r="AM11" s="1167"/>
      <c r="AN11" s="1168"/>
      <c r="AO11" s="284" t="s">
        <v>485</v>
      </c>
      <c r="AP11" s="284" t="s">
        <v>485</v>
      </c>
      <c r="AQ11" s="285">
        <v>4149</v>
      </c>
      <c r="AR11" s="286" t="s">
        <v>485</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486</v>
      </c>
      <c r="AL12" s="1167"/>
      <c r="AM12" s="1167"/>
      <c r="AN12" s="1168"/>
      <c r="AO12" s="284" t="s">
        <v>485</v>
      </c>
      <c r="AP12" s="284" t="s">
        <v>485</v>
      </c>
      <c r="AQ12" s="285" t="s">
        <v>485</v>
      </c>
      <c r="AR12" s="286" t="s">
        <v>485</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487</v>
      </c>
      <c r="AL13" s="1167"/>
      <c r="AM13" s="1167"/>
      <c r="AN13" s="1168"/>
      <c r="AO13" s="284">
        <v>49462</v>
      </c>
      <c r="AP13" s="284">
        <v>17895</v>
      </c>
      <c r="AQ13" s="285">
        <v>9494</v>
      </c>
      <c r="AR13" s="286">
        <v>88.5</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488</v>
      </c>
      <c r="AL14" s="1167"/>
      <c r="AM14" s="1167"/>
      <c r="AN14" s="1168"/>
      <c r="AO14" s="284">
        <v>14595</v>
      </c>
      <c r="AP14" s="284">
        <v>5280</v>
      </c>
      <c r="AQ14" s="285">
        <v>5033</v>
      </c>
      <c r="AR14" s="286">
        <v>4.9000000000000004</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489</v>
      </c>
      <c r="AL15" s="1170"/>
      <c r="AM15" s="1170"/>
      <c r="AN15" s="1171"/>
      <c r="AO15" s="284">
        <v>-45175</v>
      </c>
      <c r="AP15" s="284">
        <v>-16344</v>
      </c>
      <c r="AQ15" s="285">
        <v>-17000</v>
      </c>
      <c r="AR15" s="286">
        <v>-3.9</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716279</v>
      </c>
      <c r="AP16" s="284">
        <v>259146</v>
      </c>
      <c r="AQ16" s="285">
        <v>305754</v>
      </c>
      <c r="AR16" s="286">
        <v>-15.2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494</v>
      </c>
      <c r="AL21" s="1173"/>
      <c r="AM21" s="1173"/>
      <c r="AN21" s="1174"/>
      <c r="AO21" s="297">
        <v>22.79</v>
      </c>
      <c r="AP21" s="298">
        <v>26.54</v>
      </c>
      <c r="AQ21" s="299">
        <v>-3.75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495</v>
      </c>
      <c r="AL22" s="1173"/>
      <c r="AM22" s="1173"/>
      <c r="AN22" s="1174"/>
      <c r="AO22" s="302">
        <v>93.2</v>
      </c>
      <c r="AP22" s="303">
        <v>93.9</v>
      </c>
      <c r="AQ22" s="304">
        <v>-0.7</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65" t="s">
        <v>496</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499</v>
      </c>
      <c r="AL32" s="1157"/>
      <c r="AM32" s="1157"/>
      <c r="AN32" s="1158"/>
      <c r="AO32" s="312">
        <v>47827</v>
      </c>
      <c r="AP32" s="312">
        <v>17304</v>
      </c>
      <c r="AQ32" s="313">
        <v>170830</v>
      </c>
      <c r="AR32" s="314">
        <v>-89.9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500</v>
      </c>
      <c r="AL33" s="1157"/>
      <c r="AM33" s="1157"/>
      <c r="AN33" s="1158"/>
      <c r="AO33" s="312" t="s">
        <v>485</v>
      </c>
      <c r="AP33" s="312" t="s">
        <v>485</v>
      </c>
      <c r="AQ33" s="313" t="s">
        <v>485</v>
      </c>
      <c r="AR33" s="314" t="s">
        <v>485</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501</v>
      </c>
      <c r="AL34" s="1157"/>
      <c r="AM34" s="1157"/>
      <c r="AN34" s="1158"/>
      <c r="AO34" s="312" t="s">
        <v>485</v>
      </c>
      <c r="AP34" s="312" t="s">
        <v>485</v>
      </c>
      <c r="AQ34" s="313" t="s">
        <v>485</v>
      </c>
      <c r="AR34" s="314" t="s">
        <v>485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502</v>
      </c>
      <c r="AL35" s="1157"/>
      <c r="AM35" s="1157"/>
      <c r="AN35" s="1158"/>
      <c r="AO35" s="312">
        <v>57854</v>
      </c>
      <c r="AP35" s="312">
        <v>20931</v>
      </c>
      <c r="AQ35" s="313">
        <v>32606</v>
      </c>
      <c r="AR35" s="314">
        <v>-35.799999999999997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503</v>
      </c>
      <c r="AL36" s="1157"/>
      <c r="AM36" s="1157"/>
      <c r="AN36" s="1158"/>
      <c r="AO36" s="312">
        <v>54806</v>
      </c>
      <c r="AP36" s="312">
        <v>19829</v>
      </c>
      <c r="AQ36" s="313">
        <v>4875</v>
      </c>
      <c r="AR36" s="314">
        <v>306.7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504</v>
      </c>
      <c r="AL37" s="1157"/>
      <c r="AM37" s="1157"/>
      <c r="AN37" s="1158"/>
      <c r="AO37" s="312" t="s">
        <v>485</v>
      </c>
      <c r="AP37" s="312" t="s">
        <v>485</v>
      </c>
      <c r="AQ37" s="313">
        <v>993</v>
      </c>
      <c r="AR37" s="314" t="s">
        <v>485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505</v>
      </c>
      <c r="AL38" s="1160"/>
      <c r="AM38" s="1160"/>
      <c r="AN38" s="1161"/>
      <c r="AO38" s="315" t="s">
        <v>485</v>
      </c>
      <c r="AP38" s="315" t="s">
        <v>485</v>
      </c>
      <c r="AQ38" s="316">
        <v>50</v>
      </c>
      <c r="AR38" s="304" t="s">
        <v>485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506</v>
      </c>
      <c r="AL39" s="1160"/>
      <c r="AM39" s="1160"/>
      <c r="AN39" s="1161"/>
      <c r="AO39" s="312">
        <v>-54</v>
      </c>
      <c r="AP39" s="312">
        <v>-20</v>
      </c>
      <c r="AQ39" s="313">
        <v>-6626</v>
      </c>
      <c r="AR39" s="314">
        <v>-99.7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507</v>
      </c>
      <c r="AL40" s="1157"/>
      <c r="AM40" s="1157"/>
      <c r="AN40" s="1158"/>
      <c r="AO40" s="312">
        <v>-140836</v>
      </c>
      <c r="AP40" s="312">
        <v>-50954</v>
      </c>
      <c r="AQ40" s="313">
        <v>-145454</v>
      </c>
      <c r="AR40" s="314">
        <v>-65</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19597</v>
      </c>
      <c r="AP41" s="312">
        <v>7090</v>
      </c>
      <c r="AQ41" s="313">
        <v>57274</v>
      </c>
      <c r="AR41" s="314">
        <v>-87.6</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477</v>
      </c>
      <c r="AN49" s="1151" t="s">
        <v>510</v>
      </c>
      <c r="AO49" s="1152"/>
      <c r="AP49" s="1152"/>
      <c r="AQ49" s="1152"/>
      <c r="AR49" s="1153"/>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173346</v>
      </c>
      <c r="AN51" s="334">
        <v>59042</v>
      </c>
      <c r="AO51" s="335">
        <v>-64.099999999999994</v>
      </c>
      <c r="AP51" s="336">
        <v>316937</v>
      </c>
      <c r="AQ51" s="337">
        <v>9.4</v>
      </c>
      <c r="AR51" s="338">
        <v>-73.5</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151148</v>
      </c>
      <c r="AN52" s="342">
        <v>51481</v>
      </c>
      <c r="AO52" s="343">
        <v>-45.9</v>
      </c>
      <c r="AP52" s="344">
        <v>199150</v>
      </c>
      <c r="AQ52" s="345">
        <v>27.5</v>
      </c>
      <c r="AR52" s="346">
        <v>-73.400000000000006</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198907</v>
      </c>
      <c r="AN53" s="334">
        <v>68993</v>
      </c>
      <c r="AO53" s="335">
        <v>16.899999999999999</v>
      </c>
      <c r="AP53" s="336">
        <v>332350</v>
      </c>
      <c r="AQ53" s="337">
        <v>4.9000000000000004</v>
      </c>
      <c r="AR53" s="338">
        <v>12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198872</v>
      </c>
      <c r="AN54" s="342">
        <v>68981</v>
      </c>
      <c r="AO54" s="343">
        <v>34</v>
      </c>
      <c r="AP54" s="344">
        <v>200453</v>
      </c>
      <c r="AQ54" s="345">
        <v>0.7</v>
      </c>
      <c r="AR54" s="346">
        <v>33.299999999999997</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232377</v>
      </c>
      <c r="AN55" s="334">
        <v>81251</v>
      </c>
      <c r="AO55" s="335">
        <v>17.8</v>
      </c>
      <c r="AP55" s="336">
        <v>362690</v>
      </c>
      <c r="AQ55" s="337">
        <v>9.1</v>
      </c>
      <c r="AR55" s="338">
        <v>8.6999999999999993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232377</v>
      </c>
      <c r="AN56" s="342">
        <v>81251</v>
      </c>
      <c r="AO56" s="343">
        <v>17.8</v>
      </c>
      <c r="AP56" s="344">
        <v>172580</v>
      </c>
      <c r="AQ56" s="345">
        <v>-13.9</v>
      </c>
      <c r="AR56" s="346">
        <v>31.7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274251</v>
      </c>
      <c r="AN57" s="334">
        <v>97529</v>
      </c>
      <c r="AO57" s="335">
        <v>20</v>
      </c>
      <c r="AP57" s="336">
        <v>296093</v>
      </c>
      <c r="AQ57" s="337">
        <v>-18.399999999999999</v>
      </c>
      <c r="AR57" s="338">
        <v>38.4</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274251</v>
      </c>
      <c r="AN58" s="342">
        <v>97529</v>
      </c>
      <c r="AO58" s="343">
        <v>20</v>
      </c>
      <c r="AP58" s="344">
        <v>140545</v>
      </c>
      <c r="AQ58" s="345">
        <v>-18.600000000000001</v>
      </c>
      <c r="AR58" s="346">
        <v>38.6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313548</v>
      </c>
      <c r="AN59" s="334">
        <v>113440</v>
      </c>
      <c r="AO59" s="335">
        <v>16.3</v>
      </c>
      <c r="AP59" s="336">
        <v>308655</v>
      </c>
      <c r="AQ59" s="337">
        <v>4.2</v>
      </c>
      <c r="AR59" s="338">
        <v>12.1</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313548</v>
      </c>
      <c r="AN60" s="342">
        <v>113440</v>
      </c>
      <c r="AO60" s="343">
        <v>16.3</v>
      </c>
      <c r="AP60" s="344">
        <v>169887</v>
      </c>
      <c r="AQ60" s="345">
        <v>20.9</v>
      </c>
      <c r="AR60" s="346">
        <v>-4.5999999999999996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238486</v>
      </c>
      <c r="AN61" s="349">
        <v>84051</v>
      </c>
      <c r="AO61" s="350">
        <v>1.4</v>
      </c>
      <c r="AP61" s="351">
        <v>323345</v>
      </c>
      <c r="AQ61" s="352">
        <v>1.8</v>
      </c>
      <c r="AR61" s="338">
        <v>-0.4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234039</v>
      </c>
      <c r="AN62" s="342">
        <v>82536</v>
      </c>
      <c r="AO62" s="343">
        <v>8.4</v>
      </c>
      <c r="AP62" s="344">
        <v>176523</v>
      </c>
      <c r="AQ62" s="345">
        <v>3.3</v>
      </c>
      <c r="AR62" s="346">
        <v>5.0999999999999996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mcBW6ks6/RD5aoyh0dBluKBoB/1B98IKNSSIC5Z8MCjeuyPbi1/DJyuTrRx1O/P/+BbMCvf+Lm8caWVz6w0Vww==" saltValue="Pe5YZGDKl0YSsdXvcb6Oy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0" spans="125:125" ht="13.5" hidden="1" customHeight="1" x14ac:dyDescent="0.2"/>
    <row r="121" spans="125:125" ht="13.5" hidden="1" customHeight="1" x14ac:dyDescent="0.2">
      <c r="DU121" s="259"/>
    </row>
  </sheetData>
  <sheetProtection algorithmName="SHA-512" hashValue="FDuUpmqd6MrrIeBsS4eJEQMzZkJVujUs7z3dwkPwu1l4k0n97+9ftyf38Q5NFndEBd5uwY740V9u3Ghw6mnF2w==" saltValue="ou+HXiyLdhvvOWjgwar5lQ=="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rfyVS+6W8Bx76ijGN0CiHDiJxsjPirWPDbFCA2+swLGHhmRheeSbacf28lgcASEBdzNf+oMH+Hq0jqJDbEPfOw==" saltValue="k4DZ2bflI/3vWN8t2qVSC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75" t="s">
        <v>3</v>
      </c>
      <c r="D47" s="1175"/>
      <c r="E47" s="1176"/>
      <c r="F47" s="11">
        <v>76.41</v>
      </c>
      <c r="G47" s="12">
        <v>72.86</v>
      </c>
      <c r="H47" s="12">
        <v>73.569999999999993</v>
      </c>
      <c r="I47" s="12">
        <v>82.2</v>
      </c>
      <c r="J47" s="13">
        <v>82.09</v>
      </c>
    </row>
    <row r="48" spans="2:10" ht="57.75" customHeight="1" x14ac:dyDescent="0.2">
      <c r="B48" s="14"/>
      <c r="C48" s="1177" t="s">
        <v>4</v>
      </c>
      <c r="D48" s="1177"/>
      <c r="E48" s="1178"/>
      <c r="F48" s="15">
        <v>4.6399999999999997</v>
      </c>
      <c r="G48" s="16">
        <v>5.37</v>
      </c>
      <c r="H48" s="16">
        <v>6.12</v>
      </c>
      <c r="I48" s="16">
        <v>5.43</v>
      </c>
      <c r="J48" s="17">
        <v>3.86</v>
      </c>
    </row>
    <row r="49" spans="2:10" ht="57.75" customHeight="1" thickBot="1" x14ac:dyDescent="0.25">
      <c r="B49" s="18"/>
      <c r="C49" s="1179" t="s">
        <v>5</v>
      </c>
      <c r="D49" s="1179"/>
      <c r="E49" s="1180"/>
      <c r="F49" s="19">
        <v>2.69</v>
      </c>
      <c r="G49" s="20">
        <v>1.92</v>
      </c>
      <c r="H49" s="20">
        <v>10.36</v>
      </c>
      <c r="I49" s="20">
        <v>4.47</v>
      </c>
      <c r="J49" s="21" t="s">
        <v>529</v>
      </c>
    </row>
    <row r="50" spans="2:10" ht="13.2" x14ac:dyDescent="0.2"/>
  </sheetData>
  <sheetProtection algorithmName="SHA-512" hashValue="sjy4gjjMUPrfjGRLiClch4d2VwvHOf88k2VGvJ73ZVVfS1DikYWGN3jh5jz67g6NlUXZYaXc7BlBEt/A0pNLpw==" saltValue="Wonm/BNi+55hbScvGj5WG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2025-09-08T05:27:03Z</cp:lastPrinted>
  <dcterms:created xsi:type="dcterms:W3CDTF">2025-02-19T02:04:14Z</dcterms:created>
  <dcterms:modified xsi:type="dcterms:W3CDTF">2025-09-24T04:24:28Z</dcterms:modified>
  <cp:category/>
</cp:coreProperties>
</file>