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2"/>
  </bookViews>
  <sheets>
    <sheet name="第９号「想定導入機器表」" sheetId="1" r:id="rId1"/>
    <sheet name="第10号「効果計算書」" sheetId="2" r:id="rId2"/>
    <sheet name="第15号「事業費計画表」" sheetId="4" r:id="rId3"/>
  </sheets>
  <definedNames>
    <definedName name="_xlnm.Print_Area" localSheetId="1">第10号「効果計算書」!$B$1:$S$93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3" i="2" l="1"/>
  <c r="Q81" i="2"/>
  <c r="G83" i="2"/>
  <c r="G81" i="2"/>
  <c r="Q65" i="2"/>
  <c r="Q63" i="2"/>
  <c r="G65" i="2"/>
  <c r="G63" i="2"/>
  <c r="Q47" i="2"/>
  <c r="Q45" i="2"/>
  <c r="G47" i="2"/>
  <c r="G45" i="2"/>
  <c r="Q29" i="2"/>
  <c r="Q27" i="2"/>
  <c r="G29" i="2"/>
  <c r="G27" i="2"/>
  <c r="Q13" i="2"/>
  <c r="Q11" i="2"/>
  <c r="Q9" i="2"/>
  <c r="G11" i="2"/>
  <c r="G9" i="2"/>
  <c r="G29" i="4"/>
  <c r="F37" i="4" l="1"/>
  <c r="G37" i="4"/>
  <c r="G38" i="4"/>
  <c r="G27" i="4"/>
  <c r="G36" i="4"/>
  <c r="G34" i="4"/>
  <c r="G32" i="4"/>
  <c r="F35" i="4"/>
  <c r="F33" i="4"/>
  <c r="F31" i="4"/>
  <c r="D87" i="2" l="1"/>
  <c r="D69" i="2"/>
  <c r="E18" i="2" l="1"/>
  <c r="O90" i="2"/>
  <c r="E90" i="2"/>
  <c r="O72" i="2"/>
  <c r="E72" i="2"/>
  <c r="O54" i="2"/>
  <c r="E54" i="2"/>
  <c r="O36" i="2"/>
  <c r="E36" i="2"/>
  <c r="O18" i="2"/>
  <c r="G13" i="2" l="1"/>
  <c r="D13" i="2"/>
  <c r="F26" i="4" l="1"/>
  <c r="G26" i="4"/>
  <c r="D15" i="2" l="1"/>
  <c r="D67" i="2" l="1"/>
  <c r="G67" i="2"/>
  <c r="N87" i="2"/>
  <c r="Q85" i="2"/>
  <c r="N85" i="2"/>
  <c r="G85" i="2"/>
  <c r="D85" i="2"/>
  <c r="N69" i="2"/>
  <c r="Q67" i="2"/>
  <c r="N67" i="2"/>
  <c r="N51" i="2"/>
  <c r="D51" i="2"/>
  <c r="Q49" i="2"/>
  <c r="N49" i="2"/>
  <c r="G49" i="2"/>
  <c r="D49" i="2"/>
  <c r="N33" i="2"/>
  <c r="D33" i="2"/>
  <c r="Q31" i="2"/>
  <c r="N31" i="2"/>
  <c r="G31" i="2"/>
  <c r="D31" i="2"/>
  <c r="N15" i="2"/>
  <c r="N13" i="2"/>
</calcChain>
</file>

<file path=xl/sharedStrings.xml><?xml version="1.0" encoding="utf-8"?>
<sst xmlns="http://schemas.openxmlformats.org/spreadsheetml/2006/main" count="253" uniqueCount="79">
  <si>
    <t>第９号様式</t>
    <rPh sb="0" eb="1">
      <t>ダイ</t>
    </rPh>
    <rPh sb="2" eb="3">
      <t>ゴウ</t>
    </rPh>
    <phoneticPr fontId="4"/>
  </si>
  <si>
    <t>想定導入機器表</t>
    <rPh sb="0" eb="2">
      <t>ソウテイ</t>
    </rPh>
    <rPh sb="2" eb="4">
      <t>ドウニュウ</t>
    </rPh>
    <rPh sb="4" eb="6">
      <t>キキ</t>
    </rPh>
    <rPh sb="6" eb="7">
      <t>ヒョウ</t>
    </rPh>
    <phoneticPr fontId="7"/>
  </si>
  <si>
    <t>施設名</t>
    <rPh sb="0" eb="2">
      <t>シセツ</t>
    </rPh>
    <rPh sb="2" eb="3">
      <t>メイ</t>
    </rPh>
    <phoneticPr fontId="7"/>
  </si>
  <si>
    <t>製品名称</t>
    <rPh sb="0" eb="2">
      <t>セイヒン</t>
    </rPh>
    <rPh sb="2" eb="4">
      <t>メイショウ</t>
    </rPh>
    <phoneticPr fontId="7"/>
  </si>
  <si>
    <t>形状</t>
    <rPh sb="0" eb="2">
      <t>ケイジョウ</t>
    </rPh>
    <phoneticPr fontId="7"/>
  </si>
  <si>
    <t>メーカー</t>
    <phoneticPr fontId="7"/>
  </si>
  <si>
    <t>型番</t>
    <rPh sb="0" eb="2">
      <t>カタバン</t>
    </rPh>
    <phoneticPr fontId="7"/>
  </si>
  <si>
    <t>数量</t>
    <rPh sb="0" eb="2">
      <t>スウリョウ</t>
    </rPh>
    <phoneticPr fontId="7"/>
  </si>
  <si>
    <t>備考</t>
    <rPh sb="0" eb="2">
      <t>ビコウ</t>
    </rPh>
    <phoneticPr fontId="7"/>
  </si>
  <si>
    <t>例</t>
    <rPh sb="0" eb="1">
      <t>レイ</t>
    </rPh>
    <phoneticPr fontId="7"/>
  </si>
  <si>
    <t>室内照明</t>
    <rPh sb="0" eb="2">
      <t>シツナイ</t>
    </rPh>
    <rPh sb="2" eb="4">
      <t>ショウメイ</t>
    </rPh>
    <phoneticPr fontId="7"/>
  </si>
  <si>
    <t>逆富士器具</t>
    <rPh sb="0" eb="3">
      <t>ギャクフジ</t>
    </rPh>
    <rPh sb="3" eb="5">
      <t>キグ</t>
    </rPh>
    <phoneticPr fontId="7"/>
  </si>
  <si>
    <t>〇〇</t>
    <phoneticPr fontId="7"/>
  </si>
  <si>
    <t>〇〇〇</t>
    <phoneticPr fontId="7"/>
  </si>
  <si>
    <t>防水</t>
    <rPh sb="0" eb="2">
      <t>ボウスイ</t>
    </rPh>
    <phoneticPr fontId="7"/>
  </si>
  <si>
    <t>非常照明</t>
    <rPh sb="0" eb="2">
      <t>ヒジョウ</t>
    </rPh>
    <rPh sb="2" eb="4">
      <t>ショウメイ</t>
    </rPh>
    <phoneticPr fontId="7"/>
  </si>
  <si>
    <t>ダウンライト</t>
    <phoneticPr fontId="7"/>
  </si>
  <si>
    <t>※必要に応じて行を追加すること。</t>
    <phoneticPr fontId="4"/>
  </si>
  <si>
    <t>効果計算書</t>
    <rPh sb="0" eb="2">
      <t>コウカ</t>
    </rPh>
    <rPh sb="2" eb="5">
      <t>ケイサンショ</t>
    </rPh>
    <phoneticPr fontId="7"/>
  </si>
  <si>
    <t>項目</t>
  </si>
  <si>
    <t>年間使用電力量</t>
    <rPh sb="0" eb="2">
      <t>ネンカン</t>
    </rPh>
    <rPh sb="2" eb="7">
      <t>シヨウデンリョクリョウ</t>
    </rPh>
    <phoneticPr fontId="7"/>
  </si>
  <si>
    <t>電気料金</t>
    <rPh sb="0" eb="4">
      <t>デンキリョウキン</t>
    </rPh>
    <phoneticPr fontId="7"/>
  </si>
  <si>
    <t xml:space="preserve"> 〔kWh/年〕</t>
    <rPh sb="6" eb="7">
      <t>ネン</t>
    </rPh>
    <phoneticPr fontId="7"/>
  </si>
  <si>
    <t>①改修前※</t>
    <phoneticPr fontId="7"/>
  </si>
  <si>
    <t>②改修後※</t>
    <phoneticPr fontId="7"/>
  </si>
  <si>
    <t>削減量</t>
    <phoneticPr fontId="7"/>
  </si>
  <si>
    <t>①－②</t>
    <phoneticPr fontId="7"/>
  </si>
  <si>
    <t>削減率(%)</t>
    <rPh sb="0" eb="3">
      <t>サクゲンリツ</t>
    </rPh>
    <phoneticPr fontId="7"/>
  </si>
  <si>
    <t>(1-(②÷①))*100</t>
    <phoneticPr fontId="7"/>
  </si>
  <si>
    <t>■導入効果</t>
    <rPh sb="1" eb="3">
      <t>ドウニュウ</t>
    </rPh>
    <rPh sb="3" eb="5">
      <t>コウカ</t>
    </rPh>
    <phoneticPr fontId="7"/>
  </si>
  <si>
    <t xml:space="preserve"> 二酸化炭素削減量</t>
    <rPh sb="1" eb="6">
      <t>ニサンカタンソ</t>
    </rPh>
    <rPh sb="6" eb="9">
      <t>サクゲンリョウ</t>
    </rPh>
    <phoneticPr fontId="7"/>
  </si>
  <si>
    <t>t-CO2/年</t>
    <rPh sb="6" eb="7">
      <t>ネン</t>
    </rPh>
    <phoneticPr fontId="7"/>
  </si>
  <si>
    <t>※　別紙２計算シートで算出した数値を使用し、計算根拠を別添すること。</t>
    <rPh sb="2" eb="4">
      <t>ベッシ</t>
    </rPh>
    <rPh sb="5" eb="7">
      <t>ケイサン</t>
    </rPh>
    <rPh sb="11" eb="13">
      <t>サンシュツ</t>
    </rPh>
    <rPh sb="15" eb="17">
      <t>スウチ</t>
    </rPh>
    <rPh sb="18" eb="20">
      <t>シヨウ</t>
    </rPh>
    <rPh sb="22" eb="24">
      <t>ケイサン</t>
    </rPh>
    <phoneticPr fontId="7"/>
  </si>
  <si>
    <t>第10号様式</t>
    <rPh sb="0" eb="1">
      <t>ダイ</t>
    </rPh>
    <rPh sb="3" eb="4">
      <t>ゴウ</t>
    </rPh>
    <rPh sb="4" eb="6">
      <t>ヨウシキ</t>
    </rPh>
    <phoneticPr fontId="7"/>
  </si>
  <si>
    <t>事業費計画表</t>
    <rPh sb="0" eb="3">
      <t>ジギョウヒ</t>
    </rPh>
    <rPh sb="3" eb="5">
      <t>ケイカク</t>
    </rPh>
    <rPh sb="5" eb="6">
      <t>ヒョウ</t>
    </rPh>
    <phoneticPr fontId="3"/>
  </si>
  <si>
    <t>施設</t>
    <rPh sb="0" eb="2">
      <t>シセツ</t>
    </rPh>
    <phoneticPr fontId="3"/>
  </si>
  <si>
    <t>費目</t>
    <rPh sb="0" eb="2">
      <t>ヒモク</t>
    </rPh>
    <phoneticPr fontId="3"/>
  </si>
  <si>
    <t>令和７年度</t>
    <rPh sb="0" eb="2">
      <t>レイワ</t>
    </rPh>
    <rPh sb="3" eb="4">
      <t>ネン</t>
    </rPh>
    <rPh sb="4" eb="5">
      <t>ド</t>
    </rPh>
    <phoneticPr fontId="3"/>
  </si>
  <si>
    <t>令和８年度</t>
    <rPh sb="0" eb="2">
      <t>レイワ</t>
    </rPh>
    <rPh sb="3" eb="4">
      <t>ネン</t>
    </rPh>
    <rPh sb="4" eb="5">
      <t>ド</t>
    </rPh>
    <phoneticPr fontId="3"/>
  </si>
  <si>
    <t>令和９年度</t>
    <rPh sb="0" eb="2">
      <t>レイワ</t>
    </rPh>
    <rPh sb="3" eb="4">
      <t>ネン</t>
    </rPh>
    <rPh sb="4" eb="5">
      <t>ド</t>
    </rPh>
    <phoneticPr fontId="3"/>
  </si>
  <si>
    <t>施工費</t>
    <rPh sb="0" eb="2">
      <t>セコウ</t>
    </rPh>
    <rPh sb="2" eb="3">
      <t>ヒ</t>
    </rPh>
    <phoneticPr fontId="3"/>
  </si>
  <si>
    <t>サービス料</t>
    <rPh sb="4" eb="5">
      <t>リョウ</t>
    </rPh>
    <phoneticPr fontId="3"/>
  </si>
  <si>
    <t>相模原水道営業所</t>
    <phoneticPr fontId="3"/>
  </si>
  <si>
    <t>津久井水道営業所</t>
    <phoneticPr fontId="3"/>
  </si>
  <si>
    <t>鎌倉水道営業所</t>
    <phoneticPr fontId="3"/>
  </si>
  <si>
    <t>藤沢水道営業所</t>
    <phoneticPr fontId="3"/>
  </si>
  <si>
    <t>茅ケ崎水道営業所</t>
    <phoneticPr fontId="3"/>
  </si>
  <si>
    <t>水道水質センター</t>
    <phoneticPr fontId="3"/>
  </si>
  <si>
    <t>相模川発電管理事務所</t>
    <phoneticPr fontId="3"/>
  </si>
  <si>
    <t>発電総合制御所</t>
    <phoneticPr fontId="3"/>
  </si>
  <si>
    <t>１．相模原水道営業所</t>
    <phoneticPr fontId="3"/>
  </si>
  <si>
    <t>２．津久井水道営業所</t>
    <phoneticPr fontId="3"/>
  </si>
  <si>
    <t>３．鎌倉水道営業所</t>
    <phoneticPr fontId="3"/>
  </si>
  <si>
    <t>４．藤沢水道営業所</t>
    <phoneticPr fontId="3"/>
  </si>
  <si>
    <t>５．茅ケ崎水道営業所</t>
    <phoneticPr fontId="3"/>
  </si>
  <si>
    <t>７．水道水質センター</t>
    <phoneticPr fontId="3"/>
  </si>
  <si>
    <t>８．相模川発電管理事務所</t>
    <rPh sb="2" eb="4">
      <t>サガミ</t>
    </rPh>
    <rPh sb="4" eb="5">
      <t>ガワ</t>
    </rPh>
    <rPh sb="5" eb="7">
      <t>ハツデン</t>
    </rPh>
    <rPh sb="7" eb="9">
      <t>カンリ</t>
    </rPh>
    <rPh sb="9" eb="11">
      <t>ジム</t>
    </rPh>
    <rPh sb="11" eb="12">
      <t>ショ</t>
    </rPh>
    <phoneticPr fontId="3"/>
  </si>
  <si>
    <t>９．発電総合制御所</t>
    <phoneticPr fontId="3"/>
  </si>
  <si>
    <t>〇〇営業所</t>
    <rPh sb="2" eb="5">
      <t>エイギョウショ</t>
    </rPh>
    <phoneticPr fontId="7"/>
  </si>
  <si>
    <t>△△営業所</t>
    <rPh sb="2" eb="5">
      <t>エイギョウショ</t>
    </rPh>
    <phoneticPr fontId="7"/>
  </si>
  <si>
    <t>総事業費</t>
    <rPh sb="0" eb="4">
      <t>ソウジギョウヒ</t>
    </rPh>
    <phoneticPr fontId="3"/>
  </si>
  <si>
    <t>小計</t>
    <rPh sb="0" eb="2">
      <t>ショウケイ</t>
    </rPh>
    <phoneticPr fontId="3"/>
  </si>
  <si>
    <t>６．箱根水道センター（平塚水道営業所）</t>
    <phoneticPr fontId="3"/>
  </si>
  <si>
    <t>10．相模川水系ダム管理事務所　分館</t>
    <rPh sb="3" eb="5">
      <t>サガミ</t>
    </rPh>
    <rPh sb="5" eb="6">
      <t>ガワ</t>
    </rPh>
    <rPh sb="6" eb="8">
      <t>スイケイ</t>
    </rPh>
    <rPh sb="10" eb="12">
      <t>カンリ</t>
    </rPh>
    <rPh sb="12" eb="14">
      <t>ジム</t>
    </rPh>
    <rPh sb="14" eb="15">
      <t>ショ</t>
    </rPh>
    <rPh sb="16" eb="18">
      <t>ブンカン</t>
    </rPh>
    <phoneticPr fontId="3"/>
  </si>
  <si>
    <t>箱根水道センター
（平塚水道営業所）</t>
    <phoneticPr fontId="3"/>
  </si>
  <si>
    <t>相模川水系ダム管理事務所
分館</t>
    <phoneticPr fontId="3"/>
  </si>
  <si>
    <t>第15号様式</t>
    <rPh sb="0" eb="1">
      <t>ダイ</t>
    </rPh>
    <rPh sb="3" eb="4">
      <t>ゴウ</t>
    </rPh>
    <rPh sb="4" eb="6">
      <t>ヨウシキ</t>
    </rPh>
    <phoneticPr fontId="7"/>
  </si>
  <si>
    <t>施設番号</t>
    <rPh sb="0" eb="2">
      <t>シセツ</t>
    </rPh>
    <rPh sb="2" eb="4">
      <t>バンゴウ</t>
    </rPh>
    <phoneticPr fontId="3"/>
  </si>
  <si>
    <t>施設番号１から６</t>
    <rPh sb="0" eb="2">
      <t>シセツ</t>
    </rPh>
    <rPh sb="2" eb="4">
      <t>バンゴウ</t>
    </rPh>
    <phoneticPr fontId="3"/>
  </si>
  <si>
    <t>施工費</t>
    <rPh sb="0" eb="2">
      <t>セコウ</t>
    </rPh>
    <rPh sb="2" eb="3">
      <t>ヒ</t>
    </rPh>
    <phoneticPr fontId="3"/>
  </si>
  <si>
    <t>サービス料</t>
    <rPh sb="4" eb="5">
      <t>リョウ</t>
    </rPh>
    <phoneticPr fontId="3"/>
  </si>
  <si>
    <t>施設番号７</t>
    <rPh sb="0" eb="2">
      <t>シセツ</t>
    </rPh>
    <rPh sb="2" eb="4">
      <t>バンゴウ</t>
    </rPh>
    <phoneticPr fontId="3"/>
  </si>
  <si>
    <t>施設番号８から10</t>
    <rPh sb="0" eb="2">
      <t>シセツ</t>
    </rPh>
    <rPh sb="2" eb="4">
      <t>バンゴウ</t>
    </rPh>
    <phoneticPr fontId="3"/>
  </si>
  <si>
    <t>小計</t>
    <rPh sb="0" eb="2">
      <t>ショウケイ</t>
    </rPh>
    <phoneticPr fontId="3"/>
  </si>
  <si>
    <t>総事業費</t>
    <rPh sb="0" eb="4">
      <t>ソウジギョウヒ</t>
    </rPh>
    <phoneticPr fontId="3"/>
  </si>
  <si>
    <t>（集計用）</t>
    <rPh sb="1" eb="4">
      <t>シュウケイヨウ</t>
    </rPh>
    <phoneticPr fontId="3"/>
  </si>
  <si>
    <t>【単位：円（税抜き）】</t>
    <rPh sb="1" eb="3">
      <t>タンイ</t>
    </rPh>
    <rPh sb="4" eb="5">
      <t>エン</t>
    </rPh>
    <rPh sb="6" eb="7">
      <t>ゼイ</t>
    </rPh>
    <rPh sb="7" eb="8">
      <t>ヌ</t>
    </rPh>
    <phoneticPr fontId="3"/>
  </si>
  <si>
    <t>〔円〕(税抜き)</t>
    <rPh sb="1" eb="2">
      <t>エン</t>
    </rPh>
    <rPh sb="4" eb="5">
      <t>ゼイ</t>
    </rPh>
    <rPh sb="5" eb="6">
      <t>ヌ</t>
    </rPh>
    <phoneticPr fontId="7"/>
  </si>
  <si>
    <t>■エネルギー削減量・削減電気料金（税抜き）</t>
    <rPh sb="6" eb="9">
      <t>サクゲンリョウ</t>
    </rPh>
    <rPh sb="10" eb="16">
      <t>サクゲンデンキリョウキン</t>
    </rPh>
    <rPh sb="17" eb="18">
      <t>ゼイ</t>
    </rPh>
    <rPh sb="18" eb="19">
      <t>ヌ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</si>
</sst>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"/>
    <numFmt numFmtId="177" formatCode="#,##0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8" fontId="0" fillId="3" borderId="13" xfId="1" applyFont="1" applyFill="1" applyBorder="1" applyAlignment="1"/>
    <xf numFmtId="38" fontId="0" fillId="2" borderId="1" xfId="1" applyFont="1" applyFill="1" applyBorder="1" applyAlignment="1"/>
    <xf numFmtId="0" fontId="8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26" xfId="2" applyFont="1" applyBorder="1" applyAlignment="1">
      <alignment vertical="center"/>
    </xf>
    <xf numFmtId="0" fontId="2" fillId="0" borderId="27" xfId="2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3" borderId="30" xfId="1" applyFont="1" applyFill="1" applyBorder="1" applyAlignment="1"/>
    <xf numFmtId="38" fontId="0" fillId="2" borderId="29" xfId="1" applyFont="1" applyFill="1" applyBorder="1" applyAlignment="1"/>
    <xf numFmtId="38" fontId="0" fillId="0" borderId="31" xfId="0" applyNumberFormat="1" applyBorder="1" applyAlignment="1">
      <alignment vertical="center"/>
    </xf>
    <xf numFmtId="38" fontId="0" fillId="0" borderId="34" xfId="0" applyNumberFormat="1" applyBorder="1" applyAlignment="1">
      <alignment vertical="center"/>
    </xf>
    <xf numFmtId="0" fontId="0" fillId="3" borderId="35" xfId="0" applyFill="1" applyBorder="1"/>
    <xf numFmtId="0" fontId="0" fillId="3" borderId="36" xfId="0" applyFill="1" applyBorder="1"/>
    <xf numFmtId="0" fontId="0" fillId="3" borderId="36" xfId="0" applyFill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38" fontId="0" fillId="3" borderId="13" xfId="1" applyFont="1" applyFill="1" applyBorder="1" applyAlignment="1">
      <alignment vertical="center"/>
    </xf>
    <xf numFmtId="38" fontId="0" fillId="3" borderId="30" xfId="1" applyFont="1" applyFill="1" applyBorder="1" applyAlignment="1">
      <alignment vertical="center"/>
    </xf>
    <xf numFmtId="38" fontId="0" fillId="0" borderId="29" xfId="0" applyNumberFormat="1" applyBorder="1" applyAlignment="1">
      <alignment vertical="center"/>
    </xf>
    <xf numFmtId="38" fontId="0" fillId="3" borderId="37" xfId="1" applyFont="1" applyFill="1" applyBorder="1" applyAlignment="1"/>
    <xf numFmtId="38" fontId="0" fillId="3" borderId="36" xfId="1" applyFont="1" applyFill="1" applyBorder="1" applyAlignme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2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38" fontId="2" fillId="0" borderId="3" xfId="1" applyFont="1" applyBorder="1" applyAlignment="1">
      <alignment horizontal="right" vertical="center" shrinkToFit="1"/>
    </xf>
    <xf numFmtId="38" fontId="2" fillId="0" borderId="2" xfId="1" applyFont="1" applyBorder="1" applyAlignment="1">
      <alignment horizontal="right" vertical="center" shrinkToFit="1"/>
    </xf>
    <xf numFmtId="38" fontId="2" fillId="0" borderId="5" xfId="1" applyFont="1" applyBorder="1" applyAlignment="1">
      <alignment horizontal="right" vertical="center" shrinkToFit="1"/>
    </xf>
    <xf numFmtId="38" fontId="2" fillId="0" borderId="7" xfId="1" applyFont="1" applyBorder="1" applyAlignment="1">
      <alignment horizontal="right" vertical="center" shrinkToFit="1"/>
    </xf>
    <xf numFmtId="38" fontId="2" fillId="0" borderId="20" xfId="1" applyFont="1" applyBorder="1" applyAlignment="1">
      <alignment horizontal="right" vertical="center" shrinkToFit="1"/>
    </xf>
    <xf numFmtId="38" fontId="2" fillId="0" borderId="22" xfId="1" applyFont="1" applyBorder="1" applyAlignment="1">
      <alignment horizontal="right" vertical="center" shrinkToFit="1"/>
    </xf>
    <xf numFmtId="0" fontId="2" fillId="0" borderId="2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7" fontId="2" fillId="0" borderId="8" xfId="0" applyNumberFormat="1" applyFont="1" applyBorder="1" applyAlignment="1">
      <alignment horizontal="right" vertical="center" shrinkToFit="1"/>
    </xf>
    <xf numFmtId="177" fontId="2" fillId="0" borderId="9" xfId="0" applyNumberFormat="1" applyFont="1" applyBorder="1" applyAlignment="1">
      <alignment horizontal="right" vertical="center" shrinkToFit="1"/>
    </xf>
    <xf numFmtId="177" fontId="2" fillId="0" borderId="23" xfId="0" applyNumberFormat="1" applyFont="1" applyBorder="1" applyAlignment="1">
      <alignment horizontal="right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7" fontId="2" fillId="0" borderId="24" xfId="0" applyNumberFormat="1" applyFont="1" applyBorder="1" applyAlignment="1">
      <alignment horizontal="right" vertical="center" shrinkToFit="1"/>
    </xf>
    <xf numFmtId="38" fontId="2" fillId="0" borderId="3" xfId="1" applyFont="1" applyFill="1" applyBorder="1" applyAlignment="1" applyProtection="1">
      <alignment horizontal="right" vertical="center" shrinkToFit="1"/>
      <protection locked="0"/>
    </xf>
    <xf numFmtId="38" fontId="2" fillId="0" borderId="2" xfId="1" applyFont="1" applyFill="1" applyBorder="1" applyAlignment="1" applyProtection="1">
      <alignment horizontal="right" vertical="center" shrinkToFit="1"/>
      <protection locked="0"/>
    </xf>
    <xf numFmtId="38" fontId="2" fillId="0" borderId="5" xfId="1" applyFont="1" applyFill="1" applyBorder="1" applyAlignment="1" applyProtection="1">
      <alignment horizontal="right" vertical="center" shrinkToFit="1"/>
      <protection locked="0"/>
    </xf>
    <xf numFmtId="38" fontId="2" fillId="0" borderId="7" xfId="1" applyFont="1" applyFill="1" applyBorder="1" applyAlignment="1" applyProtection="1">
      <alignment horizontal="right" vertical="center" shrinkToFit="1"/>
      <protection locked="0"/>
    </xf>
    <xf numFmtId="38" fontId="2" fillId="0" borderId="20" xfId="1" applyFont="1" applyFill="1" applyBorder="1" applyAlignment="1" applyProtection="1">
      <alignment horizontal="right" vertical="center" shrinkToFit="1"/>
      <protection locked="0"/>
    </xf>
    <xf numFmtId="38" fontId="2" fillId="0" borderId="22" xfId="1" applyFont="1" applyFill="1" applyBorder="1" applyAlignment="1" applyProtection="1">
      <alignment horizontal="right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38" fontId="2" fillId="2" borderId="3" xfId="1" applyFont="1" applyFill="1" applyBorder="1" applyAlignment="1" applyProtection="1">
      <alignment horizontal="right" vertical="center" shrinkToFit="1"/>
      <protection locked="0"/>
    </xf>
    <xf numFmtId="38" fontId="2" fillId="2" borderId="2" xfId="1" applyFont="1" applyFill="1" applyBorder="1" applyAlignment="1" applyProtection="1">
      <alignment horizontal="right" vertical="center" shrinkToFit="1"/>
      <protection locked="0"/>
    </xf>
    <xf numFmtId="38" fontId="2" fillId="2" borderId="5" xfId="1" applyFont="1" applyFill="1" applyBorder="1" applyAlignment="1" applyProtection="1">
      <alignment horizontal="right" vertical="center" shrinkToFit="1"/>
      <protection locked="0"/>
    </xf>
    <xf numFmtId="38" fontId="2" fillId="2" borderId="7" xfId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桁区切り" xfId="1" builtinId="6"/>
    <cellStyle name="標準" xfId="0" builtinId="0"/>
    <cellStyle name="標準_ｼｽﾃﾑ提案記載例16年（建築物）0403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C30" sqref="C30"/>
    </sheetView>
  </sheetViews>
  <sheetFormatPr defaultColWidth="9" defaultRowHeight="18" x14ac:dyDescent="0.45"/>
  <cols>
    <col min="1" max="1" width="3.09765625" style="5" customWidth="1"/>
    <col min="2" max="2" width="13.3984375" style="5" customWidth="1"/>
    <col min="3" max="3" width="8.09765625" style="5" customWidth="1"/>
    <col min="4" max="4" width="11.8984375" style="5" customWidth="1"/>
    <col min="5" max="5" width="11.59765625" style="5" customWidth="1"/>
    <col min="6" max="6" width="15.59765625" style="5" customWidth="1"/>
    <col min="7" max="7" width="6.59765625" style="5" customWidth="1"/>
    <col min="8" max="8" width="11.8984375" style="5" customWidth="1"/>
    <col min="9" max="9" width="2.59765625" style="5" customWidth="1"/>
    <col min="10" max="16384" width="9" style="5"/>
  </cols>
  <sheetData>
    <row r="1" spans="1:9" ht="24" customHeight="1" x14ac:dyDescent="0.2">
      <c r="A1" s="1"/>
      <c r="B1" s="62" t="s">
        <v>0</v>
      </c>
      <c r="C1" s="62"/>
      <c r="D1" s="2"/>
      <c r="E1" s="2"/>
      <c r="F1" s="2"/>
      <c r="G1" s="2"/>
      <c r="H1" s="3"/>
      <c r="I1" s="4"/>
    </row>
    <row r="2" spans="1:9" ht="24" customHeight="1" x14ac:dyDescent="0.2">
      <c r="A2" s="1"/>
      <c r="B2" s="2"/>
      <c r="C2" s="2"/>
      <c r="D2" s="2"/>
      <c r="E2" s="2"/>
      <c r="F2" s="2"/>
      <c r="G2" s="2"/>
      <c r="H2" s="3"/>
      <c r="I2" s="4"/>
    </row>
    <row r="3" spans="1:9" ht="24" customHeight="1" x14ac:dyDescent="0.45">
      <c r="A3" s="63" t="s">
        <v>1</v>
      </c>
      <c r="B3" s="63"/>
      <c r="C3" s="63"/>
      <c r="D3" s="63"/>
      <c r="E3" s="63"/>
      <c r="F3" s="63"/>
      <c r="G3" s="63"/>
      <c r="H3" s="63"/>
      <c r="I3" s="63"/>
    </row>
    <row r="4" spans="1:9" ht="24" customHeight="1" x14ac:dyDescent="0.2">
      <c r="A4" s="1"/>
      <c r="B4" s="2"/>
      <c r="C4" s="2"/>
      <c r="D4" s="2"/>
      <c r="E4" s="2"/>
      <c r="F4" s="2"/>
      <c r="G4" s="2"/>
      <c r="H4" s="3"/>
      <c r="I4" s="4"/>
    </row>
    <row r="5" spans="1:9" ht="24" customHeight="1" x14ac:dyDescent="0.45">
      <c r="A5" s="1"/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8"/>
    </row>
    <row r="6" spans="1:9" ht="24" customHeight="1" x14ac:dyDescent="0.45">
      <c r="A6" s="9" t="s">
        <v>9</v>
      </c>
      <c r="B6" s="10" t="s">
        <v>58</v>
      </c>
      <c r="C6" s="11" t="s">
        <v>10</v>
      </c>
      <c r="D6" s="11" t="s">
        <v>11</v>
      </c>
      <c r="E6" s="11" t="s">
        <v>12</v>
      </c>
      <c r="F6" s="11" t="s">
        <v>13</v>
      </c>
      <c r="G6" s="11">
        <v>10</v>
      </c>
      <c r="H6" s="12" t="s">
        <v>14</v>
      </c>
      <c r="I6" s="8"/>
    </row>
    <row r="7" spans="1:9" ht="24" customHeight="1" x14ac:dyDescent="0.45">
      <c r="A7" s="9" t="s">
        <v>9</v>
      </c>
      <c r="B7" s="10" t="s">
        <v>59</v>
      </c>
      <c r="C7" s="11" t="s">
        <v>15</v>
      </c>
      <c r="D7" s="11" t="s">
        <v>16</v>
      </c>
      <c r="E7" s="11" t="s">
        <v>12</v>
      </c>
      <c r="F7" s="11" t="s">
        <v>13</v>
      </c>
      <c r="G7" s="11">
        <v>5</v>
      </c>
      <c r="H7" s="12"/>
      <c r="I7" s="8"/>
    </row>
    <row r="8" spans="1:9" ht="24" customHeight="1" x14ac:dyDescent="0.2">
      <c r="A8" s="1">
        <v>1</v>
      </c>
      <c r="B8" s="10"/>
      <c r="C8" s="13"/>
      <c r="D8" s="13"/>
      <c r="E8" s="13"/>
      <c r="F8" s="13"/>
      <c r="G8" s="13"/>
      <c r="H8" s="14"/>
      <c r="I8" s="4"/>
    </row>
    <row r="9" spans="1:9" ht="24" customHeight="1" x14ac:dyDescent="0.2">
      <c r="A9" s="1">
        <v>2</v>
      </c>
      <c r="B9" s="10"/>
      <c r="C9" s="13"/>
      <c r="D9" s="13"/>
      <c r="E9" s="13"/>
      <c r="F9" s="13"/>
      <c r="G9" s="13"/>
      <c r="H9" s="14"/>
      <c r="I9" s="4"/>
    </row>
    <row r="10" spans="1:9" ht="24" customHeight="1" x14ac:dyDescent="0.2">
      <c r="A10" s="1">
        <v>3</v>
      </c>
      <c r="B10" s="10"/>
      <c r="C10" s="13"/>
      <c r="D10" s="13"/>
      <c r="E10" s="13"/>
      <c r="F10" s="13"/>
      <c r="G10" s="13"/>
      <c r="H10" s="14"/>
      <c r="I10" s="4"/>
    </row>
    <row r="11" spans="1:9" ht="24" customHeight="1" x14ac:dyDescent="0.2">
      <c r="A11" s="1">
        <v>4</v>
      </c>
      <c r="B11" s="10"/>
      <c r="C11" s="13"/>
      <c r="D11" s="13"/>
      <c r="E11" s="13"/>
      <c r="F11" s="13"/>
      <c r="G11" s="13"/>
      <c r="H11" s="14"/>
      <c r="I11" s="4"/>
    </row>
    <row r="12" spans="1:9" ht="24" customHeight="1" x14ac:dyDescent="0.2">
      <c r="A12" s="1">
        <v>5</v>
      </c>
      <c r="B12" s="10"/>
      <c r="C12" s="13"/>
      <c r="D12" s="13"/>
      <c r="E12" s="13"/>
      <c r="F12" s="13"/>
      <c r="G12" s="13"/>
      <c r="H12" s="14"/>
      <c r="I12" s="4"/>
    </row>
    <row r="13" spans="1:9" ht="24" customHeight="1" x14ac:dyDescent="0.2">
      <c r="A13" s="1">
        <v>6</v>
      </c>
      <c r="B13" s="10"/>
      <c r="C13" s="13"/>
      <c r="D13" s="13"/>
      <c r="E13" s="13"/>
      <c r="F13" s="13"/>
      <c r="G13" s="13"/>
      <c r="H13" s="14"/>
      <c r="I13" s="4"/>
    </row>
    <row r="14" spans="1:9" ht="24" customHeight="1" x14ac:dyDescent="0.2">
      <c r="A14" s="1">
        <v>7</v>
      </c>
      <c r="B14" s="10"/>
      <c r="C14" s="13"/>
      <c r="D14" s="13"/>
      <c r="E14" s="13"/>
      <c r="F14" s="13"/>
      <c r="G14" s="13"/>
      <c r="H14" s="14"/>
      <c r="I14" s="4"/>
    </row>
    <row r="15" spans="1:9" ht="24" customHeight="1" x14ac:dyDescent="0.2">
      <c r="A15" s="1">
        <v>8</v>
      </c>
      <c r="B15" s="10"/>
      <c r="C15" s="13"/>
      <c r="D15" s="13"/>
      <c r="E15" s="13"/>
      <c r="F15" s="13"/>
      <c r="G15" s="13"/>
      <c r="H15" s="14"/>
      <c r="I15" s="4"/>
    </row>
    <row r="16" spans="1:9" ht="24" customHeight="1" x14ac:dyDescent="0.2">
      <c r="A16" s="1">
        <v>9</v>
      </c>
      <c r="B16" s="10"/>
      <c r="C16" s="13"/>
      <c r="D16" s="13"/>
      <c r="E16" s="13"/>
      <c r="F16" s="13"/>
      <c r="G16" s="13"/>
      <c r="H16" s="14"/>
      <c r="I16" s="4"/>
    </row>
    <row r="17" spans="1:9" ht="24" customHeight="1" x14ac:dyDescent="0.2">
      <c r="A17" s="1">
        <v>10</v>
      </c>
      <c r="B17" s="10"/>
      <c r="C17" s="13"/>
      <c r="D17" s="13"/>
      <c r="E17" s="13"/>
      <c r="F17" s="13"/>
      <c r="G17" s="13"/>
      <c r="H17" s="14"/>
      <c r="I17" s="4"/>
    </row>
    <row r="18" spans="1:9" ht="24" customHeight="1" x14ac:dyDescent="0.2">
      <c r="A18" s="1">
        <v>11</v>
      </c>
      <c r="B18" s="10"/>
      <c r="C18" s="13"/>
      <c r="D18" s="13"/>
      <c r="E18" s="13"/>
      <c r="F18" s="13"/>
      <c r="G18" s="13"/>
      <c r="H18" s="14"/>
      <c r="I18" s="4"/>
    </row>
    <row r="19" spans="1:9" ht="24" customHeight="1" x14ac:dyDescent="0.2">
      <c r="A19" s="1">
        <v>12</v>
      </c>
      <c r="B19" s="10"/>
      <c r="C19" s="13"/>
      <c r="D19" s="13"/>
      <c r="E19" s="13"/>
      <c r="F19" s="13"/>
      <c r="G19" s="13"/>
      <c r="H19" s="14"/>
      <c r="I19" s="4"/>
    </row>
    <row r="20" spans="1:9" ht="24" customHeight="1" x14ac:dyDescent="0.2">
      <c r="A20" s="1">
        <v>13</v>
      </c>
      <c r="B20" s="10"/>
      <c r="C20" s="13"/>
      <c r="D20" s="13"/>
      <c r="E20" s="13"/>
      <c r="F20" s="13"/>
      <c r="G20" s="13"/>
      <c r="H20" s="14"/>
      <c r="I20" s="4"/>
    </row>
    <row r="21" spans="1:9" ht="24" customHeight="1" x14ac:dyDescent="0.2">
      <c r="A21" s="1">
        <v>14</v>
      </c>
      <c r="B21" s="10"/>
      <c r="C21" s="13"/>
      <c r="D21" s="13"/>
      <c r="E21" s="13"/>
      <c r="F21" s="13"/>
      <c r="G21" s="13"/>
      <c r="H21" s="14"/>
      <c r="I21" s="4"/>
    </row>
    <row r="22" spans="1:9" ht="24" customHeight="1" x14ac:dyDescent="0.2">
      <c r="A22" s="1">
        <v>15</v>
      </c>
      <c r="B22" s="10"/>
      <c r="C22" s="13"/>
      <c r="D22" s="13"/>
      <c r="E22" s="13"/>
      <c r="F22" s="13"/>
      <c r="G22" s="13"/>
      <c r="H22" s="14"/>
      <c r="I22" s="4"/>
    </row>
    <row r="23" spans="1:9" ht="24" customHeight="1" x14ac:dyDescent="0.2">
      <c r="A23" s="1">
        <v>16</v>
      </c>
      <c r="B23" s="10"/>
      <c r="C23" s="13"/>
      <c r="D23" s="13"/>
      <c r="E23" s="13"/>
      <c r="F23" s="13"/>
      <c r="G23" s="13"/>
      <c r="H23" s="14"/>
      <c r="I23" s="4"/>
    </row>
    <row r="24" spans="1:9" ht="24" customHeight="1" x14ac:dyDescent="0.2">
      <c r="A24" s="1">
        <v>17</v>
      </c>
      <c r="B24" s="10"/>
      <c r="C24" s="13"/>
      <c r="D24" s="13"/>
      <c r="E24" s="13"/>
      <c r="F24" s="13"/>
      <c r="G24" s="13"/>
      <c r="H24" s="14"/>
      <c r="I24" s="4"/>
    </row>
    <row r="25" spans="1:9" ht="24" customHeight="1" x14ac:dyDescent="0.2">
      <c r="A25" s="1">
        <v>18</v>
      </c>
      <c r="B25" s="10"/>
      <c r="C25" s="13"/>
      <c r="D25" s="13"/>
      <c r="E25" s="13"/>
      <c r="F25" s="13"/>
      <c r="G25" s="13"/>
      <c r="H25" s="14"/>
      <c r="I25" s="4"/>
    </row>
    <row r="26" spans="1:9" ht="24" customHeight="1" x14ac:dyDescent="0.2">
      <c r="A26" s="1">
        <v>19</v>
      </c>
      <c r="B26" s="10"/>
      <c r="C26" s="13"/>
      <c r="D26" s="13"/>
      <c r="E26" s="13"/>
      <c r="F26" s="13"/>
      <c r="G26" s="13"/>
      <c r="H26" s="14"/>
      <c r="I26" s="4"/>
    </row>
    <row r="27" spans="1:9" ht="24" customHeight="1" x14ac:dyDescent="0.2">
      <c r="A27" s="1">
        <v>20</v>
      </c>
      <c r="B27" s="10"/>
      <c r="C27" s="13"/>
      <c r="D27" s="13"/>
      <c r="E27" s="13"/>
      <c r="F27" s="13"/>
      <c r="G27" s="13"/>
      <c r="H27" s="14"/>
      <c r="I27" s="4"/>
    </row>
    <row r="28" spans="1:9" ht="24" customHeight="1" x14ac:dyDescent="0.2">
      <c r="A28" s="1">
        <v>21</v>
      </c>
      <c r="B28" s="10"/>
      <c r="C28" s="13"/>
      <c r="D28" s="13"/>
      <c r="E28" s="13"/>
      <c r="F28" s="13"/>
      <c r="G28" s="13"/>
      <c r="H28" s="14"/>
      <c r="I28" s="4"/>
    </row>
    <row r="29" spans="1:9" ht="24" customHeight="1" x14ac:dyDescent="0.2">
      <c r="A29" s="1">
        <v>22</v>
      </c>
      <c r="B29" s="10"/>
      <c r="C29" s="13"/>
      <c r="D29" s="13"/>
      <c r="E29" s="13"/>
      <c r="F29" s="13"/>
      <c r="G29" s="13"/>
      <c r="H29" s="14"/>
      <c r="I29" s="4"/>
    </row>
    <row r="30" spans="1:9" ht="24" customHeight="1" x14ac:dyDescent="0.2">
      <c r="A30" s="1">
        <v>23</v>
      </c>
      <c r="B30" s="10"/>
      <c r="C30" s="13"/>
      <c r="D30" s="13"/>
      <c r="E30" s="13"/>
      <c r="F30" s="13"/>
      <c r="G30" s="13"/>
      <c r="H30" s="14"/>
      <c r="I30" s="4"/>
    </row>
    <row r="31" spans="1:9" ht="24" customHeight="1" x14ac:dyDescent="0.2">
      <c r="A31" s="1">
        <v>24</v>
      </c>
      <c r="B31" s="10"/>
      <c r="C31" s="13"/>
      <c r="D31" s="13"/>
      <c r="E31" s="13"/>
      <c r="F31" s="13"/>
      <c r="G31" s="13"/>
      <c r="H31" s="14"/>
      <c r="I31" s="4"/>
    </row>
    <row r="32" spans="1:9" ht="24" customHeight="1" x14ac:dyDescent="0.2">
      <c r="A32" s="1"/>
      <c r="B32" s="15" t="s">
        <v>17</v>
      </c>
      <c r="C32" s="16"/>
      <c r="D32" s="16"/>
      <c r="E32" s="16"/>
      <c r="F32" s="16"/>
      <c r="G32" s="16"/>
      <c r="H32" s="17"/>
      <c r="I32" s="4"/>
    </row>
    <row r="33" spans="1:9" ht="24" customHeight="1" x14ac:dyDescent="0.2">
      <c r="A33" s="1"/>
      <c r="B33" s="18"/>
      <c r="C33" s="2"/>
      <c r="D33" s="2"/>
      <c r="E33" s="2"/>
      <c r="F33" s="2"/>
      <c r="G33" s="2"/>
      <c r="H33" s="3"/>
      <c r="I33" s="4"/>
    </row>
    <row r="34" spans="1:9" ht="24" customHeight="1" x14ac:dyDescent="0.2">
      <c r="A34" s="1"/>
      <c r="B34" s="18"/>
      <c r="C34" s="2"/>
      <c r="D34" s="2"/>
      <c r="E34" s="2"/>
      <c r="F34" s="2"/>
      <c r="G34" s="2"/>
      <c r="H34" s="3"/>
      <c r="I34" s="4"/>
    </row>
    <row r="35" spans="1:9" ht="24" customHeight="1" x14ac:dyDescent="0.2">
      <c r="A35" s="1"/>
      <c r="B35" s="18"/>
      <c r="C35" s="2"/>
      <c r="D35" s="2"/>
      <c r="E35" s="2"/>
      <c r="F35" s="2"/>
      <c r="G35" s="2"/>
      <c r="H35" s="3"/>
      <c r="I35" s="4"/>
    </row>
    <row r="36" spans="1:9" ht="24" customHeight="1" x14ac:dyDescent="0.2">
      <c r="A36" s="1"/>
      <c r="B36" s="18"/>
      <c r="C36" s="2"/>
      <c r="D36" s="2"/>
      <c r="E36" s="2"/>
      <c r="F36" s="2"/>
      <c r="G36" s="2"/>
      <c r="H36" s="3"/>
      <c r="I36" s="4"/>
    </row>
    <row r="37" spans="1:9" ht="24" customHeight="1" x14ac:dyDescent="0.2">
      <c r="A37" s="1"/>
      <c r="B37" s="18"/>
      <c r="C37" s="2"/>
      <c r="D37" s="2"/>
      <c r="E37" s="2"/>
      <c r="F37" s="2"/>
      <c r="G37" s="2"/>
      <c r="H37" s="3"/>
      <c r="I37" s="4"/>
    </row>
    <row r="38" spans="1:9" ht="24" customHeight="1" x14ac:dyDescent="0.2">
      <c r="A38" s="1"/>
      <c r="B38" s="18"/>
      <c r="C38" s="2"/>
      <c r="D38" s="2"/>
      <c r="E38" s="2"/>
      <c r="F38" s="2"/>
      <c r="G38" s="2"/>
      <c r="H38" s="3"/>
      <c r="I38" s="4"/>
    </row>
    <row r="39" spans="1:9" ht="24" customHeight="1" x14ac:dyDescent="0.2">
      <c r="A39" s="1"/>
      <c r="B39" s="18"/>
      <c r="C39" s="2"/>
      <c r="D39" s="2"/>
      <c r="E39" s="2"/>
      <c r="F39" s="2"/>
      <c r="G39" s="2"/>
      <c r="H39" s="3"/>
      <c r="I39" s="4"/>
    </row>
    <row r="40" spans="1:9" ht="24" customHeight="1" x14ac:dyDescent="0.2">
      <c r="A40" s="1"/>
      <c r="B40" s="18"/>
      <c r="C40" s="2"/>
      <c r="D40" s="2"/>
      <c r="E40" s="2"/>
      <c r="F40" s="2"/>
      <c r="G40" s="2"/>
      <c r="H40" s="3"/>
      <c r="I40" s="4"/>
    </row>
    <row r="41" spans="1:9" ht="24" customHeight="1" x14ac:dyDescent="0.2">
      <c r="A41" s="1"/>
      <c r="B41" s="18"/>
      <c r="C41" s="2"/>
      <c r="D41" s="2"/>
      <c r="E41" s="2"/>
      <c r="F41" s="2"/>
      <c r="G41" s="2"/>
      <c r="H41" s="3"/>
      <c r="I41" s="4"/>
    </row>
    <row r="42" spans="1:9" ht="24" customHeight="1" x14ac:dyDescent="0.2">
      <c r="A42" s="1"/>
      <c r="B42" s="2"/>
      <c r="C42" s="2"/>
      <c r="D42" s="2"/>
      <c r="E42" s="2"/>
      <c r="F42" s="2"/>
      <c r="G42" s="2"/>
      <c r="H42" s="3"/>
      <c r="I42" s="4"/>
    </row>
    <row r="43" spans="1:9" ht="24" customHeight="1" x14ac:dyDescent="0.2">
      <c r="A43" s="8"/>
      <c r="B43" s="4"/>
      <c r="C43" s="4"/>
      <c r="D43" s="4"/>
      <c r="E43" s="4"/>
      <c r="F43" s="4"/>
      <c r="G43" s="4"/>
      <c r="H43" s="19"/>
      <c r="I43" s="4"/>
    </row>
    <row r="44" spans="1:9" ht="24" customHeight="1" x14ac:dyDescent="0.2">
      <c r="A44" s="8"/>
      <c r="B44" s="4"/>
      <c r="C44" s="4"/>
      <c r="D44" s="4"/>
      <c r="E44" s="4"/>
      <c r="F44" s="4"/>
      <c r="G44" s="4"/>
      <c r="H44" s="19"/>
      <c r="I44" s="4"/>
    </row>
    <row r="45" spans="1:9" ht="24" customHeight="1" x14ac:dyDescent="0.2">
      <c r="A45" s="8"/>
      <c r="B45" s="4"/>
      <c r="C45" s="4"/>
      <c r="D45" s="4"/>
      <c r="E45" s="4"/>
      <c r="F45" s="4"/>
      <c r="G45" s="4"/>
      <c r="H45" s="19"/>
      <c r="I45" s="4"/>
    </row>
  </sheetData>
  <mergeCells count="2">
    <mergeCell ref="B1:C1"/>
    <mergeCell ref="A3:I3"/>
  </mergeCells>
  <phoneticPr fontId="3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95"/>
  <sheetViews>
    <sheetView topLeftCell="A79" zoomScaleNormal="100" workbookViewId="0">
      <selection activeCell="Q83" sqref="Q83:S84"/>
    </sheetView>
  </sheetViews>
  <sheetFormatPr defaultColWidth="9" defaultRowHeight="21" customHeight="1" x14ac:dyDescent="0.45"/>
  <cols>
    <col min="1" max="1" width="2.59765625" style="5" customWidth="1"/>
    <col min="2" max="9" width="9" style="5"/>
    <col min="10" max="11" width="2.59765625" style="5" customWidth="1"/>
    <col min="12" max="16384" width="9" style="5"/>
  </cols>
  <sheetData>
    <row r="1" spans="2:19" ht="21" customHeight="1" x14ac:dyDescent="0.45">
      <c r="B1" s="1" t="s">
        <v>33</v>
      </c>
    </row>
    <row r="2" spans="2:19" ht="24" customHeight="1" x14ac:dyDescent="0.45">
      <c r="B2" s="20"/>
      <c r="C2" s="21"/>
      <c r="D2" s="21"/>
      <c r="E2" s="21"/>
      <c r="F2" s="21"/>
      <c r="G2" s="21"/>
      <c r="H2" s="21"/>
      <c r="I2" s="21"/>
    </row>
    <row r="3" spans="2:19" ht="21" customHeight="1" x14ac:dyDescent="0.45">
      <c r="B3" s="122" t="s">
        <v>18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2:19" ht="24" customHeight="1" thickBot="1" x14ac:dyDescent="0.5">
      <c r="B4" s="22"/>
      <c r="C4" s="23"/>
      <c r="D4" s="23"/>
      <c r="E4" s="23"/>
      <c r="F4" s="23"/>
      <c r="G4" s="23"/>
      <c r="H4" s="23"/>
      <c r="I4" s="24"/>
    </row>
    <row r="5" spans="2:19" ht="21" customHeight="1" x14ac:dyDescent="0.45">
      <c r="B5" s="31" t="s">
        <v>50</v>
      </c>
      <c r="C5" s="32"/>
      <c r="D5" s="32"/>
      <c r="E5" s="32"/>
      <c r="F5" s="32"/>
      <c r="G5" s="32"/>
      <c r="H5" s="32"/>
      <c r="I5" s="33"/>
      <c r="L5" s="31" t="s">
        <v>51</v>
      </c>
      <c r="M5" s="42"/>
      <c r="N5" s="42"/>
      <c r="O5" s="42"/>
      <c r="P5" s="42"/>
      <c r="Q5" s="42"/>
      <c r="R5" s="42"/>
      <c r="S5" s="43"/>
    </row>
    <row r="6" spans="2:19" ht="21" customHeight="1" x14ac:dyDescent="0.45">
      <c r="B6" s="34" t="s">
        <v>78</v>
      </c>
      <c r="C6" s="35"/>
      <c r="D6" s="35"/>
      <c r="E6" s="35"/>
      <c r="F6" s="35"/>
      <c r="G6" s="35"/>
      <c r="H6" s="35"/>
      <c r="I6" s="36"/>
      <c r="L6" s="34" t="s">
        <v>78</v>
      </c>
      <c r="M6" s="35"/>
      <c r="N6" s="35"/>
      <c r="O6" s="35"/>
      <c r="P6" s="35"/>
      <c r="Q6" s="35"/>
      <c r="R6" s="35"/>
      <c r="S6" s="36"/>
    </row>
    <row r="7" spans="2:19" ht="21" customHeight="1" x14ac:dyDescent="0.45">
      <c r="B7" s="64" t="s">
        <v>19</v>
      </c>
      <c r="C7" s="65"/>
      <c r="D7" s="68" t="s">
        <v>20</v>
      </c>
      <c r="E7" s="69"/>
      <c r="F7" s="69"/>
      <c r="G7" s="70" t="s">
        <v>21</v>
      </c>
      <c r="H7" s="71"/>
      <c r="I7" s="72"/>
      <c r="L7" s="64" t="s">
        <v>19</v>
      </c>
      <c r="M7" s="65"/>
      <c r="N7" s="68" t="s">
        <v>20</v>
      </c>
      <c r="O7" s="69"/>
      <c r="P7" s="69"/>
      <c r="Q7" s="70" t="s">
        <v>21</v>
      </c>
      <c r="R7" s="71"/>
      <c r="S7" s="72"/>
    </row>
    <row r="8" spans="2:19" ht="21" customHeight="1" x14ac:dyDescent="0.45">
      <c r="B8" s="66"/>
      <c r="C8" s="67"/>
      <c r="D8" s="111" t="s">
        <v>22</v>
      </c>
      <c r="E8" s="112"/>
      <c r="F8" s="112"/>
      <c r="G8" s="111" t="s">
        <v>77</v>
      </c>
      <c r="H8" s="112"/>
      <c r="I8" s="113"/>
      <c r="L8" s="66"/>
      <c r="M8" s="67"/>
      <c r="N8" s="111" t="s">
        <v>22</v>
      </c>
      <c r="O8" s="112"/>
      <c r="P8" s="112"/>
      <c r="Q8" s="111" t="s">
        <v>77</v>
      </c>
      <c r="R8" s="112"/>
      <c r="S8" s="113"/>
    </row>
    <row r="9" spans="2:19" ht="21" customHeight="1" x14ac:dyDescent="0.45">
      <c r="B9" s="73" t="s">
        <v>23</v>
      </c>
      <c r="C9" s="74"/>
      <c r="D9" s="105">
        <v>51222</v>
      </c>
      <c r="E9" s="106"/>
      <c r="F9" s="106"/>
      <c r="G9" s="105">
        <f>D9*21</f>
        <v>1075662</v>
      </c>
      <c r="H9" s="106"/>
      <c r="I9" s="109"/>
      <c r="L9" s="73" t="s">
        <v>23</v>
      </c>
      <c r="M9" s="74"/>
      <c r="N9" s="105">
        <v>10898</v>
      </c>
      <c r="O9" s="106"/>
      <c r="P9" s="106"/>
      <c r="Q9" s="105">
        <f>N9*24</f>
        <v>261552</v>
      </c>
      <c r="R9" s="106"/>
      <c r="S9" s="109"/>
    </row>
    <row r="10" spans="2:19" ht="21" customHeight="1" x14ac:dyDescent="0.45">
      <c r="B10" s="75"/>
      <c r="C10" s="76"/>
      <c r="D10" s="107"/>
      <c r="E10" s="108"/>
      <c r="F10" s="108"/>
      <c r="G10" s="107"/>
      <c r="H10" s="108"/>
      <c r="I10" s="110"/>
      <c r="L10" s="75"/>
      <c r="M10" s="76"/>
      <c r="N10" s="107"/>
      <c r="O10" s="108"/>
      <c r="P10" s="108"/>
      <c r="Q10" s="107"/>
      <c r="R10" s="108"/>
      <c r="S10" s="110"/>
    </row>
    <row r="11" spans="2:19" ht="21" customHeight="1" x14ac:dyDescent="0.45">
      <c r="B11" s="114" t="s">
        <v>24</v>
      </c>
      <c r="C11" s="115"/>
      <c r="D11" s="118"/>
      <c r="E11" s="119"/>
      <c r="F11" s="119"/>
      <c r="G11" s="105">
        <f>D11*21</f>
        <v>0</v>
      </c>
      <c r="H11" s="106"/>
      <c r="I11" s="109"/>
      <c r="L11" s="114" t="s">
        <v>24</v>
      </c>
      <c r="M11" s="115"/>
      <c r="N11" s="118"/>
      <c r="O11" s="119"/>
      <c r="P11" s="119"/>
      <c r="Q11" s="105">
        <f>N11*24</f>
        <v>0</v>
      </c>
      <c r="R11" s="106"/>
      <c r="S11" s="109"/>
    </row>
    <row r="12" spans="2:19" ht="21" customHeight="1" x14ac:dyDescent="0.45">
      <c r="B12" s="116"/>
      <c r="C12" s="117"/>
      <c r="D12" s="120"/>
      <c r="E12" s="121"/>
      <c r="F12" s="121"/>
      <c r="G12" s="107"/>
      <c r="H12" s="108"/>
      <c r="I12" s="110"/>
      <c r="L12" s="116"/>
      <c r="M12" s="117"/>
      <c r="N12" s="120"/>
      <c r="O12" s="121"/>
      <c r="P12" s="121"/>
      <c r="Q12" s="107"/>
      <c r="R12" s="108"/>
      <c r="S12" s="110"/>
    </row>
    <row r="13" spans="2:19" ht="21" customHeight="1" x14ac:dyDescent="0.45">
      <c r="B13" s="85" t="s">
        <v>25</v>
      </c>
      <c r="C13" s="86"/>
      <c r="D13" s="87">
        <f>IF(D11-D9=0,"",ABS(D11-D9))</f>
        <v>51222</v>
      </c>
      <c r="E13" s="88"/>
      <c r="F13" s="88"/>
      <c r="G13" s="87">
        <f>IF(G11-G9=0,"",ABS(G11-G9))</f>
        <v>1075662</v>
      </c>
      <c r="H13" s="88"/>
      <c r="I13" s="91"/>
      <c r="L13" s="85" t="s">
        <v>25</v>
      </c>
      <c r="M13" s="86"/>
      <c r="N13" s="87">
        <f>IF(N11-N9=0,"",ABS(N11-N9))</f>
        <v>10898</v>
      </c>
      <c r="O13" s="88"/>
      <c r="P13" s="88"/>
      <c r="Q13" s="87">
        <f>IF(Q11-Q9=0,"",ABS(Q11-Q9))</f>
        <v>261552</v>
      </c>
      <c r="R13" s="88"/>
      <c r="S13" s="91"/>
    </row>
    <row r="14" spans="2:19" ht="21" customHeight="1" x14ac:dyDescent="0.45">
      <c r="B14" s="93" t="s">
        <v>26</v>
      </c>
      <c r="C14" s="94"/>
      <c r="D14" s="89"/>
      <c r="E14" s="90"/>
      <c r="F14" s="90"/>
      <c r="G14" s="89"/>
      <c r="H14" s="90"/>
      <c r="I14" s="92"/>
      <c r="L14" s="93" t="s">
        <v>26</v>
      </c>
      <c r="M14" s="94"/>
      <c r="N14" s="89"/>
      <c r="O14" s="90"/>
      <c r="P14" s="90"/>
      <c r="Q14" s="89"/>
      <c r="R14" s="90"/>
      <c r="S14" s="92"/>
    </row>
    <row r="15" spans="2:19" ht="21" customHeight="1" x14ac:dyDescent="0.45">
      <c r="B15" s="85" t="s">
        <v>27</v>
      </c>
      <c r="C15" s="86"/>
      <c r="D15" s="95">
        <f>IFERROR(IF(D11-D9=0,"",(1-D11/D9)*100),)</f>
        <v>100</v>
      </c>
      <c r="E15" s="96"/>
      <c r="F15" s="96"/>
      <c r="G15" s="99"/>
      <c r="H15" s="100"/>
      <c r="I15" s="101"/>
      <c r="L15" s="85" t="s">
        <v>27</v>
      </c>
      <c r="M15" s="86"/>
      <c r="N15" s="95">
        <f>IFERROR(IF(N11-N9=0,"",(1-N11/N9)*100),)</f>
        <v>100</v>
      </c>
      <c r="O15" s="96"/>
      <c r="P15" s="96"/>
      <c r="Q15" s="99"/>
      <c r="R15" s="100"/>
      <c r="S15" s="101"/>
    </row>
    <row r="16" spans="2:19" ht="21" customHeight="1" x14ac:dyDescent="0.45">
      <c r="B16" s="93" t="s">
        <v>28</v>
      </c>
      <c r="C16" s="94"/>
      <c r="D16" s="97"/>
      <c r="E16" s="98"/>
      <c r="F16" s="98"/>
      <c r="G16" s="102"/>
      <c r="H16" s="103"/>
      <c r="I16" s="104"/>
      <c r="L16" s="93" t="s">
        <v>28</v>
      </c>
      <c r="M16" s="94"/>
      <c r="N16" s="97"/>
      <c r="O16" s="98"/>
      <c r="P16" s="98"/>
      <c r="Q16" s="102"/>
      <c r="R16" s="103"/>
      <c r="S16" s="104"/>
    </row>
    <row r="17" spans="2:19" ht="21" customHeight="1" x14ac:dyDescent="0.45">
      <c r="B17" s="34" t="s">
        <v>29</v>
      </c>
      <c r="C17" s="35"/>
      <c r="D17" s="35"/>
      <c r="E17" s="35"/>
      <c r="F17" s="35"/>
      <c r="G17" s="35"/>
      <c r="H17" s="35"/>
      <c r="I17" s="36"/>
      <c r="L17" s="34" t="s">
        <v>29</v>
      </c>
      <c r="M17" s="35"/>
      <c r="N17" s="35"/>
      <c r="O17" s="35"/>
      <c r="P17" s="35"/>
      <c r="Q17" s="35"/>
      <c r="R17" s="35"/>
      <c r="S17" s="36"/>
    </row>
    <row r="18" spans="2:19" ht="21" customHeight="1" x14ac:dyDescent="0.45">
      <c r="B18" s="77" t="s">
        <v>30</v>
      </c>
      <c r="C18" s="78"/>
      <c r="D18" s="78"/>
      <c r="E18" s="79">
        <f>(D9-D11)*0.408/1000</f>
        <v>20.898575999999998</v>
      </c>
      <c r="F18" s="79"/>
      <c r="G18" s="80"/>
      <c r="H18" s="81" t="s">
        <v>31</v>
      </c>
      <c r="I18" s="82"/>
      <c r="L18" s="77" t="s">
        <v>30</v>
      </c>
      <c r="M18" s="78"/>
      <c r="N18" s="78"/>
      <c r="O18" s="79">
        <f>(N9-N11)*0.408/1000</f>
        <v>4.4463840000000001</v>
      </c>
      <c r="P18" s="79"/>
      <c r="Q18" s="80"/>
      <c r="R18" s="81" t="s">
        <v>31</v>
      </c>
      <c r="S18" s="82"/>
    </row>
    <row r="19" spans="2:19" ht="21" customHeight="1" x14ac:dyDescent="0.45">
      <c r="B19" s="77"/>
      <c r="C19" s="78"/>
      <c r="D19" s="78"/>
      <c r="E19" s="79"/>
      <c r="F19" s="79"/>
      <c r="G19" s="80"/>
      <c r="H19" s="83"/>
      <c r="I19" s="84"/>
      <c r="L19" s="77"/>
      <c r="M19" s="78"/>
      <c r="N19" s="78"/>
      <c r="O19" s="79"/>
      <c r="P19" s="79"/>
      <c r="Q19" s="80"/>
      <c r="R19" s="83"/>
      <c r="S19" s="84"/>
    </row>
    <row r="20" spans="2:19" ht="21" customHeight="1" x14ac:dyDescent="0.45">
      <c r="B20" s="37"/>
      <c r="C20" s="38"/>
      <c r="D20" s="38"/>
      <c r="E20" s="38"/>
      <c r="F20" s="38"/>
      <c r="G20" s="38"/>
      <c r="H20" s="38"/>
      <c r="I20" s="36"/>
      <c r="L20" s="37"/>
      <c r="M20" s="38"/>
      <c r="N20" s="38"/>
      <c r="O20" s="38"/>
      <c r="P20" s="38"/>
      <c r="Q20" s="38"/>
      <c r="R20" s="38"/>
      <c r="S20" s="36"/>
    </row>
    <row r="21" spans="2:19" ht="21" customHeight="1" thickBot="1" x14ac:dyDescent="0.5">
      <c r="B21" s="39" t="s">
        <v>32</v>
      </c>
      <c r="C21" s="40"/>
      <c r="D21" s="40"/>
      <c r="E21" s="40"/>
      <c r="F21" s="40"/>
      <c r="G21" s="40"/>
      <c r="H21" s="40"/>
      <c r="I21" s="41"/>
      <c r="L21" s="39" t="s">
        <v>32</v>
      </c>
      <c r="M21" s="40"/>
      <c r="N21" s="40"/>
      <c r="O21" s="40"/>
      <c r="P21" s="40"/>
      <c r="Q21" s="40"/>
      <c r="R21" s="40"/>
      <c r="S21" s="41"/>
    </row>
    <row r="22" spans="2:19" ht="24" customHeight="1" thickBot="1" x14ac:dyDescent="0.5">
      <c r="B22" s="25"/>
      <c r="C22" s="25"/>
      <c r="D22" s="25"/>
      <c r="E22" s="25"/>
      <c r="F22" s="25"/>
      <c r="G22" s="25"/>
      <c r="H22" s="25"/>
      <c r="I22" s="1"/>
    </row>
    <row r="23" spans="2:19" ht="21" customHeight="1" x14ac:dyDescent="0.45">
      <c r="B23" s="31" t="s">
        <v>52</v>
      </c>
      <c r="C23" s="32"/>
      <c r="D23" s="32"/>
      <c r="E23" s="32"/>
      <c r="F23" s="32"/>
      <c r="G23" s="32"/>
      <c r="H23" s="32"/>
      <c r="I23" s="33"/>
      <c r="L23" s="31" t="s">
        <v>53</v>
      </c>
      <c r="M23" s="42"/>
      <c r="N23" s="42"/>
      <c r="O23" s="42"/>
      <c r="P23" s="42"/>
      <c r="Q23" s="42"/>
      <c r="R23" s="42"/>
      <c r="S23" s="43"/>
    </row>
    <row r="24" spans="2:19" ht="21" customHeight="1" x14ac:dyDescent="0.45">
      <c r="B24" s="34" t="s">
        <v>78</v>
      </c>
      <c r="C24" s="35"/>
      <c r="D24" s="35"/>
      <c r="E24" s="35"/>
      <c r="F24" s="35"/>
      <c r="G24" s="35"/>
      <c r="H24" s="35"/>
      <c r="I24" s="36"/>
      <c r="L24" s="34" t="s">
        <v>78</v>
      </c>
      <c r="M24" s="35"/>
      <c r="N24" s="35"/>
      <c r="O24" s="35"/>
      <c r="P24" s="35"/>
      <c r="Q24" s="35"/>
      <c r="R24" s="35"/>
      <c r="S24" s="36"/>
    </row>
    <row r="25" spans="2:19" ht="21" customHeight="1" x14ac:dyDescent="0.45">
      <c r="B25" s="64" t="s">
        <v>19</v>
      </c>
      <c r="C25" s="65"/>
      <c r="D25" s="68" t="s">
        <v>20</v>
      </c>
      <c r="E25" s="69"/>
      <c r="F25" s="69"/>
      <c r="G25" s="70" t="s">
        <v>21</v>
      </c>
      <c r="H25" s="71"/>
      <c r="I25" s="72"/>
      <c r="L25" s="64" t="s">
        <v>19</v>
      </c>
      <c r="M25" s="65"/>
      <c r="N25" s="68" t="s">
        <v>20</v>
      </c>
      <c r="O25" s="69"/>
      <c r="P25" s="69"/>
      <c r="Q25" s="70" t="s">
        <v>21</v>
      </c>
      <c r="R25" s="71"/>
      <c r="S25" s="72"/>
    </row>
    <row r="26" spans="2:19" ht="21" customHeight="1" x14ac:dyDescent="0.45">
      <c r="B26" s="66"/>
      <c r="C26" s="67"/>
      <c r="D26" s="111" t="s">
        <v>22</v>
      </c>
      <c r="E26" s="112"/>
      <c r="F26" s="112"/>
      <c r="G26" s="111" t="s">
        <v>77</v>
      </c>
      <c r="H26" s="112"/>
      <c r="I26" s="113"/>
      <c r="L26" s="66"/>
      <c r="M26" s="67"/>
      <c r="N26" s="111" t="s">
        <v>22</v>
      </c>
      <c r="O26" s="112"/>
      <c r="P26" s="112"/>
      <c r="Q26" s="111" t="s">
        <v>77</v>
      </c>
      <c r="R26" s="112"/>
      <c r="S26" s="113"/>
    </row>
    <row r="27" spans="2:19" ht="21" customHeight="1" x14ac:dyDescent="0.45">
      <c r="B27" s="73" t="s">
        <v>23</v>
      </c>
      <c r="C27" s="74"/>
      <c r="D27" s="105">
        <v>46649</v>
      </c>
      <c r="E27" s="106"/>
      <c r="F27" s="106"/>
      <c r="G27" s="105">
        <f>D27*21</f>
        <v>979629</v>
      </c>
      <c r="H27" s="106"/>
      <c r="I27" s="109"/>
      <c r="L27" s="73" t="s">
        <v>23</v>
      </c>
      <c r="M27" s="74"/>
      <c r="N27" s="105">
        <v>18412</v>
      </c>
      <c r="O27" s="106"/>
      <c r="P27" s="106"/>
      <c r="Q27" s="105">
        <f>N27*21</f>
        <v>386652</v>
      </c>
      <c r="R27" s="106"/>
      <c r="S27" s="109"/>
    </row>
    <row r="28" spans="2:19" ht="21" customHeight="1" x14ac:dyDescent="0.45">
      <c r="B28" s="75"/>
      <c r="C28" s="76"/>
      <c r="D28" s="107"/>
      <c r="E28" s="108"/>
      <c r="F28" s="108"/>
      <c r="G28" s="107"/>
      <c r="H28" s="108"/>
      <c r="I28" s="110"/>
      <c r="L28" s="75"/>
      <c r="M28" s="76"/>
      <c r="N28" s="107"/>
      <c r="O28" s="108"/>
      <c r="P28" s="108"/>
      <c r="Q28" s="107"/>
      <c r="R28" s="108"/>
      <c r="S28" s="110"/>
    </row>
    <row r="29" spans="2:19" ht="21" customHeight="1" x14ac:dyDescent="0.45">
      <c r="B29" s="114" t="s">
        <v>24</v>
      </c>
      <c r="C29" s="115"/>
      <c r="D29" s="118"/>
      <c r="E29" s="119"/>
      <c r="F29" s="119"/>
      <c r="G29" s="105">
        <f>D29*21</f>
        <v>0</v>
      </c>
      <c r="H29" s="106"/>
      <c r="I29" s="109"/>
      <c r="L29" s="114" t="s">
        <v>24</v>
      </c>
      <c r="M29" s="115"/>
      <c r="N29" s="118"/>
      <c r="O29" s="119"/>
      <c r="P29" s="119"/>
      <c r="Q29" s="105">
        <f>N29*21</f>
        <v>0</v>
      </c>
      <c r="R29" s="106"/>
      <c r="S29" s="109"/>
    </row>
    <row r="30" spans="2:19" ht="21" customHeight="1" x14ac:dyDescent="0.45">
      <c r="B30" s="116"/>
      <c r="C30" s="117"/>
      <c r="D30" s="120"/>
      <c r="E30" s="121"/>
      <c r="F30" s="121"/>
      <c r="G30" s="107"/>
      <c r="H30" s="108"/>
      <c r="I30" s="110"/>
      <c r="L30" s="116"/>
      <c r="M30" s="117"/>
      <c r="N30" s="120"/>
      <c r="O30" s="121"/>
      <c r="P30" s="121"/>
      <c r="Q30" s="107"/>
      <c r="R30" s="108"/>
      <c r="S30" s="110"/>
    </row>
    <row r="31" spans="2:19" ht="21" customHeight="1" x14ac:dyDescent="0.45">
      <c r="B31" s="85" t="s">
        <v>25</v>
      </c>
      <c r="C31" s="86"/>
      <c r="D31" s="87">
        <f>IF(D29-D27=0,"",ABS(D29-D27))</f>
        <v>46649</v>
      </c>
      <c r="E31" s="88"/>
      <c r="F31" s="88"/>
      <c r="G31" s="87">
        <f>IF(G29-G27=0,"",ABS(G29-G27))</f>
        <v>979629</v>
      </c>
      <c r="H31" s="88"/>
      <c r="I31" s="91"/>
      <c r="L31" s="85" t="s">
        <v>25</v>
      </c>
      <c r="M31" s="86"/>
      <c r="N31" s="87">
        <f>IF(N29-N27=0,"",ABS(N29-N27))</f>
        <v>18412</v>
      </c>
      <c r="O31" s="88"/>
      <c r="P31" s="88"/>
      <c r="Q31" s="87">
        <f>IF(Q29-Q27=0,"",ABS(Q29-Q27))</f>
        <v>386652</v>
      </c>
      <c r="R31" s="88"/>
      <c r="S31" s="91"/>
    </row>
    <row r="32" spans="2:19" ht="21" customHeight="1" x14ac:dyDescent="0.45">
      <c r="B32" s="93" t="s">
        <v>26</v>
      </c>
      <c r="C32" s="94"/>
      <c r="D32" s="89"/>
      <c r="E32" s="90"/>
      <c r="F32" s="90"/>
      <c r="G32" s="89"/>
      <c r="H32" s="90"/>
      <c r="I32" s="92"/>
      <c r="L32" s="93" t="s">
        <v>26</v>
      </c>
      <c r="M32" s="94"/>
      <c r="N32" s="89"/>
      <c r="O32" s="90"/>
      <c r="P32" s="90"/>
      <c r="Q32" s="89"/>
      <c r="R32" s="90"/>
      <c r="S32" s="92"/>
    </row>
    <row r="33" spans="2:19" ht="21" customHeight="1" x14ac:dyDescent="0.45">
      <c r="B33" s="85" t="s">
        <v>27</v>
      </c>
      <c r="C33" s="86"/>
      <c r="D33" s="95">
        <f>IFERROR(IF(D29-D27=0,"",(1-D29/D27)*100),)</f>
        <v>100</v>
      </c>
      <c r="E33" s="96"/>
      <c r="F33" s="96"/>
      <c r="G33" s="99"/>
      <c r="H33" s="100"/>
      <c r="I33" s="101"/>
      <c r="L33" s="85" t="s">
        <v>27</v>
      </c>
      <c r="M33" s="86"/>
      <c r="N33" s="95">
        <f>IFERROR(IF(N29-N27=0,"",(1-N29/N27)*100),)</f>
        <v>100</v>
      </c>
      <c r="O33" s="96"/>
      <c r="P33" s="96"/>
      <c r="Q33" s="99"/>
      <c r="R33" s="100"/>
      <c r="S33" s="101"/>
    </row>
    <row r="34" spans="2:19" ht="21" customHeight="1" x14ac:dyDescent="0.45">
      <c r="B34" s="93" t="s">
        <v>28</v>
      </c>
      <c r="C34" s="94"/>
      <c r="D34" s="97"/>
      <c r="E34" s="98"/>
      <c r="F34" s="98"/>
      <c r="G34" s="102"/>
      <c r="H34" s="103"/>
      <c r="I34" s="104"/>
      <c r="L34" s="93" t="s">
        <v>28</v>
      </c>
      <c r="M34" s="94"/>
      <c r="N34" s="97"/>
      <c r="O34" s="98"/>
      <c r="P34" s="98"/>
      <c r="Q34" s="102"/>
      <c r="R34" s="103"/>
      <c r="S34" s="104"/>
    </row>
    <row r="35" spans="2:19" ht="21" customHeight="1" x14ac:dyDescent="0.45">
      <c r="B35" s="34" t="s">
        <v>29</v>
      </c>
      <c r="C35" s="35"/>
      <c r="D35" s="35"/>
      <c r="E35" s="35"/>
      <c r="F35" s="35"/>
      <c r="G35" s="35"/>
      <c r="H35" s="35"/>
      <c r="I35" s="36"/>
      <c r="L35" s="34" t="s">
        <v>29</v>
      </c>
      <c r="M35" s="35"/>
      <c r="N35" s="35"/>
      <c r="O35" s="35"/>
      <c r="P35" s="35"/>
      <c r="Q35" s="35"/>
      <c r="R35" s="35"/>
      <c r="S35" s="36"/>
    </row>
    <row r="36" spans="2:19" ht="21" customHeight="1" x14ac:dyDescent="0.45">
      <c r="B36" s="77" t="s">
        <v>30</v>
      </c>
      <c r="C36" s="78"/>
      <c r="D36" s="78"/>
      <c r="E36" s="79">
        <f>(D27-D29)*0.408/1000</f>
        <v>19.032791999999997</v>
      </c>
      <c r="F36" s="79"/>
      <c r="G36" s="80"/>
      <c r="H36" s="81" t="s">
        <v>31</v>
      </c>
      <c r="I36" s="82"/>
      <c r="L36" s="77" t="s">
        <v>30</v>
      </c>
      <c r="M36" s="78"/>
      <c r="N36" s="78"/>
      <c r="O36" s="79">
        <f>(N27-N29)*0.408/1000</f>
        <v>7.5120959999999997</v>
      </c>
      <c r="P36" s="79"/>
      <c r="Q36" s="80"/>
      <c r="R36" s="81" t="s">
        <v>31</v>
      </c>
      <c r="S36" s="82"/>
    </row>
    <row r="37" spans="2:19" ht="21" customHeight="1" x14ac:dyDescent="0.45">
      <c r="B37" s="77"/>
      <c r="C37" s="78"/>
      <c r="D37" s="78"/>
      <c r="E37" s="79"/>
      <c r="F37" s="79"/>
      <c r="G37" s="80"/>
      <c r="H37" s="83"/>
      <c r="I37" s="84"/>
      <c r="L37" s="77"/>
      <c r="M37" s="78"/>
      <c r="N37" s="78"/>
      <c r="O37" s="79"/>
      <c r="P37" s="79"/>
      <c r="Q37" s="80"/>
      <c r="R37" s="83"/>
      <c r="S37" s="84"/>
    </row>
    <row r="38" spans="2:19" ht="21" customHeight="1" x14ac:dyDescent="0.45">
      <c r="B38" s="37"/>
      <c r="C38" s="38"/>
      <c r="D38" s="38"/>
      <c r="E38" s="38"/>
      <c r="F38" s="38"/>
      <c r="G38" s="38"/>
      <c r="H38" s="38"/>
      <c r="I38" s="36"/>
      <c r="L38" s="37"/>
      <c r="M38" s="38"/>
      <c r="N38" s="38"/>
      <c r="O38" s="38"/>
      <c r="P38" s="38"/>
      <c r="Q38" s="38"/>
      <c r="R38" s="38"/>
      <c r="S38" s="36"/>
    </row>
    <row r="39" spans="2:19" ht="21" customHeight="1" thickBot="1" x14ac:dyDescent="0.5">
      <c r="B39" s="39" t="s">
        <v>32</v>
      </c>
      <c r="C39" s="40"/>
      <c r="D39" s="40"/>
      <c r="E39" s="40"/>
      <c r="F39" s="40"/>
      <c r="G39" s="40"/>
      <c r="H39" s="40"/>
      <c r="I39" s="41"/>
      <c r="L39" s="39" t="s">
        <v>32</v>
      </c>
      <c r="M39" s="40"/>
      <c r="N39" s="40"/>
      <c r="O39" s="40"/>
      <c r="P39" s="40"/>
      <c r="Q39" s="40"/>
      <c r="R39" s="40"/>
      <c r="S39" s="41"/>
    </row>
    <row r="40" spans="2:19" ht="24" customHeight="1" thickBot="1" x14ac:dyDescent="0.5"/>
    <row r="41" spans="2:19" ht="21" customHeight="1" x14ac:dyDescent="0.45">
      <c r="B41" s="31" t="s">
        <v>54</v>
      </c>
      <c r="C41" s="32"/>
      <c r="D41" s="32"/>
      <c r="E41" s="32"/>
      <c r="F41" s="32"/>
      <c r="G41" s="32"/>
      <c r="H41" s="32"/>
      <c r="I41" s="33"/>
      <c r="L41" s="31" t="s">
        <v>62</v>
      </c>
      <c r="M41" s="42"/>
      <c r="N41" s="42"/>
      <c r="O41" s="42"/>
      <c r="P41" s="42"/>
      <c r="Q41" s="42"/>
      <c r="R41" s="42"/>
      <c r="S41" s="43"/>
    </row>
    <row r="42" spans="2:19" ht="21" customHeight="1" x14ac:dyDescent="0.45">
      <c r="B42" s="34" t="s">
        <v>78</v>
      </c>
      <c r="C42" s="35"/>
      <c r="D42" s="35"/>
      <c r="E42" s="35"/>
      <c r="F42" s="35"/>
      <c r="G42" s="35"/>
      <c r="H42" s="35"/>
      <c r="I42" s="36"/>
      <c r="L42" s="34" t="s">
        <v>78</v>
      </c>
      <c r="M42" s="35"/>
      <c r="N42" s="35"/>
      <c r="O42" s="35"/>
      <c r="P42" s="35"/>
      <c r="Q42" s="35"/>
      <c r="R42" s="35"/>
      <c r="S42" s="36"/>
    </row>
    <row r="43" spans="2:19" ht="21" customHeight="1" x14ac:dyDescent="0.45">
      <c r="B43" s="64" t="s">
        <v>19</v>
      </c>
      <c r="C43" s="65"/>
      <c r="D43" s="68" t="s">
        <v>20</v>
      </c>
      <c r="E43" s="69"/>
      <c r="F43" s="69"/>
      <c r="G43" s="70" t="s">
        <v>21</v>
      </c>
      <c r="H43" s="71"/>
      <c r="I43" s="72"/>
      <c r="L43" s="64" t="s">
        <v>19</v>
      </c>
      <c r="M43" s="65"/>
      <c r="N43" s="68" t="s">
        <v>20</v>
      </c>
      <c r="O43" s="69"/>
      <c r="P43" s="69"/>
      <c r="Q43" s="70" t="s">
        <v>21</v>
      </c>
      <c r="R43" s="71"/>
      <c r="S43" s="72"/>
    </row>
    <row r="44" spans="2:19" ht="21" customHeight="1" x14ac:dyDescent="0.45">
      <c r="B44" s="66"/>
      <c r="C44" s="67"/>
      <c r="D44" s="111" t="s">
        <v>22</v>
      </c>
      <c r="E44" s="112"/>
      <c r="F44" s="112"/>
      <c r="G44" s="111" t="s">
        <v>77</v>
      </c>
      <c r="H44" s="112"/>
      <c r="I44" s="113"/>
      <c r="L44" s="66"/>
      <c r="M44" s="67"/>
      <c r="N44" s="111" t="s">
        <v>22</v>
      </c>
      <c r="O44" s="112"/>
      <c r="P44" s="112"/>
      <c r="Q44" s="111" t="s">
        <v>77</v>
      </c>
      <c r="R44" s="112"/>
      <c r="S44" s="113"/>
    </row>
    <row r="45" spans="2:19" ht="21" customHeight="1" x14ac:dyDescent="0.45">
      <c r="B45" s="73" t="s">
        <v>23</v>
      </c>
      <c r="C45" s="74"/>
      <c r="D45" s="105">
        <v>32368</v>
      </c>
      <c r="E45" s="106"/>
      <c r="F45" s="106"/>
      <c r="G45" s="105">
        <f>D45*24</f>
        <v>776832</v>
      </c>
      <c r="H45" s="106"/>
      <c r="I45" s="109"/>
      <c r="L45" s="73" t="s">
        <v>23</v>
      </c>
      <c r="M45" s="74"/>
      <c r="N45" s="105">
        <v>24344</v>
      </c>
      <c r="O45" s="106"/>
      <c r="P45" s="106"/>
      <c r="Q45" s="105">
        <f>N45*21</f>
        <v>511224</v>
      </c>
      <c r="R45" s="106"/>
      <c r="S45" s="109"/>
    </row>
    <row r="46" spans="2:19" ht="21" customHeight="1" x14ac:dyDescent="0.45">
      <c r="B46" s="75"/>
      <c r="C46" s="76"/>
      <c r="D46" s="107"/>
      <c r="E46" s="108"/>
      <c r="F46" s="108"/>
      <c r="G46" s="107"/>
      <c r="H46" s="108"/>
      <c r="I46" s="110"/>
      <c r="L46" s="75"/>
      <c r="M46" s="76"/>
      <c r="N46" s="107"/>
      <c r="O46" s="108"/>
      <c r="P46" s="108"/>
      <c r="Q46" s="107"/>
      <c r="R46" s="108"/>
      <c r="S46" s="110"/>
    </row>
    <row r="47" spans="2:19" ht="21" customHeight="1" x14ac:dyDescent="0.45">
      <c r="B47" s="114" t="s">
        <v>24</v>
      </c>
      <c r="C47" s="115"/>
      <c r="D47" s="118"/>
      <c r="E47" s="119"/>
      <c r="F47" s="119"/>
      <c r="G47" s="105">
        <f>D47*24</f>
        <v>0</v>
      </c>
      <c r="H47" s="106"/>
      <c r="I47" s="109"/>
      <c r="L47" s="114" t="s">
        <v>24</v>
      </c>
      <c r="M47" s="115"/>
      <c r="N47" s="118"/>
      <c r="O47" s="119"/>
      <c r="P47" s="119"/>
      <c r="Q47" s="105">
        <f>N47*21</f>
        <v>0</v>
      </c>
      <c r="R47" s="106"/>
      <c r="S47" s="109"/>
    </row>
    <row r="48" spans="2:19" ht="21" customHeight="1" x14ac:dyDescent="0.45">
      <c r="B48" s="116"/>
      <c r="C48" s="117"/>
      <c r="D48" s="120"/>
      <c r="E48" s="121"/>
      <c r="F48" s="121"/>
      <c r="G48" s="107"/>
      <c r="H48" s="108"/>
      <c r="I48" s="110"/>
      <c r="L48" s="116"/>
      <c r="M48" s="117"/>
      <c r="N48" s="120"/>
      <c r="O48" s="121"/>
      <c r="P48" s="121"/>
      <c r="Q48" s="107"/>
      <c r="R48" s="108"/>
      <c r="S48" s="110"/>
    </row>
    <row r="49" spans="2:19" ht="21" customHeight="1" x14ac:dyDescent="0.45">
      <c r="B49" s="85" t="s">
        <v>25</v>
      </c>
      <c r="C49" s="86"/>
      <c r="D49" s="87">
        <f>IF(D47-D45=0,"",ABS(D47-D45))</f>
        <v>32368</v>
      </c>
      <c r="E49" s="88"/>
      <c r="F49" s="88"/>
      <c r="G49" s="87">
        <f>IF(G47-G45=0,"",ABS(G47-G45))</f>
        <v>776832</v>
      </c>
      <c r="H49" s="88"/>
      <c r="I49" s="91"/>
      <c r="L49" s="85" t="s">
        <v>25</v>
      </c>
      <c r="M49" s="86"/>
      <c r="N49" s="87">
        <f>IF(N47-N45=0,"",ABS(N47-N45))</f>
        <v>24344</v>
      </c>
      <c r="O49" s="88"/>
      <c r="P49" s="88"/>
      <c r="Q49" s="87">
        <f>IF(Q47-Q45=0,"",ABS(Q47-Q45))</f>
        <v>511224</v>
      </c>
      <c r="R49" s="88"/>
      <c r="S49" s="91"/>
    </row>
    <row r="50" spans="2:19" ht="21" customHeight="1" x14ac:dyDescent="0.45">
      <c r="B50" s="93" t="s">
        <v>26</v>
      </c>
      <c r="C50" s="94"/>
      <c r="D50" s="89"/>
      <c r="E50" s="90"/>
      <c r="F50" s="90"/>
      <c r="G50" s="89"/>
      <c r="H50" s="90"/>
      <c r="I50" s="92"/>
      <c r="L50" s="93" t="s">
        <v>26</v>
      </c>
      <c r="M50" s="94"/>
      <c r="N50" s="89"/>
      <c r="O50" s="90"/>
      <c r="P50" s="90"/>
      <c r="Q50" s="89"/>
      <c r="R50" s="90"/>
      <c r="S50" s="92"/>
    </row>
    <row r="51" spans="2:19" ht="21" customHeight="1" x14ac:dyDescent="0.45">
      <c r="B51" s="85" t="s">
        <v>27</v>
      </c>
      <c r="C51" s="86"/>
      <c r="D51" s="95">
        <f>IFERROR(IF(D47-D45=0,"",(1-D47/D45)*100),)</f>
        <v>100</v>
      </c>
      <c r="E51" s="96"/>
      <c r="F51" s="96"/>
      <c r="G51" s="99"/>
      <c r="H51" s="100"/>
      <c r="I51" s="101"/>
      <c r="L51" s="85" t="s">
        <v>27</v>
      </c>
      <c r="M51" s="86"/>
      <c r="N51" s="95">
        <f>IFERROR(IF(N47-N45=0,"",(1-N47/N45)*100),)</f>
        <v>100</v>
      </c>
      <c r="O51" s="96"/>
      <c r="P51" s="96"/>
      <c r="Q51" s="99"/>
      <c r="R51" s="100"/>
      <c r="S51" s="101"/>
    </row>
    <row r="52" spans="2:19" ht="21" customHeight="1" x14ac:dyDescent="0.45">
      <c r="B52" s="93" t="s">
        <v>28</v>
      </c>
      <c r="C52" s="94"/>
      <c r="D52" s="97"/>
      <c r="E52" s="98"/>
      <c r="F52" s="98"/>
      <c r="G52" s="102"/>
      <c r="H52" s="103"/>
      <c r="I52" s="104"/>
      <c r="L52" s="93" t="s">
        <v>28</v>
      </c>
      <c r="M52" s="94"/>
      <c r="N52" s="97"/>
      <c r="O52" s="98"/>
      <c r="P52" s="98"/>
      <c r="Q52" s="102"/>
      <c r="R52" s="103"/>
      <c r="S52" s="104"/>
    </row>
    <row r="53" spans="2:19" ht="21" customHeight="1" x14ac:dyDescent="0.45">
      <c r="B53" s="34" t="s">
        <v>29</v>
      </c>
      <c r="C53" s="35"/>
      <c r="D53" s="35"/>
      <c r="E53" s="35"/>
      <c r="F53" s="35"/>
      <c r="G53" s="35"/>
      <c r="H53" s="35"/>
      <c r="I53" s="36"/>
      <c r="L53" s="34" t="s">
        <v>29</v>
      </c>
      <c r="M53" s="35"/>
      <c r="N53" s="35"/>
      <c r="O53" s="35"/>
      <c r="P53" s="35"/>
      <c r="Q53" s="35"/>
      <c r="R53" s="35"/>
      <c r="S53" s="36"/>
    </row>
    <row r="54" spans="2:19" ht="21" customHeight="1" x14ac:dyDescent="0.45">
      <c r="B54" s="77" t="s">
        <v>30</v>
      </c>
      <c r="C54" s="78"/>
      <c r="D54" s="78"/>
      <c r="E54" s="79">
        <f>(D45-D47)*0.408/1000</f>
        <v>13.206143999999998</v>
      </c>
      <c r="F54" s="79"/>
      <c r="G54" s="80"/>
      <c r="H54" s="81" t="s">
        <v>31</v>
      </c>
      <c r="I54" s="82"/>
      <c r="L54" s="77" t="s">
        <v>30</v>
      </c>
      <c r="M54" s="78"/>
      <c r="N54" s="78"/>
      <c r="O54" s="79">
        <f>(N45-N47)*0.408/1000</f>
        <v>9.9323519999999981</v>
      </c>
      <c r="P54" s="79"/>
      <c r="Q54" s="80"/>
      <c r="R54" s="81" t="s">
        <v>31</v>
      </c>
      <c r="S54" s="82"/>
    </row>
    <row r="55" spans="2:19" ht="21" customHeight="1" x14ac:dyDescent="0.45">
      <c r="B55" s="77"/>
      <c r="C55" s="78"/>
      <c r="D55" s="78"/>
      <c r="E55" s="79"/>
      <c r="F55" s="79"/>
      <c r="G55" s="80"/>
      <c r="H55" s="83"/>
      <c r="I55" s="84"/>
      <c r="L55" s="77"/>
      <c r="M55" s="78"/>
      <c r="N55" s="78"/>
      <c r="O55" s="79"/>
      <c r="P55" s="79"/>
      <c r="Q55" s="80"/>
      <c r="R55" s="83"/>
      <c r="S55" s="84"/>
    </row>
    <row r="56" spans="2:19" ht="21" customHeight="1" x14ac:dyDescent="0.45">
      <c r="B56" s="37"/>
      <c r="C56" s="38"/>
      <c r="D56" s="38"/>
      <c r="E56" s="38"/>
      <c r="F56" s="38"/>
      <c r="G56" s="38"/>
      <c r="H56" s="38"/>
      <c r="I56" s="36"/>
      <c r="L56" s="37"/>
      <c r="M56" s="38"/>
      <c r="N56" s="38"/>
      <c r="O56" s="38"/>
      <c r="P56" s="38"/>
      <c r="Q56" s="38"/>
      <c r="R56" s="38"/>
      <c r="S56" s="36"/>
    </row>
    <row r="57" spans="2:19" ht="21" customHeight="1" thickBot="1" x14ac:dyDescent="0.5">
      <c r="B57" s="39" t="s">
        <v>32</v>
      </c>
      <c r="C57" s="40"/>
      <c r="D57" s="40"/>
      <c r="E57" s="40"/>
      <c r="F57" s="40"/>
      <c r="G57" s="40"/>
      <c r="H57" s="40"/>
      <c r="I57" s="41"/>
      <c r="L57" s="39" t="s">
        <v>32</v>
      </c>
      <c r="M57" s="40"/>
      <c r="N57" s="40"/>
      <c r="O57" s="40"/>
      <c r="P57" s="40"/>
      <c r="Q57" s="40"/>
      <c r="R57" s="40"/>
      <c r="S57" s="41"/>
    </row>
    <row r="58" spans="2:19" ht="24" customHeight="1" thickBot="1" x14ac:dyDescent="0.5"/>
    <row r="59" spans="2:19" ht="21" customHeight="1" x14ac:dyDescent="0.45">
      <c r="B59" s="31" t="s">
        <v>55</v>
      </c>
      <c r="C59" s="32"/>
      <c r="D59" s="32"/>
      <c r="E59" s="32"/>
      <c r="F59" s="32"/>
      <c r="G59" s="32"/>
      <c r="H59" s="32"/>
      <c r="I59" s="33"/>
      <c r="L59" s="31" t="s">
        <v>56</v>
      </c>
      <c r="M59" s="42"/>
      <c r="N59" s="42"/>
      <c r="O59" s="42"/>
      <c r="P59" s="42"/>
      <c r="Q59" s="42"/>
      <c r="R59" s="42"/>
      <c r="S59" s="43"/>
    </row>
    <row r="60" spans="2:19" ht="21" customHeight="1" x14ac:dyDescent="0.45">
      <c r="B60" s="34" t="s">
        <v>78</v>
      </c>
      <c r="C60" s="35"/>
      <c r="D60" s="35"/>
      <c r="E60" s="35"/>
      <c r="F60" s="35"/>
      <c r="G60" s="35"/>
      <c r="H60" s="35"/>
      <c r="I60" s="36"/>
      <c r="L60" s="34" t="s">
        <v>78</v>
      </c>
      <c r="M60" s="35"/>
      <c r="N60" s="35"/>
      <c r="O60" s="35"/>
      <c r="P60" s="35"/>
      <c r="Q60" s="35"/>
      <c r="R60" s="35"/>
      <c r="S60" s="36"/>
    </row>
    <row r="61" spans="2:19" ht="21" customHeight="1" x14ac:dyDescent="0.45">
      <c r="B61" s="64" t="s">
        <v>19</v>
      </c>
      <c r="C61" s="65"/>
      <c r="D61" s="68" t="s">
        <v>20</v>
      </c>
      <c r="E61" s="69"/>
      <c r="F61" s="69"/>
      <c r="G61" s="70" t="s">
        <v>21</v>
      </c>
      <c r="H61" s="71"/>
      <c r="I61" s="72"/>
      <c r="L61" s="64" t="s">
        <v>19</v>
      </c>
      <c r="M61" s="65"/>
      <c r="N61" s="68" t="s">
        <v>20</v>
      </c>
      <c r="O61" s="69"/>
      <c r="P61" s="69"/>
      <c r="Q61" s="70" t="s">
        <v>21</v>
      </c>
      <c r="R61" s="71"/>
      <c r="S61" s="72"/>
    </row>
    <row r="62" spans="2:19" ht="21" customHeight="1" x14ac:dyDescent="0.45">
      <c r="B62" s="66"/>
      <c r="C62" s="67"/>
      <c r="D62" s="111" t="s">
        <v>22</v>
      </c>
      <c r="E62" s="112"/>
      <c r="F62" s="112"/>
      <c r="G62" s="111" t="s">
        <v>77</v>
      </c>
      <c r="H62" s="112"/>
      <c r="I62" s="113"/>
      <c r="L62" s="66"/>
      <c r="M62" s="67"/>
      <c r="N62" s="111" t="s">
        <v>22</v>
      </c>
      <c r="O62" s="112"/>
      <c r="P62" s="112"/>
      <c r="Q62" s="111" t="s">
        <v>77</v>
      </c>
      <c r="R62" s="112"/>
      <c r="S62" s="113"/>
    </row>
    <row r="63" spans="2:19" ht="21" customHeight="1" x14ac:dyDescent="0.45">
      <c r="B63" s="73" t="s">
        <v>23</v>
      </c>
      <c r="C63" s="74"/>
      <c r="D63" s="105">
        <v>55649</v>
      </c>
      <c r="E63" s="106"/>
      <c r="F63" s="106"/>
      <c r="G63" s="105">
        <f>D63*21</f>
        <v>1168629</v>
      </c>
      <c r="H63" s="106"/>
      <c r="I63" s="109"/>
      <c r="L63" s="73" t="s">
        <v>23</v>
      </c>
      <c r="M63" s="74"/>
      <c r="N63" s="105">
        <v>9024</v>
      </c>
      <c r="O63" s="106"/>
      <c r="P63" s="106"/>
      <c r="Q63" s="105">
        <f>N63*21</f>
        <v>189504</v>
      </c>
      <c r="R63" s="106"/>
      <c r="S63" s="109"/>
    </row>
    <row r="64" spans="2:19" ht="21" customHeight="1" x14ac:dyDescent="0.45">
      <c r="B64" s="75"/>
      <c r="C64" s="76"/>
      <c r="D64" s="107"/>
      <c r="E64" s="108"/>
      <c r="F64" s="108"/>
      <c r="G64" s="107"/>
      <c r="H64" s="108"/>
      <c r="I64" s="110"/>
      <c r="L64" s="75"/>
      <c r="M64" s="76"/>
      <c r="N64" s="107"/>
      <c r="O64" s="108"/>
      <c r="P64" s="108"/>
      <c r="Q64" s="107"/>
      <c r="R64" s="108"/>
      <c r="S64" s="110"/>
    </row>
    <row r="65" spans="2:19" ht="21" customHeight="1" x14ac:dyDescent="0.45">
      <c r="B65" s="114" t="s">
        <v>24</v>
      </c>
      <c r="C65" s="115"/>
      <c r="D65" s="118"/>
      <c r="E65" s="119"/>
      <c r="F65" s="119"/>
      <c r="G65" s="105">
        <f>D65*21</f>
        <v>0</v>
      </c>
      <c r="H65" s="106"/>
      <c r="I65" s="109"/>
      <c r="L65" s="114" t="s">
        <v>24</v>
      </c>
      <c r="M65" s="115"/>
      <c r="N65" s="118"/>
      <c r="O65" s="119"/>
      <c r="P65" s="119"/>
      <c r="Q65" s="105">
        <f>N65*21</f>
        <v>0</v>
      </c>
      <c r="R65" s="106"/>
      <c r="S65" s="109"/>
    </row>
    <row r="66" spans="2:19" ht="21" customHeight="1" x14ac:dyDescent="0.45">
      <c r="B66" s="116"/>
      <c r="C66" s="117"/>
      <c r="D66" s="120"/>
      <c r="E66" s="121"/>
      <c r="F66" s="121"/>
      <c r="G66" s="107"/>
      <c r="H66" s="108"/>
      <c r="I66" s="110"/>
      <c r="L66" s="116"/>
      <c r="M66" s="117"/>
      <c r="N66" s="120"/>
      <c r="O66" s="121"/>
      <c r="P66" s="121"/>
      <c r="Q66" s="107"/>
      <c r="R66" s="108"/>
      <c r="S66" s="110"/>
    </row>
    <row r="67" spans="2:19" ht="21" customHeight="1" x14ac:dyDescent="0.45">
      <c r="B67" s="85" t="s">
        <v>25</v>
      </c>
      <c r="C67" s="86"/>
      <c r="D67" s="87">
        <f>IF(D65-D63=0,"",ABS(D65-D63))</f>
        <v>55649</v>
      </c>
      <c r="E67" s="88"/>
      <c r="F67" s="88"/>
      <c r="G67" s="87">
        <f>IF(G65-G63=0,"",ABS(G65-G63))</f>
        <v>1168629</v>
      </c>
      <c r="H67" s="88"/>
      <c r="I67" s="91"/>
      <c r="L67" s="85" t="s">
        <v>25</v>
      </c>
      <c r="M67" s="86"/>
      <c r="N67" s="87">
        <f>IF(N65-N63=0,"",ABS(N65-N63))</f>
        <v>9024</v>
      </c>
      <c r="O67" s="88"/>
      <c r="P67" s="88"/>
      <c r="Q67" s="87">
        <f>IF(Q65-Q63=0,"",ABS(Q65-Q63))</f>
        <v>189504</v>
      </c>
      <c r="R67" s="88"/>
      <c r="S67" s="91"/>
    </row>
    <row r="68" spans="2:19" ht="21" customHeight="1" x14ac:dyDescent="0.45">
      <c r="B68" s="93" t="s">
        <v>26</v>
      </c>
      <c r="C68" s="94"/>
      <c r="D68" s="89"/>
      <c r="E68" s="90"/>
      <c r="F68" s="90"/>
      <c r="G68" s="89"/>
      <c r="H68" s="90"/>
      <c r="I68" s="92"/>
      <c r="L68" s="93" t="s">
        <v>26</v>
      </c>
      <c r="M68" s="94"/>
      <c r="N68" s="89"/>
      <c r="O68" s="90"/>
      <c r="P68" s="90"/>
      <c r="Q68" s="89"/>
      <c r="R68" s="90"/>
      <c r="S68" s="92"/>
    </row>
    <row r="69" spans="2:19" ht="21" customHeight="1" x14ac:dyDescent="0.45">
      <c r="B69" s="85" t="s">
        <v>27</v>
      </c>
      <c r="C69" s="86"/>
      <c r="D69" s="95">
        <f>IFERROR(IF(D65-D63=0,"",(1-D65/D63)*100),)</f>
        <v>100</v>
      </c>
      <c r="E69" s="96"/>
      <c r="F69" s="96"/>
      <c r="G69" s="99"/>
      <c r="H69" s="100"/>
      <c r="I69" s="101"/>
      <c r="L69" s="85" t="s">
        <v>27</v>
      </c>
      <c r="M69" s="86"/>
      <c r="N69" s="95">
        <f>IFERROR(IF(N65-N63=0,"",(1-N65/N63)*100),)</f>
        <v>100</v>
      </c>
      <c r="O69" s="96"/>
      <c r="P69" s="96"/>
      <c r="Q69" s="99"/>
      <c r="R69" s="100"/>
      <c r="S69" s="101"/>
    </row>
    <row r="70" spans="2:19" ht="21" customHeight="1" x14ac:dyDescent="0.45">
      <c r="B70" s="93" t="s">
        <v>28</v>
      </c>
      <c r="C70" s="94"/>
      <c r="D70" s="97"/>
      <c r="E70" s="98"/>
      <c r="F70" s="98"/>
      <c r="G70" s="102"/>
      <c r="H70" s="103"/>
      <c r="I70" s="104"/>
      <c r="L70" s="93" t="s">
        <v>28</v>
      </c>
      <c r="M70" s="94"/>
      <c r="N70" s="97"/>
      <c r="O70" s="98"/>
      <c r="P70" s="98"/>
      <c r="Q70" s="102"/>
      <c r="R70" s="103"/>
      <c r="S70" s="104"/>
    </row>
    <row r="71" spans="2:19" ht="21" customHeight="1" x14ac:dyDescent="0.45">
      <c r="B71" s="34" t="s">
        <v>29</v>
      </c>
      <c r="C71" s="35"/>
      <c r="D71" s="35"/>
      <c r="E71" s="35"/>
      <c r="F71" s="35"/>
      <c r="G71" s="35"/>
      <c r="H71" s="35"/>
      <c r="I71" s="36"/>
      <c r="L71" s="34" t="s">
        <v>29</v>
      </c>
      <c r="M71" s="35"/>
      <c r="N71" s="35"/>
      <c r="O71" s="35"/>
      <c r="P71" s="35"/>
      <c r="Q71" s="35"/>
      <c r="R71" s="35"/>
      <c r="S71" s="36"/>
    </row>
    <row r="72" spans="2:19" ht="21" customHeight="1" x14ac:dyDescent="0.45">
      <c r="B72" s="77" t="s">
        <v>30</v>
      </c>
      <c r="C72" s="78"/>
      <c r="D72" s="78"/>
      <c r="E72" s="79">
        <f>(D63-D65)*0.408/1000</f>
        <v>22.704791999999998</v>
      </c>
      <c r="F72" s="79"/>
      <c r="G72" s="80"/>
      <c r="H72" s="81" t="s">
        <v>31</v>
      </c>
      <c r="I72" s="82"/>
      <c r="L72" s="77" t="s">
        <v>30</v>
      </c>
      <c r="M72" s="78"/>
      <c r="N72" s="78"/>
      <c r="O72" s="79">
        <f>(N63-N65)*0.408/1000</f>
        <v>3.6817919999999997</v>
      </c>
      <c r="P72" s="79"/>
      <c r="Q72" s="80"/>
      <c r="R72" s="81" t="s">
        <v>31</v>
      </c>
      <c r="S72" s="82"/>
    </row>
    <row r="73" spans="2:19" ht="21" customHeight="1" x14ac:dyDescent="0.45">
      <c r="B73" s="77"/>
      <c r="C73" s="78"/>
      <c r="D73" s="78"/>
      <c r="E73" s="79"/>
      <c r="F73" s="79"/>
      <c r="G73" s="80"/>
      <c r="H73" s="83"/>
      <c r="I73" s="84"/>
      <c r="L73" s="77"/>
      <c r="M73" s="78"/>
      <c r="N73" s="78"/>
      <c r="O73" s="79"/>
      <c r="P73" s="79"/>
      <c r="Q73" s="80"/>
      <c r="R73" s="83"/>
      <c r="S73" s="84"/>
    </row>
    <row r="74" spans="2:19" ht="21" customHeight="1" x14ac:dyDescent="0.45">
      <c r="B74" s="37"/>
      <c r="C74" s="38"/>
      <c r="D74" s="38"/>
      <c r="E74" s="38"/>
      <c r="F74" s="38"/>
      <c r="G74" s="38"/>
      <c r="H74" s="38"/>
      <c r="I74" s="36"/>
      <c r="L74" s="37"/>
      <c r="M74" s="38"/>
      <c r="N74" s="38"/>
      <c r="O74" s="38"/>
      <c r="P74" s="38"/>
      <c r="Q74" s="38"/>
      <c r="R74" s="38"/>
      <c r="S74" s="36"/>
    </row>
    <row r="75" spans="2:19" ht="21" customHeight="1" thickBot="1" x14ac:dyDescent="0.5">
      <c r="B75" s="39" t="s">
        <v>32</v>
      </c>
      <c r="C75" s="40"/>
      <c r="D75" s="40"/>
      <c r="E75" s="40"/>
      <c r="F75" s="40"/>
      <c r="G75" s="40"/>
      <c r="H75" s="40"/>
      <c r="I75" s="41"/>
      <c r="L75" s="39" t="s">
        <v>32</v>
      </c>
      <c r="M75" s="40"/>
      <c r="N75" s="40"/>
      <c r="O75" s="40"/>
      <c r="P75" s="40"/>
      <c r="Q75" s="40"/>
      <c r="R75" s="40"/>
      <c r="S75" s="41"/>
    </row>
    <row r="76" spans="2:19" ht="24" customHeight="1" thickBot="1" x14ac:dyDescent="0.5"/>
    <row r="77" spans="2:19" ht="21" customHeight="1" x14ac:dyDescent="0.45">
      <c r="B77" s="31" t="s">
        <v>57</v>
      </c>
      <c r="C77" s="32"/>
      <c r="D77" s="32"/>
      <c r="E77" s="32"/>
      <c r="F77" s="32"/>
      <c r="G77" s="32"/>
      <c r="H77" s="32"/>
      <c r="I77" s="33"/>
      <c r="L77" s="31" t="s">
        <v>63</v>
      </c>
      <c r="M77" s="42"/>
      <c r="N77" s="42"/>
      <c r="O77" s="42"/>
      <c r="P77" s="42"/>
      <c r="Q77" s="42"/>
      <c r="R77" s="42"/>
      <c r="S77" s="43"/>
    </row>
    <row r="78" spans="2:19" ht="21" customHeight="1" x14ac:dyDescent="0.45">
      <c r="B78" s="34" t="s">
        <v>78</v>
      </c>
      <c r="C78" s="35"/>
      <c r="D78" s="35"/>
      <c r="E78" s="35"/>
      <c r="F78" s="35"/>
      <c r="G78" s="35"/>
      <c r="H78" s="35"/>
      <c r="I78" s="36"/>
      <c r="L78" s="34" t="s">
        <v>78</v>
      </c>
      <c r="M78" s="35"/>
      <c r="N78" s="35"/>
      <c r="O78" s="35"/>
      <c r="P78" s="35"/>
      <c r="Q78" s="35"/>
      <c r="R78" s="35"/>
      <c r="S78" s="36"/>
    </row>
    <row r="79" spans="2:19" ht="21" customHeight="1" x14ac:dyDescent="0.45">
      <c r="B79" s="64" t="s">
        <v>19</v>
      </c>
      <c r="C79" s="65"/>
      <c r="D79" s="68" t="s">
        <v>20</v>
      </c>
      <c r="E79" s="69"/>
      <c r="F79" s="69"/>
      <c r="G79" s="70" t="s">
        <v>21</v>
      </c>
      <c r="H79" s="71"/>
      <c r="I79" s="72"/>
      <c r="L79" s="64" t="s">
        <v>19</v>
      </c>
      <c r="M79" s="65"/>
      <c r="N79" s="68" t="s">
        <v>20</v>
      </c>
      <c r="O79" s="69"/>
      <c r="P79" s="69"/>
      <c r="Q79" s="70" t="s">
        <v>21</v>
      </c>
      <c r="R79" s="71"/>
      <c r="S79" s="72"/>
    </row>
    <row r="80" spans="2:19" ht="21" customHeight="1" x14ac:dyDescent="0.45">
      <c r="B80" s="66"/>
      <c r="C80" s="67"/>
      <c r="D80" s="111" t="s">
        <v>22</v>
      </c>
      <c r="E80" s="112"/>
      <c r="F80" s="112"/>
      <c r="G80" s="111" t="s">
        <v>77</v>
      </c>
      <c r="H80" s="112"/>
      <c r="I80" s="113"/>
      <c r="L80" s="66"/>
      <c r="M80" s="67"/>
      <c r="N80" s="111" t="s">
        <v>22</v>
      </c>
      <c r="O80" s="112"/>
      <c r="P80" s="112"/>
      <c r="Q80" s="111" t="s">
        <v>77</v>
      </c>
      <c r="R80" s="112"/>
      <c r="S80" s="113"/>
    </row>
    <row r="81" spans="2:19" ht="21" customHeight="1" x14ac:dyDescent="0.45">
      <c r="B81" s="73" t="s">
        <v>23</v>
      </c>
      <c r="C81" s="74"/>
      <c r="D81" s="105">
        <v>23588</v>
      </c>
      <c r="E81" s="106"/>
      <c r="F81" s="106"/>
      <c r="G81" s="105">
        <f>D81*20</f>
        <v>471760</v>
      </c>
      <c r="H81" s="106"/>
      <c r="I81" s="109"/>
      <c r="L81" s="73" t="s">
        <v>23</v>
      </c>
      <c r="M81" s="74"/>
      <c r="N81" s="105">
        <v>19227</v>
      </c>
      <c r="O81" s="106"/>
      <c r="P81" s="106"/>
      <c r="Q81" s="105">
        <f>N81*21</f>
        <v>403767</v>
      </c>
      <c r="R81" s="106"/>
      <c r="S81" s="109"/>
    </row>
    <row r="82" spans="2:19" ht="21" customHeight="1" x14ac:dyDescent="0.45">
      <c r="B82" s="75"/>
      <c r="C82" s="76"/>
      <c r="D82" s="107"/>
      <c r="E82" s="108"/>
      <c r="F82" s="108"/>
      <c r="G82" s="107"/>
      <c r="H82" s="108"/>
      <c r="I82" s="110"/>
      <c r="L82" s="75"/>
      <c r="M82" s="76"/>
      <c r="N82" s="107"/>
      <c r="O82" s="108"/>
      <c r="P82" s="108"/>
      <c r="Q82" s="107"/>
      <c r="R82" s="108"/>
      <c r="S82" s="110"/>
    </row>
    <row r="83" spans="2:19" ht="21" customHeight="1" x14ac:dyDescent="0.45">
      <c r="B83" s="114" t="s">
        <v>24</v>
      </c>
      <c r="C83" s="115"/>
      <c r="D83" s="118"/>
      <c r="E83" s="119"/>
      <c r="F83" s="119"/>
      <c r="G83" s="105">
        <f>D83*20</f>
        <v>0</v>
      </c>
      <c r="H83" s="106"/>
      <c r="I83" s="109"/>
      <c r="L83" s="114" t="s">
        <v>24</v>
      </c>
      <c r="M83" s="115"/>
      <c r="N83" s="118"/>
      <c r="O83" s="119"/>
      <c r="P83" s="119"/>
      <c r="Q83" s="105">
        <f>N83*21</f>
        <v>0</v>
      </c>
      <c r="R83" s="106"/>
      <c r="S83" s="109"/>
    </row>
    <row r="84" spans="2:19" ht="21" customHeight="1" x14ac:dyDescent="0.45">
      <c r="B84" s="116"/>
      <c r="C84" s="117"/>
      <c r="D84" s="120"/>
      <c r="E84" s="121"/>
      <c r="F84" s="121"/>
      <c r="G84" s="107"/>
      <c r="H84" s="108"/>
      <c r="I84" s="110"/>
      <c r="L84" s="116"/>
      <c r="M84" s="117"/>
      <c r="N84" s="120"/>
      <c r="O84" s="121"/>
      <c r="P84" s="121"/>
      <c r="Q84" s="107"/>
      <c r="R84" s="108"/>
      <c r="S84" s="110"/>
    </row>
    <row r="85" spans="2:19" ht="21" customHeight="1" x14ac:dyDescent="0.45">
      <c r="B85" s="85" t="s">
        <v>25</v>
      </c>
      <c r="C85" s="86"/>
      <c r="D85" s="87">
        <f>IF(D83-D81=0,"",ABS(D83-D81))</f>
        <v>23588</v>
      </c>
      <c r="E85" s="88"/>
      <c r="F85" s="88"/>
      <c r="G85" s="87">
        <f>IF(G83-G81=0,"",ABS(G83-G81))</f>
        <v>471760</v>
      </c>
      <c r="H85" s="88"/>
      <c r="I85" s="91"/>
      <c r="L85" s="85" t="s">
        <v>25</v>
      </c>
      <c r="M85" s="86"/>
      <c r="N85" s="87">
        <f>IF(N83-N81=0,"",ABS(N83-N81))</f>
        <v>19227</v>
      </c>
      <c r="O85" s="88"/>
      <c r="P85" s="88"/>
      <c r="Q85" s="87">
        <f>IF(Q83-Q81=0,"",ABS(Q83-Q81))</f>
        <v>403767</v>
      </c>
      <c r="R85" s="88"/>
      <c r="S85" s="91"/>
    </row>
    <row r="86" spans="2:19" ht="21" customHeight="1" x14ac:dyDescent="0.45">
      <c r="B86" s="93" t="s">
        <v>26</v>
      </c>
      <c r="C86" s="94"/>
      <c r="D86" s="89"/>
      <c r="E86" s="90"/>
      <c r="F86" s="90"/>
      <c r="G86" s="89"/>
      <c r="H86" s="90"/>
      <c r="I86" s="92"/>
      <c r="L86" s="93" t="s">
        <v>26</v>
      </c>
      <c r="M86" s="94"/>
      <c r="N86" s="89"/>
      <c r="O86" s="90"/>
      <c r="P86" s="90"/>
      <c r="Q86" s="89"/>
      <c r="R86" s="90"/>
      <c r="S86" s="92"/>
    </row>
    <row r="87" spans="2:19" ht="21" customHeight="1" x14ac:dyDescent="0.45">
      <c r="B87" s="85" t="s">
        <v>27</v>
      </c>
      <c r="C87" s="86"/>
      <c r="D87" s="95">
        <f>IFERROR(IF(D83-D81=0,"",(1-D83/D81)*100),)</f>
        <v>100</v>
      </c>
      <c r="E87" s="96"/>
      <c r="F87" s="96"/>
      <c r="G87" s="99"/>
      <c r="H87" s="100"/>
      <c r="I87" s="101"/>
      <c r="L87" s="85" t="s">
        <v>27</v>
      </c>
      <c r="M87" s="86"/>
      <c r="N87" s="95">
        <f>IFERROR(IF(N83-N81=0,"",(1-N83/N81)*100),)</f>
        <v>100</v>
      </c>
      <c r="O87" s="96"/>
      <c r="P87" s="96"/>
      <c r="Q87" s="99"/>
      <c r="R87" s="100"/>
      <c r="S87" s="101"/>
    </row>
    <row r="88" spans="2:19" ht="21" customHeight="1" x14ac:dyDescent="0.45">
      <c r="B88" s="93" t="s">
        <v>28</v>
      </c>
      <c r="C88" s="94"/>
      <c r="D88" s="97"/>
      <c r="E88" s="98"/>
      <c r="F88" s="98"/>
      <c r="G88" s="102"/>
      <c r="H88" s="103"/>
      <c r="I88" s="104"/>
      <c r="L88" s="93" t="s">
        <v>28</v>
      </c>
      <c r="M88" s="94"/>
      <c r="N88" s="97"/>
      <c r="O88" s="98"/>
      <c r="P88" s="98"/>
      <c r="Q88" s="102"/>
      <c r="R88" s="103"/>
      <c r="S88" s="104"/>
    </row>
    <row r="89" spans="2:19" ht="21" customHeight="1" x14ac:dyDescent="0.45">
      <c r="B89" s="34" t="s">
        <v>29</v>
      </c>
      <c r="C89" s="35"/>
      <c r="D89" s="35"/>
      <c r="E89" s="35"/>
      <c r="F89" s="35"/>
      <c r="G89" s="35"/>
      <c r="H89" s="35"/>
      <c r="I89" s="36"/>
      <c r="L89" s="34" t="s">
        <v>29</v>
      </c>
      <c r="M89" s="35"/>
      <c r="N89" s="35"/>
      <c r="O89" s="35"/>
      <c r="P89" s="35"/>
      <c r="Q89" s="35"/>
      <c r="R89" s="35"/>
      <c r="S89" s="36"/>
    </row>
    <row r="90" spans="2:19" ht="21" customHeight="1" x14ac:dyDescent="0.45">
      <c r="B90" s="77" t="s">
        <v>30</v>
      </c>
      <c r="C90" s="78"/>
      <c r="D90" s="78"/>
      <c r="E90" s="79">
        <f>(D81-D83)*0.408/1000</f>
        <v>9.6239039999999978</v>
      </c>
      <c r="F90" s="79"/>
      <c r="G90" s="80"/>
      <c r="H90" s="81" t="s">
        <v>31</v>
      </c>
      <c r="I90" s="82"/>
      <c r="L90" s="77" t="s">
        <v>30</v>
      </c>
      <c r="M90" s="78"/>
      <c r="N90" s="78"/>
      <c r="O90" s="79">
        <f>(N81-N83)*0.408/1000</f>
        <v>7.8446159999999994</v>
      </c>
      <c r="P90" s="79"/>
      <c r="Q90" s="80"/>
      <c r="R90" s="81" t="s">
        <v>31</v>
      </c>
      <c r="S90" s="82"/>
    </row>
    <row r="91" spans="2:19" ht="21" customHeight="1" x14ac:dyDescent="0.45">
      <c r="B91" s="77"/>
      <c r="C91" s="78"/>
      <c r="D91" s="78"/>
      <c r="E91" s="79"/>
      <c r="F91" s="79"/>
      <c r="G91" s="80"/>
      <c r="H91" s="83"/>
      <c r="I91" s="84"/>
      <c r="L91" s="77"/>
      <c r="M91" s="78"/>
      <c r="N91" s="78"/>
      <c r="O91" s="79"/>
      <c r="P91" s="79"/>
      <c r="Q91" s="80"/>
      <c r="R91" s="83"/>
      <c r="S91" s="84"/>
    </row>
    <row r="92" spans="2:19" ht="21" customHeight="1" x14ac:dyDescent="0.45">
      <c r="B92" s="37"/>
      <c r="C92" s="38"/>
      <c r="D92" s="38"/>
      <c r="E92" s="38"/>
      <c r="F92" s="38"/>
      <c r="G92" s="38"/>
      <c r="H92" s="38"/>
      <c r="I92" s="36"/>
      <c r="L92" s="37"/>
      <c r="M92" s="38"/>
      <c r="N92" s="38"/>
      <c r="O92" s="38"/>
      <c r="P92" s="38"/>
      <c r="Q92" s="38"/>
      <c r="R92" s="38"/>
      <c r="S92" s="36"/>
    </row>
    <row r="93" spans="2:19" ht="21" customHeight="1" thickBot="1" x14ac:dyDescent="0.5">
      <c r="B93" s="39" t="s">
        <v>32</v>
      </c>
      <c r="C93" s="40"/>
      <c r="D93" s="40"/>
      <c r="E93" s="40"/>
      <c r="F93" s="40"/>
      <c r="G93" s="40"/>
      <c r="H93" s="40"/>
      <c r="I93" s="41"/>
      <c r="L93" s="39" t="s">
        <v>32</v>
      </c>
      <c r="M93" s="40"/>
      <c r="N93" s="40"/>
      <c r="O93" s="40"/>
      <c r="P93" s="40"/>
      <c r="Q93" s="40"/>
      <c r="R93" s="40"/>
      <c r="S93" s="41"/>
    </row>
    <row r="95" spans="2:19" ht="21" customHeight="1" x14ac:dyDescent="0.45">
      <c r="D95" s="53"/>
    </row>
  </sheetData>
  <mergeCells count="221">
    <mergeCell ref="R90:S91"/>
    <mergeCell ref="B90:D91"/>
    <mergeCell ref="E90:G91"/>
    <mergeCell ref="H90:I91"/>
    <mergeCell ref="L90:N91"/>
    <mergeCell ref="O90:Q91"/>
    <mergeCell ref="Q85:S86"/>
    <mergeCell ref="B86:C86"/>
    <mergeCell ref="L86:M86"/>
    <mergeCell ref="B87:C87"/>
    <mergeCell ref="D87:F88"/>
    <mergeCell ref="G87:I88"/>
    <mergeCell ref="L87:M87"/>
    <mergeCell ref="N87:P88"/>
    <mergeCell ref="Q87:S88"/>
    <mergeCell ref="B88:C88"/>
    <mergeCell ref="L88:M88"/>
    <mergeCell ref="B85:C85"/>
    <mergeCell ref="D85:F86"/>
    <mergeCell ref="G85:I86"/>
    <mergeCell ref="L85:M85"/>
    <mergeCell ref="N85:P86"/>
    <mergeCell ref="Q81:S82"/>
    <mergeCell ref="B83:C84"/>
    <mergeCell ref="D83:F84"/>
    <mergeCell ref="G83:I84"/>
    <mergeCell ref="L83:M84"/>
    <mergeCell ref="N83:P84"/>
    <mergeCell ref="Q83:S84"/>
    <mergeCell ref="B81:C82"/>
    <mergeCell ref="D81:F82"/>
    <mergeCell ref="G81:I82"/>
    <mergeCell ref="L81:M82"/>
    <mergeCell ref="N81:P82"/>
    <mergeCell ref="R72:S73"/>
    <mergeCell ref="B79:C80"/>
    <mergeCell ref="D79:F79"/>
    <mergeCell ref="G79:I79"/>
    <mergeCell ref="L79:M80"/>
    <mergeCell ref="N79:P79"/>
    <mergeCell ref="Q79:S79"/>
    <mergeCell ref="D80:F80"/>
    <mergeCell ref="G80:I80"/>
    <mergeCell ref="N80:P80"/>
    <mergeCell ref="Q80:S80"/>
    <mergeCell ref="B72:D73"/>
    <mergeCell ref="E72:G73"/>
    <mergeCell ref="H72:I73"/>
    <mergeCell ref="L72:N73"/>
    <mergeCell ref="O72:Q73"/>
    <mergeCell ref="Q67:S68"/>
    <mergeCell ref="B68:C68"/>
    <mergeCell ref="L68:M68"/>
    <mergeCell ref="B69:C69"/>
    <mergeCell ref="D69:F70"/>
    <mergeCell ref="G69:I70"/>
    <mergeCell ref="L69:M69"/>
    <mergeCell ref="N69:P70"/>
    <mergeCell ref="Q69:S70"/>
    <mergeCell ref="B70:C70"/>
    <mergeCell ref="L70:M70"/>
    <mergeCell ref="B67:C67"/>
    <mergeCell ref="D67:F68"/>
    <mergeCell ref="G67:I68"/>
    <mergeCell ref="L67:M67"/>
    <mergeCell ref="N67:P68"/>
    <mergeCell ref="Q63:S64"/>
    <mergeCell ref="B65:C66"/>
    <mergeCell ref="D65:F66"/>
    <mergeCell ref="G65:I66"/>
    <mergeCell ref="L65:M66"/>
    <mergeCell ref="N65:P66"/>
    <mergeCell ref="Q65:S66"/>
    <mergeCell ref="B63:C64"/>
    <mergeCell ref="D63:F64"/>
    <mergeCell ref="G63:I64"/>
    <mergeCell ref="L63:M64"/>
    <mergeCell ref="N63:P64"/>
    <mergeCell ref="R54:S55"/>
    <mergeCell ref="B61:C62"/>
    <mergeCell ref="D61:F61"/>
    <mergeCell ref="G61:I61"/>
    <mergeCell ref="L61:M62"/>
    <mergeCell ref="N61:P61"/>
    <mergeCell ref="Q61:S61"/>
    <mergeCell ref="D62:F62"/>
    <mergeCell ref="G62:I62"/>
    <mergeCell ref="N62:P62"/>
    <mergeCell ref="Q62:S62"/>
    <mergeCell ref="B54:D55"/>
    <mergeCell ref="E54:G55"/>
    <mergeCell ref="H54:I55"/>
    <mergeCell ref="L54:N55"/>
    <mergeCell ref="O54:Q55"/>
    <mergeCell ref="Q49:S50"/>
    <mergeCell ref="B50:C50"/>
    <mergeCell ref="L50:M50"/>
    <mergeCell ref="B51:C51"/>
    <mergeCell ref="D51:F52"/>
    <mergeCell ref="G51:I52"/>
    <mergeCell ref="L51:M51"/>
    <mergeCell ref="N51:P52"/>
    <mergeCell ref="Q51:S52"/>
    <mergeCell ref="B52:C52"/>
    <mergeCell ref="L52:M52"/>
    <mergeCell ref="B49:C49"/>
    <mergeCell ref="D49:F50"/>
    <mergeCell ref="G49:I50"/>
    <mergeCell ref="L49:M49"/>
    <mergeCell ref="N49:P50"/>
    <mergeCell ref="Q45:S46"/>
    <mergeCell ref="B47:C48"/>
    <mergeCell ref="D47:F48"/>
    <mergeCell ref="G47:I48"/>
    <mergeCell ref="L47:M48"/>
    <mergeCell ref="N47:P48"/>
    <mergeCell ref="Q47:S48"/>
    <mergeCell ref="B45:C46"/>
    <mergeCell ref="D45:F46"/>
    <mergeCell ref="G45:I46"/>
    <mergeCell ref="L45:M46"/>
    <mergeCell ref="N45:P46"/>
    <mergeCell ref="Q43:S43"/>
    <mergeCell ref="D44:F44"/>
    <mergeCell ref="G44:I44"/>
    <mergeCell ref="N44:P44"/>
    <mergeCell ref="Q44:S44"/>
    <mergeCell ref="B43:C44"/>
    <mergeCell ref="D43:F43"/>
    <mergeCell ref="G43:I43"/>
    <mergeCell ref="L43:M44"/>
    <mergeCell ref="N43:P43"/>
    <mergeCell ref="Q33:S34"/>
    <mergeCell ref="B34:C34"/>
    <mergeCell ref="L34:M34"/>
    <mergeCell ref="B36:D37"/>
    <mergeCell ref="E36:G37"/>
    <mergeCell ref="H36:I37"/>
    <mergeCell ref="L36:N37"/>
    <mergeCell ref="O36:Q37"/>
    <mergeCell ref="R36:S37"/>
    <mergeCell ref="B33:C33"/>
    <mergeCell ref="D33:F34"/>
    <mergeCell ref="G33:I34"/>
    <mergeCell ref="L33:M33"/>
    <mergeCell ref="N33:P34"/>
    <mergeCell ref="Q29:S30"/>
    <mergeCell ref="B31:C31"/>
    <mergeCell ref="D31:F32"/>
    <mergeCell ref="G31:I32"/>
    <mergeCell ref="L31:M31"/>
    <mergeCell ref="N31:P32"/>
    <mergeCell ref="Q31:S32"/>
    <mergeCell ref="B32:C32"/>
    <mergeCell ref="L32:M32"/>
    <mergeCell ref="B29:C30"/>
    <mergeCell ref="D29:F30"/>
    <mergeCell ref="G29:I30"/>
    <mergeCell ref="L29:M30"/>
    <mergeCell ref="N29:P30"/>
    <mergeCell ref="L27:M28"/>
    <mergeCell ref="N27:P28"/>
    <mergeCell ref="Q27:S28"/>
    <mergeCell ref="L25:M26"/>
    <mergeCell ref="N25:P25"/>
    <mergeCell ref="Q25:S25"/>
    <mergeCell ref="D26:F26"/>
    <mergeCell ref="G26:I26"/>
    <mergeCell ref="N26:P26"/>
    <mergeCell ref="Q26:S26"/>
    <mergeCell ref="L18:N19"/>
    <mergeCell ref="O18:Q19"/>
    <mergeCell ref="R18:S19"/>
    <mergeCell ref="B3:S3"/>
    <mergeCell ref="L7:M8"/>
    <mergeCell ref="N7:P7"/>
    <mergeCell ref="Q7:S7"/>
    <mergeCell ref="N8:P8"/>
    <mergeCell ref="Q8:S8"/>
    <mergeCell ref="L9:M10"/>
    <mergeCell ref="N9:P10"/>
    <mergeCell ref="Q9:S10"/>
    <mergeCell ref="L11:M12"/>
    <mergeCell ref="N11:P12"/>
    <mergeCell ref="Q11:S12"/>
    <mergeCell ref="L13:M13"/>
    <mergeCell ref="N13:P14"/>
    <mergeCell ref="Q13:S14"/>
    <mergeCell ref="L14:M14"/>
    <mergeCell ref="L15:M15"/>
    <mergeCell ref="N15:P16"/>
    <mergeCell ref="Q15:S16"/>
    <mergeCell ref="L16:M16"/>
    <mergeCell ref="B7:C8"/>
    <mergeCell ref="D7:F7"/>
    <mergeCell ref="G7:I7"/>
    <mergeCell ref="D8:F8"/>
    <mergeCell ref="G8:I8"/>
    <mergeCell ref="B9:C10"/>
    <mergeCell ref="D9:F10"/>
    <mergeCell ref="G9:I10"/>
    <mergeCell ref="B11:C12"/>
    <mergeCell ref="D11:F12"/>
    <mergeCell ref="G11:I12"/>
    <mergeCell ref="B25:C26"/>
    <mergeCell ref="D25:F25"/>
    <mergeCell ref="G25:I25"/>
    <mergeCell ref="B27:C28"/>
    <mergeCell ref="B18:D19"/>
    <mergeCell ref="E18:G19"/>
    <mergeCell ref="H18:I19"/>
    <mergeCell ref="B13:C13"/>
    <mergeCell ref="D13:F14"/>
    <mergeCell ref="G13:I14"/>
    <mergeCell ref="B14:C14"/>
    <mergeCell ref="B15:C15"/>
    <mergeCell ref="D15:F16"/>
    <mergeCell ref="G15:I16"/>
    <mergeCell ref="B16:C16"/>
    <mergeCell ref="D27:F28"/>
    <mergeCell ref="G27:I28"/>
  </mergeCells>
  <phoneticPr fontId="3"/>
  <pageMargins left="0.7" right="0.7" top="0.75" bottom="0.75" header="0.3" footer="0.3"/>
  <pageSetup paperSize="9" scale="53" fitToHeight="0" orientation="portrait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8"/>
  <sheetViews>
    <sheetView tabSelected="1" workbookViewId="0">
      <selection activeCell="F6" sqref="F6"/>
    </sheetView>
  </sheetViews>
  <sheetFormatPr defaultRowHeight="18" x14ac:dyDescent="0.45"/>
  <cols>
    <col min="1" max="1" width="2.3984375" customWidth="1"/>
    <col min="2" max="2" width="8.296875" customWidth="1"/>
    <col min="3" max="3" width="24.8984375" customWidth="1"/>
    <col min="4" max="4" width="17.8984375" customWidth="1"/>
    <col min="5" max="7" width="18" customWidth="1"/>
  </cols>
  <sheetData>
    <row r="1" spans="2:7" x14ac:dyDescent="0.45">
      <c r="B1" s="1" t="s">
        <v>66</v>
      </c>
    </row>
    <row r="3" spans="2:7" x14ac:dyDescent="0.45">
      <c r="C3" s="129" t="s">
        <v>34</v>
      </c>
      <c r="D3" s="129"/>
      <c r="E3" s="129"/>
      <c r="F3" s="129"/>
      <c r="G3" s="129"/>
    </row>
    <row r="4" spans="2:7" x14ac:dyDescent="0.45">
      <c r="G4" s="26" t="s">
        <v>76</v>
      </c>
    </row>
    <row r="5" spans="2:7" x14ac:dyDescent="0.45">
      <c r="B5" s="54" t="s">
        <v>67</v>
      </c>
      <c r="C5" s="27" t="s">
        <v>35</v>
      </c>
      <c r="D5" s="27" t="s">
        <v>36</v>
      </c>
      <c r="E5" s="27" t="s">
        <v>37</v>
      </c>
      <c r="F5" s="27" t="s">
        <v>38</v>
      </c>
      <c r="G5" s="27" t="s">
        <v>39</v>
      </c>
    </row>
    <row r="6" spans="2:7" ht="25.5" customHeight="1" x14ac:dyDescent="0.45">
      <c r="B6" s="123">
        <v>1</v>
      </c>
      <c r="C6" s="123" t="s">
        <v>42</v>
      </c>
      <c r="D6" s="28" t="s">
        <v>40</v>
      </c>
      <c r="E6" s="29"/>
      <c r="F6" s="30"/>
      <c r="G6" s="29"/>
    </row>
    <row r="7" spans="2:7" ht="25.5" customHeight="1" x14ac:dyDescent="0.45">
      <c r="B7" s="123"/>
      <c r="C7" s="123"/>
      <c r="D7" s="28" t="s">
        <v>41</v>
      </c>
      <c r="E7" s="29"/>
      <c r="F7" s="29"/>
      <c r="G7" s="30"/>
    </row>
    <row r="8" spans="2:7" ht="25.5" customHeight="1" x14ac:dyDescent="0.45">
      <c r="B8" s="123">
        <v>2</v>
      </c>
      <c r="C8" s="123" t="s">
        <v>43</v>
      </c>
      <c r="D8" s="28" t="s">
        <v>40</v>
      </c>
      <c r="E8" s="29"/>
      <c r="F8" s="30"/>
      <c r="G8" s="29"/>
    </row>
    <row r="9" spans="2:7" ht="25.5" customHeight="1" x14ac:dyDescent="0.45">
      <c r="B9" s="123"/>
      <c r="C9" s="123"/>
      <c r="D9" s="28" t="s">
        <v>41</v>
      </c>
      <c r="E9" s="29"/>
      <c r="F9" s="29"/>
      <c r="G9" s="30"/>
    </row>
    <row r="10" spans="2:7" ht="25.5" customHeight="1" x14ac:dyDescent="0.45">
      <c r="B10" s="123">
        <v>3</v>
      </c>
      <c r="C10" s="123" t="s">
        <v>44</v>
      </c>
      <c r="D10" s="28" t="s">
        <v>40</v>
      </c>
      <c r="E10" s="29"/>
      <c r="F10" s="30"/>
      <c r="G10" s="29"/>
    </row>
    <row r="11" spans="2:7" ht="25.5" customHeight="1" x14ac:dyDescent="0.45">
      <c r="B11" s="123"/>
      <c r="C11" s="123"/>
      <c r="D11" s="28" t="s">
        <v>41</v>
      </c>
      <c r="E11" s="29"/>
      <c r="F11" s="29"/>
      <c r="G11" s="30"/>
    </row>
    <row r="12" spans="2:7" ht="25.5" customHeight="1" x14ac:dyDescent="0.45">
      <c r="B12" s="123">
        <v>4</v>
      </c>
      <c r="C12" s="123" t="s">
        <v>45</v>
      </c>
      <c r="D12" s="28" t="s">
        <v>40</v>
      </c>
      <c r="E12" s="29"/>
      <c r="F12" s="30"/>
      <c r="G12" s="29"/>
    </row>
    <row r="13" spans="2:7" ht="25.5" customHeight="1" x14ac:dyDescent="0.45">
      <c r="B13" s="123"/>
      <c r="C13" s="123"/>
      <c r="D13" s="28" t="s">
        <v>41</v>
      </c>
      <c r="E13" s="29"/>
      <c r="F13" s="29"/>
      <c r="G13" s="30"/>
    </row>
    <row r="14" spans="2:7" ht="25.5" customHeight="1" x14ac:dyDescent="0.45">
      <c r="B14" s="123">
        <v>5</v>
      </c>
      <c r="C14" s="123" t="s">
        <v>46</v>
      </c>
      <c r="D14" s="28" t="s">
        <v>40</v>
      </c>
      <c r="E14" s="29"/>
      <c r="F14" s="30"/>
      <c r="G14" s="29"/>
    </row>
    <row r="15" spans="2:7" ht="25.5" customHeight="1" x14ac:dyDescent="0.45">
      <c r="B15" s="123"/>
      <c r="C15" s="123"/>
      <c r="D15" s="28" t="s">
        <v>41</v>
      </c>
      <c r="E15" s="29"/>
      <c r="F15" s="29"/>
      <c r="G15" s="30"/>
    </row>
    <row r="16" spans="2:7" ht="25.5" customHeight="1" x14ac:dyDescent="0.45">
      <c r="B16" s="123">
        <v>6</v>
      </c>
      <c r="C16" s="128" t="s">
        <v>64</v>
      </c>
      <c r="D16" s="28" t="s">
        <v>40</v>
      </c>
      <c r="E16" s="29"/>
      <c r="F16" s="30"/>
      <c r="G16" s="29"/>
    </row>
    <row r="17" spans="2:7" ht="25.5" customHeight="1" x14ac:dyDescent="0.45">
      <c r="B17" s="123"/>
      <c r="C17" s="123"/>
      <c r="D17" s="28" t="s">
        <v>41</v>
      </c>
      <c r="E17" s="29"/>
      <c r="F17" s="29"/>
      <c r="G17" s="30"/>
    </row>
    <row r="18" spans="2:7" ht="25.5" customHeight="1" x14ac:dyDescent="0.45">
      <c r="B18" s="123">
        <v>7</v>
      </c>
      <c r="C18" s="123" t="s">
        <v>47</v>
      </c>
      <c r="D18" s="28" t="s">
        <v>40</v>
      </c>
      <c r="E18" s="29"/>
      <c r="F18" s="30"/>
      <c r="G18" s="29"/>
    </row>
    <row r="19" spans="2:7" ht="25.5" customHeight="1" x14ac:dyDescent="0.45">
      <c r="B19" s="123"/>
      <c r="C19" s="123"/>
      <c r="D19" s="28" t="s">
        <v>41</v>
      </c>
      <c r="E19" s="29"/>
      <c r="F19" s="29"/>
      <c r="G19" s="30"/>
    </row>
    <row r="20" spans="2:7" ht="25.5" customHeight="1" x14ac:dyDescent="0.45">
      <c r="B20" s="123">
        <v>8</v>
      </c>
      <c r="C20" s="123" t="s">
        <v>48</v>
      </c>
      <c r="D20" s="28" t="s">
        <v>40</v>
      </c>
      <c r="E20" s="29"/>
      <c r="F20" s="30"/>
      <c r="G20" s="29"/>
    </row>
    <row r="21" spans="2:7" ht="25.5" customHeight="1" x14ac:dyDescent="0.45">
      <c r="B21" s="123"/>
      <c r="C21" s="123"/>
      <c r="D21" s="28" t="s">
        <v>41</v>
      </c>
      <c r="E21" s="29"/>
      <c r="F21" s="29"/>
      <c r="G21" s="30"/>
    </row>
    <row r="22" spans="2:7" ht="25.5" customHeight="1" x14ac:dyDescent="0.45">
      <c r="B22" s="123">
        <v>9</v>
      </c>
      <c r="C22" s="123" t="s">
        <v>49</v>
      </c>
      <c r="D22" s="28" t="s">
        <v>40</v>
      </c>
      <c r="E22" s="29"/>
      <c r="F22" s="30"/>
      <c r="G22" s="29"/>
    </row>
    <row r="23" spans="2:7" ht="25.5" customHeight="1" x14ac:dyDescent="0.45">
      <c r="B23" s="123"/>
      <c r="C23" s="123"/>
      <c r="D23" s="28" t="s">
        <v>41</v>
      </c>
      <c r="E23" s="29"/>
      <c r="F23" s="29"/>
      <c r="G23" s="30"/>
    </row>
    <row r="24" spans="2:7" ht="25.5" customHeight="1" x14ac:dyDescent="0.45">
      <c r="B24" s="123">
        <v>10</v>
      </c>
      <c r="C24" s="128" t="s">
        <v>65</v>
      </c>
      <c r="D24" s="44" t="s">
        <v>40</v>
      </c>
      <c r="E24" s="29"/>
      <c r="F24" s="30"/>
      <c r="G24" s="29"/>
    </row>
    <row r="25" spans="2:7" ht="25.5" customHeight="1" thickBot="1" x14ac:dyDescent="0.5">
      <c r="B25" s="123"/>
      <c r="C25" s="124"/>
      <c r="D25" s="45" t="s">
        <v>41</v>
      </c>
      <c r="E25" s="46"/>
      <c r="F25" s="46"/>
      <c r="G25" s="47"/>
    </row>
    <row r="26" spans="2:7" ht="25.5" customHeight="1" thickTop="1" thickBot="1" x14ac:dyDescent="0.5">
      <c r="C26" s="125" t="s">
        <v>61</v>
      </c>
      <c r="D26" s="125"/>
      <c r="E26" s="50"/>
      <c r="F26" s="48">
        <f>F6+F8+F10+F12+F14+F16+F18+F20+F22+F24</f>
        <v>0</v>
      </c>
      <c r="G26" s="48">
        <f>G7+G9+G11+G13+G15+G17+G19+G21+G23+G25</f>
        <v>0</v>
      </c>
    </row>
    <row r="27" spans="2:7" ht="25.5" customHeight="1" thickBot="1" x14ac:dyDescent="0.5">
      <c r="C27" s="126" t="s">
        <v>60</v>
      </c>
      <c r="D27" s="127"/>
      <c r="E27" s="51"/>
      <c r="F27" s="52"/>
      <c r="G27" s="49">
        <f>F26+G26</f>
        <v>0</v>
      </c>
    </row>
    <row r="29" spans="2:7" x14ac:dyDescent="0.45">
      <c r="C29" t="s">
        <v>75</v>
      </c>
      <c r="G29" s="26" t="str">
        <f>G4</f>
        <v>【単位：円（税抜き）】</v>
      </c>
    </row>
    <row r="30" spans="2:7" x14ac:dyDescent="0.45">
      <c r="C30" s="27" t="s">
        <v>35</v>
      </c>
      <c r="D30" s="27" t="s">
        <v>36</v>
      </c>
      <c r="E30" s="27" t="s">
        <v>37</v>
      </c>
      <c r="F30" s="27" t="s">
        <v>38</v>
      </c>
      <c r="G30" s="27" t="s">
        <v>39</v>
      </c>
    </row>
    <row r="31" spans="2:7" ht="25.5" customHeight="1" x14ac:dyDescent="0.45">
      <c r="C31" s="123" t="s">
        <v>68</v>
      </c>
      <c r="D31" s="54" t="s">
        <v>69</v>
      </c>
      <c r="E31" s="29"/>
      <c r="F31" s="56">
        <f>F6+F8+F10+F12+F14+F16</f>
        <v>0</v>
      </c>
      <c r="G31" s="57"/>
    </row>
    <row r="32" spans="2:7" ht="25.5" customHeight="1" x14ac:dyDescent="0.45">
      <c r="C32" s="123"/>
      <c r="D32" s="54" t="s">
        <v>70</v>
      </c>
      <c r="E32" s="29"/>
      <c r="F32" s="57"/>
      <c r="G32" s="56">
        <f>G7+G9+G11+G13+G15+G17</f>
        <v>0</v>
      </c>
    </row>
    <row r="33" spans="3:7" ht="25.5" customHeight="1" x14ac:dyDescent="0.45">
      <c r="C33" s="123" t="s">
        <v>71</v>
      </c>
      <c r="D33" s="54" t="s">
        <v>69</v>
      </c>
      <c r="E33" s="29"/>
      <c r="F33" s="56">
        <f>F18</f>
        <v>0</v>
      </c>
      <c r="G33" s="57"/>
    </row>
    <row r="34" spans="3:7" ht="25.5" customHeight="1" x14ac:dyDescent="0.45">
      <c r="C34" s="123"/>
      <c r="D34" s="54" t="s">
        <v>70</v>
      </c>
      <c r="E34" s="29"/>
      <c r="F34" s="57"/>
      <c r="G34" s="56">
        <f>G19</f>
        <v>0</v>
      </c>
    </row>
    <row r="35" spans="3:7" ht="25.5" customHeight="1" x14ac:dyDescent="0.45">
      <c r="C35" s="123" t="s">
        <v>72</v>
      </c>
      <c r="D35" s="54" t="s">
        <v>69</v>
      </c>
      <c r="E35" s="29"/>
      <c r="F35" s="56">
        <f>F20+F22+F24</f>
        <v>0</v>
      </c>
      <c r="G35" s="57"/>
    </row>
    <row r="36" spans="3:7" ht="25.5" customHeight="1" thickBot="1" x14ac:dyDescent="0.5">
      <c r="C36" s="124"/>
      <c r="D36" s="55" t="s">
        <v>70</v>
      </c>
      <c r="E36" s="46"/>
      <c r="F36" s="58"/>
      <c r="G36" s="59">
        <f>G21+G23+G25</f>
        <v>0</v>
      </c>
    </row>
    <row r="37" spans="3:7" ht="25.5" customHeight="1" thickTop="1" thickBot="1" x14ac:dyDescent="0.5">
      <c r="C37" s="125" t="s">
        <v>73</v>
      </c>
      <c r="D37" s="125"/>
      <c r="E37" s="60"/>
      <c r="F37" s="48">
        <f>F31+F33+F35</f>
        <v>0</v>
      </c>
      <c r="G37" s="48">
        <f>G32+G34+G36</f>
        <v>0</v>
      </c>
    </row>
    <row r="38" spans="3:7" ht="25.5" customHeight="1" thickBot="1" x14ac:dyDescent="0.5">
      <c r="C38" s="126" t="s">
        <v>74</v>
      </c>
      <c r="D38" s="127"/>
      <c r="E38" s="61"/>
      <c r="F38" s="61"/>
      <c r="G38" s="49">
        <f>F37+G37</f>
        <v>0</v>
      </c>
    </row>
  </sheetData>
  <mergeCells count="28">
    <mergeCell ref="C26:D26"/>
    <mergeCell ref="C27:D27"/>
    <mergeCell ref="C18:C19"/>
    <mergeCell ref="C20:C21"/>
    <mergeCell ref="C22:C23"/>
    <mergeCell ref="C24:C25"/>
    <mergeCell ref="C14:C15"/>
    <mergeCell ref="C16:C17"/>
    <mergeCell ref="C3:G3"/>
    <mergeCell ref="C6:C7"/>
    <mergeCell ref="C8:C9"/>
    <mergeCell ref="C10:C11"/>
    <mergeCell ref="C12:C1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C31:C32"/>
    <mergeCell ref="C33:C34"/>
    <mergeCell ref="C35:C36"/>
    <mergeCell ref="C37:D37"/>
    <mergeCell ref="C38:D38"/>
  </mergeCells>
  <phoneticPr fontId="3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第９号「想定導入機器表」</vt:lpstr>
      <vt:lpstr>第10号「効果計算書」</vt:lpstr>
      <vt:lpstr>第15号「事業費計画表」</vt:lpstr>
      <vt:lpstr>第10号「効果計算書」!Print_Area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2025-05-02T09:36:20Z</dcterms:modified>
</cp:coreProperties>
</file>