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fs01\ダウンロード\"/>
    </mc:Choice>
  </mc:AlternateContent>
  <xr:revisionPtr revIDLastSave="0" documentId="13_ncr:1_{A84CFC40-5722-4BF3-9CCE-EB3053A3417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6" sheetId="3" r:id="rId1"/>
  </sheets>
  <definedNames>
    <definedName name="_xlnm.Print_Area" localSheetId="0">'R6'!$A$1:$O$28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3" l="1"/>
  <c r="J28" i="3"/>
  <c r="H28" i="3"/>
  <c r="G28" i="3"/>
  <c r="F28" i="3"/>
  <c r="D28" i="3"/>
  <c r="C28" i="3"/>
  <c r="E28" i="3" s="1"/>
  <c r="N27" i="3"/>
  <c r="M27" i="3"/>
  <c r="L27" i="3"/>
  <c r="I27" i="3"/>
  <c r="E27" i="3"/>
  <c r="N26" i="3"/>
  <c r="M26" i="3"/>
  <c r="L26" i="3"/>
  <c r="I26" i="3"/>
  <c r="E26" i="3"/>
  <c r="N25" i="3"/>
  <c r="M25" i="3"/>
  <c r="L25" i="3"/>
  <c r="I25" i="3"/>
  <c r="E25" i="3"/>
  <c r="N24" i="3"/>
  <c r="M24" i="3"/>
  <c r="L24" i="3"/>
  <c r="I24" i="3"/>
  <c r="E24" i="3"/>
  <c r="N23" i="3"/>
  <c r="M23" i="3"/>
  <c r="L23" i="3"/>
  <c r="I23" i="3"/>
  <c r="E23" i="3"/>
  <c r="N22" i="3"/>
  <c r="M22" i="3"/>
  <c r="O22" i="3" s="1"/>
  <c r="L22" i="3"/>
  <c r="I22" i="3"/>
  <c r="E22" i="3"/>
  <c r="N21" i="3"/>
  <c r="M21" i="3"/>
  <c r="L21" i="3"/>
  <c r="I21" i="3"/>
  <c r="E21" i="3"/>
  <c r="N20" i="3"/>
  <c r="M20" i="3"/>
  <c r="O20" i="3" s="1"/>
  <c r="L20" i="3"/>
  <c r="I20" i="3"/>
  <c r="E20" i="3"/>
  <c r="N19" i="3"/>
  <c r="M19" i="3"/>
  <c r="L19" i="3"/>
  <c r="I19" i="3"/>
  <c r="E19" i="3"/>
  <c r="N18" i="3"/>
  <c r="M18" i="3"/>
  <c r="L18" i="3"/>
  <c r="I18" i="3"/>
  <c r="E18" i="3"/>
  <c r="N17" i="3"/>
  <c r="M17" i="3"/>
  <c r="L17" i="3"/>
  <c r="I17" i="3"/>
  <c r="E17" i="3"/>
  <c r="N16" i="3"/>
  <c r="M16" i="3"/>
  <c r="L16" i="3"/>
  <c r="I16" i="3"/>
  <c r="E16" i="3"/>
  <c r="N15" i="3"/>
  <c r="M15" i="3"/>
  <c r="L15" i="3"/>
  <c r="I15" i="3"/>
  <c r="E15" i="3"/>
  <c r="N14" i="3"/>
  <c r="M14" i="3"/>
  <c r="L14" i="3"/>
  <c r="I14" i="3"/>
  <c r="E14" i="3"/>
  <c r="N13" i="3"/>
  <c r="M13" i="3"/>
  <c r="L13" i="3"/>
  <c r="I13" i="3"/>
  <c r="E13" i="3"/>
  <c r="N12" i="3"/>
  <c r="M12" i="3"/>
  <c r="L12" i="3"/>
  <c r="I12" i="3"/>
  <c r="E12" i="3"/>
  <c r="N11" i="3"/>
  <c r="M11" i="3"/>
  <c r="L11" i="3"/>
  <c r="I11" i="3"/>
  <c r="E11" i="3"/>
  <c r="N10" i="3"/>
  <c r="M10" i="3"/>
  <c r="O10" i="3" s="1"/>
  <c r="L10" i="3"/>
  <c r="I10" i="3"/>
  <c r="E10" i="3"/>
  <c r="N9" i="3"/>
  <c r="M9" i="3"/>
  <c r="L9" i="3"/>
  <c r="I9" i="3"/>
  <c r="E9" i="3"/>
  <c r="N8" i="3"/>
  <c r="M8" i="3"/>
  <c r="O8" i="3" s="1"/>
  <c r="L8" i="3"/>
  <c r="I8" i="3"/>
  <c r="E8" i="3"/>
  <c r="N7" i="3"/>
  <c r="M7" i="3"/>
  <c r="L7" i="3"/>
  <c r="I7" i="3"/>
  <c r="E7" i="3"/>
  <c r="N6" i="3"/>
  <c r="M6" i="3"/>
  <c r="L6" i="3"/>
  <c r="I6" i="3"/>
  <c r="E6" i="3"/>
  <c r="N5" i="3"/>
  <c r="M5" i="3"/>
  <c r="L5" i="3"/>
  <c r="I5" i="3"/>
  <c r="E5" i="3"/>
  <c r="O6" i="3" l="1"/>
  <c r="O18" i="3"/>
  <c r="O11" i="3"/>
  <c r="L28" i="3"/>
  <c r="O5" i="3"/>
  <c r="O26" i="3"/>
  <c r="O25" i="3"/>
  <c r="O19" i="3"/>
  <c r="O17" i="3"/>
  <c r="O16" i="3"/>
  <c r="O7" i="3"/>
  <c r="N28" i="3"/>
  <c r="O27" i="3"/>
  <c r="O12" i="3"/>
  <c r="O9" i="3"/>
  <c r="O24" i="3"/>
  <c r="O23" i="3"/>
  <c r="O21" i="3"/>
  <c r="O15" i="3"/>
  <c r="O14" i="3"/>
  <c r="O13" i="3"/>
  <c r="M28" i="3"/>
  <c r="I28" i="3"/>
  <c r="O28" i="3" l="1"/>
</calcChain>
</file>

<file path=xl/sharedStrings.xml><?xml version="1.0" encoding="utf-8"?>
<sst xmlns="http://schemas.openxmlformats.org/spreadsheetml/2006/main" count="52" uniqueCount="42">
  <si>
    <t>診療所</t>
    <rPh sb="0" eb="3">
      <t>シンリョウジョ</t>
    </rPh>
    <phoneticPr fontId="1"/>
  </si>
  <si>
    <t>有　　　　床</t>
    <rPh sb="0" eb="1">
      <t>ユウ</t>
    </rPh>
    <rPh sb="5" eb="6">
      <t>ユカ</t>
    </rPh>
    <phoneticPr fontId="1"/>
  </si>
  <si>
    <t>無　　　　床</t>
    <rPh sb="0" eb="1">
      <t>ム</t>
    </rPh>
    <rPh sb="5" eb="6">
      <t>ユカ</t>
    </rPh>
    <phoneticPr fontId="1"/>
  </si>
  <si>
    <t>助産所</t>
    <rPh sb="0" eb="2">
      <t>ジョサン</t>
    </rPh>
    <rPh sb="2" eb="3">
      <t>ジョ</t>
    </rPh>
    <phoneticPr fontId="1"/>
  </si>
  <si>
    <t>従　事　者</t>
    <rPh sb="0" eb="1">
      <t>ジュウ</t>
    </rPh>
    <rPh sb="2" eb="3">
      <t>コト</t>
    </rPh>
    <rPh sb="4" eb="5">
      <t>シャ</t>
    </rPh>
    <phoneticPr fontId="1"/>
  </si>
  <si>
    <t>管　理　者</t>
    <rPh sb="0" eb="1">
      <t>カン</t>
    </rPh>
    <rPh sb="2" eb="3">
      <t>リ</t>
    </rPh>
    <rPh sb="4" eb="5">
      <t>シャ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</si>
  <si>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</si>
  <si>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</si>
  <si>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居宅ｻｰﾋﾞｽ事業所</t>
    <rPh sb="0" eb="2">
      <t>キョタク</t>
    </rPh>
    <rPh sb="7" eb="10">
      <t>ジギョウショ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</si>
  <si>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</si>
  <si>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老人福祉施設</t>
    <rPh sb="0" eb="2">
      <t>ロウジン</t>
    </rPh>
    <rPh sb="2" eb="4">
      <t>フクシ</t>
    </rPh>
    <rPh sb="4" eb="5">
      <t>シ</t>
    </rPh>
    <rPh sb="5" eb="6">
      <t>セツ</t>
    </rPh>
    <phoneticPr fontId="1"/>
  </si>
  <si>
    <t>児童福祉施設</t>
    <rPh sb="0" eb="2">
      <t>ジドウ</t>
    </rPh>
    <rPh sb="2" eb="4">
      <t>フクシ</t>
    </rPh>
    <rPh sb="4" eb="5">
      <t>シ</t>
    </rPh>
    <rPh sb="5" eb="6">
      <t>セツ</t>
    </rPh>
    <phoneticPr fontId="1"/>
  </si>
  <si>
    <t>そ　の　他</t>
    <rPh sb="4" eb="5">
      <t>タ</t>
    </rPh>
    <phoneticPr fontId="1"/>
  </si>
  <si>
    <t>保　健　所</t>
    <rPh sb="0" eb="1">
      <t>タモツ</t>
    </rPh>
    <rPh sb="2" eb="3">
      <t>ケン</t>
    </rPh>
    <rPh sb="4" eb="5">
      <t>トコロ</t>
    </rPh>
    <phoneticPr fontId="1"/>
  </si>
  <si>
    <t>事　　業　　所</t>
    <rPh sb="0" eb="1">
      <t>コト</t>
    </rPh>
    <rPh sb="3" eb="4">
      <t>ギョウ</t>
    </rPh>
    <rPh sb="6" eb="7">
      <t>ショ</t>
    </rPh>
    <phoneticPr fontId="1"/>
  </si>
  <si>
    <t>看護師等学校養成所又は研究機関</t>
    <rPh sb="0" eb="2">
      <t>カンゴ</t>
    </rPh>
    <rPh sb="2" eb="3">
      <t>シ</t>
    </rPh>
    <rPh sb="3" eb="4">
      <t>トウ</t>
    </rPh>
    <rPh sb="4" eb="6">
      <t>ガッコウ</t>
    </rPh>
    <rPh sb="6" eb="9">
      <t>ヨウセイジョ</t>
    </rPh>
    <rPh sb="9" eb="10">
      <t>マタ</t>
    </rPh>
    <rPh sb="11" eb="15">
      <t>ケンキュウキカン</t>
    </rPh>
    <phoneticPr fontId="1"/>
  </si>
  <si>
    <t>そ　　の　　他</t>
    <rPh sb="6" eb="7">
      <t>タ</t>
    </rPh>
    <phoneticPr fontId="1"/>
  </si>
  <si>
    <t>そ　の　他</t>
  </si>
  <si>
    <t>都　道　府　県</t>
  </si>
  <si>
    <t>市　区　町　村</t>
  </si>
  <si>
    <t>病院</t>
    <rPh sb="0" eb="1">
      <t>ヤマイ</t>
    </rPh>
    <rPh sb="1" eb="2">
      <t>イン</t>
    </rPh>
    <phoneticPr fontId="1"/>
  </si>
  <si>
    <t>訪問看護ｽﾃｰｼｮﾝ</t>
    <rPh sb="0" eb="2">
      <t>ホウモン</t>
    </rPh>
    <rPh sb="2" eb="4">
      <t>カンゴ</t>
    </rPh>
    <phoneticPr fontId="1"/>
  </si>
  <si>
    <t>保健所、都道府県又は市区町村</t>
    <phoneticPr fontId="3"/>
  </si>
  <si>
    <t>保健師</t>
    <rPh sb="0" eb="3">
      <t>ホケンシ</t>
    </rPh>
    <phoneticPr fontId="3"/>
  </si>
  <si>
    <t>助産師</t>
    <rPh sb="0" eb="3">
      <t>ジョサンシ</t>
    </rPh>
    <phoneticPr fontId="3"/>
  </si>
  <si>
    <t>看護師</t>
    <rPh sb="0" eb="3">
      <t>カンゴシ</t>
    </rPh>
    <phoneticPr fontId="3"/>
  </si>
  <si>
    <t>准看護師</t>
    <rPh sb="0" eb="4">
      <t>ジュンカンゴシ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</si>
  <si>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</si>
  <si>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</si>
  <si>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合計</t>
    <rPh sb="0" eb="2">
      <t>ゴウケイ</t>
    </rPh>
    <phoneticPr fontId="3"/>
  </si>
  <si>
    <t>計</t>
    <rPh sb="0" eb="1">
      <t>ケイ</t>
    </rPh>
    <phoneticPr fontId="2"/>
  </si>
  <si>
    <t>開　設　者</t>
  </si>
  <si>
    <t>出張のみによる者</t>
    <rPh sb="0" eb="1">
      <t>デ</t>
    </rPh>
    <rPh sb="1" eb="2">
      <t>ハリ</t>
    </rPh>
    <rPh sb="7" eb="8">
      <t>シャ</t>
    </rPh>
    <phoneticPr fontId="3"/>
  </si>
  <si>
    <t>就業場所</t>
    <rPh sb="0" eb="2">
      <t>シュウギョウ</t>
    </rPh>
    <rPh sb="2" eb="4">
      <t>バショ</t>
    </rPh>
    <phoneticPr fontId="2"/>
  </si>
  <si>
    <t>社会福祉施設</t>
    <rPh sb="0" eb="2">
      <t>シャカイ</t>
    </rPh>
    <rPh sb="2" eb="4">
      <t>フクシ</t>
    </rPh>
    <rPh sb="4" eb="5">
      <t>シ</t>
    </rPh>
    <rPh sb="5" eb="6">
      <t>セツ</t>
    </rPh>
    <phoneticPr fontId="1"/>
  </si>
  <si>
    <t>介護保険施設等</t>
    <rPh sb="0" eb="2">
      <t>カイゴ</t>
    </rPh>
    <rPh sb="2" eb="4">
      <t>ホケン</t>
    </rPh>
    <rPh sb="4" eb="5">
      <t>シ</t>
    </rPh>
    <rPh sb="5" eb="6">
      <t>セツ</t>
    </rPh>
    <rPh sb="6" eb="7">
      <t>トウ</t>
    </rPh>
    <phoneticPr fontId="1"/>
  </si>
  <si>
    <t>指定介護老人福祉施設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phoneticPr fontId="1"/>
  </si>
  <si>
    <t>〇就業場所別就業人数</t>
    <rPh sb="1" eb="3">
      <t>シュウギョウ</t>
    </rPh>
    <rPh sb="3" eb="5">
      <t>バショ</t>
    </rPh>
    <rPh sb="5" eb="6">
      <t>ベツ</t>
    </rPh>
    <rPh sb="6" eb="8">
      <t>シュウギョウ</t>
    </rPh>
    <rPh sb="8" eb="10">
      <t>ニンズウ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</si>
  <si>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</si>
  <si>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</si>
  <si>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(単位:人)</t>
    <rPh sb="1" eb="3">
      <t>タンイ</t>
    </rPh>
    <rPh sb="4" eb="5">
      <t>ニン</t>
    </rPh>
    <phoneticPr fontId="6"/>
  </si>
  <si>
    <t>（実人員）R6.12.31現在</t>
    <rPh sb="1" eb="2">
      <t>ジツ</t>
    </rPh>
    <rPh sb="2" eb="4">
      <t>ジンイン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</si>
</sst>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2"/>
      <color theme="1"/>
      <name val="ＭＳ 明朝"/>
      <family val="2"/>
      <charset val="128"/>
    </font>
    <font>
      <i/>
      <sz val="12"/>
      <color rgb="FF7F7F7F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/>
      <diagonal/>
    </border>
    <border>
      <left style="double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/>
      <bottom/>
      <diagonal/>
    </border>
    <border>
      <left style="double">
        <color auto="1"/>
      </left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38" fontId="5" fillId="0" borderId="0" xfId="1" applyFont="1" applyFill="1" applyBorder="1" applyAlignment="1" applyProtection="1">
      <alignment horizontal="right" vertical="center" shrinkToFit="1"/>
    </xf>
    <xf numFmtId="176" fontId="7" fillId="0" borderId="16" xfId="0" applyNumberFormat="1" applyFont="1" applyBorder="1">
      <alignment vertical="center"/>
    </xf>
    <xf numFmtId="176" fontId="7" fillId="0" borderId="45" xfId="0" applyNumberFormat="1" applyFont="1" applyBorder="1">
      <alignment vertical="center"/>
    </xf>
    <xf numFmtId="176" fontId="7" fillId="0" borderId="17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7" fillId="0" borderId="54" xfId="0" applyNumberFormat="1" applyFont="1" applyBorder="1" applyAlignment="1">
      <alignment vertical="center"/>
    </xf>
    <xf numFmtId="176" fontId="7" fillId="0" borderId="31" xfId="0" applyNumberFormat="1" applyFont="1" applyBorder="1" applyAlignment="1">
      <alignment vertical="center"/>
    </xf>
    <xf numFmtId="176" fontId="7" fillId="0" borderId="17" xfId="0" applyNumberFormat="1" applyFont="1" applyBorder="1" applyAlignment="1">
      <alignment vertical="center"/>
    </xf>
    <xf numFmtId="176" fontId="7" fillId="0" borderId="7" xfId="0" applyNumberFormat="1" applyFont="1" applyBorder="1">
      <alignment vertical="center"/>
    </xf>
    <xf numFmtId="176" fontId="7" fillId="0" borderId="44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176" fontId="7" fillId="0" borderId="55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11" xfId="0" applyNumberFormat="1" applyFont="1" applyBorder="1">
      <alignment vertical="center"/>
    </xf>
    <xf numFmtId="176" fontId="7" fillId="0" borderId="46" xfId="0" applyNumberFormat="1" applyFont="1" applyBorder="1">
      <alignment vertical="center"/>
    </xf>
    <xf numFmtId="176" fontId="7" fillId="0" borderId="12" xfId="0" applyNumberFormat="1" applyFont="1" applyBorder="1">
      <alignment vertical="center"/>
    </xf>
    <xf numFmtId="176" fontId="7" fillId="0" borderId="15" xfId="0" applyNumberFormat="1" applyFont="1" applyBorder="1">
      <alignment vertical="center"/>
    </xf>
    <xf numFmtId="176" fontId="7" fillId="0" borderId="56" xfId="0" applyNumberFormat="1" applyFont="1" applyBorder="1" applyAlignment="1">
      <alignment vertical="center"/>
    </xf>
    <xf numFmtId="176" fontId="7" fillId="0" borderId="29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176" fontId="7" fillId="0" borderId="37" xfId="0" applyNumberFormat="1" applyFont="1" applyBorder="1">
      <alignment vertical="center"/>
    </xf>
    <xf numFmtId="176" fontId="7" fillId="0" borderId="47" xfId="0" applyNumberFormat="1" applyFont="1" applyBorder="1">
      <alignment vertical="center"/>
    </xf>
    <xf numFmtId="176" fontId="7" fillId="0" borderId="8" xfId="0" applyNumberFormat="1" applyFont="1" applyBorder="1">
      <alignment vertical="center"/>
    </xf>
    <xf numFmtId="176" fontId="7" fillId="0" borderId="48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176" fontId="7" fillId="0" borderId="57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10" xfId="0" applyNumberFormat="1" applyFont="1" applyBorder="1" applyAlignment="1">
      <alignment vertical="center"/>
    </xf>
    <xf numFmtId="176" fontId="7" fillId="0" borderId="38" xfId="0" applyNumberFormat="1" applyFont="1" applyBorder="1">
      <alignment vertical="center"/>
    </xf>
    <xf numFmtId="176" fontId="7" fillId="0" borderId="49" xfId="0" applyNumberFormat="1" applyFont="1" applyBorder="1">
      <alignment vertical="center"/>
    </xf>
    <xf numFmtId="176" fontId="7" fillId="0" borderId="40" xfId="0" applyNumberFormat="1" applyFont="1" applyBorder="1">
      <alignment vertical="center"/>
    </xf>
    <xf numFmtId="176" fontId="7" fillId="0" borderId="41" xfId="0" applyNumberFormat="1" applyFont="1" applyBorder="1">
      <alignment vertical="center"/>
    </xf>
    <xf numFmtId="176" fontId="7" fillId="0" borderId="42" xfId="0" applyNumberFormat="1" applyFont="1" applyBorder="1">
      <alignment vertical="center"/>
    </xf>
    <xf numFmtId="176" fontId="7" fillId="0" borderId="28" xfId="0" applyNumberFormat="1" applyFont="1" applyBorder="1">
      <alignment vertical="center"/>
    </xf>
    <xf numFmtId="176" fontId="7" fillId="0" borderId="50" xfId="0" applyNumberFormat="1" applyFont="1" applyBorder="1">
      <alignment vertical="center"/>
    </xf>
    <xf numFmtId="176" fontId="7" fillId="0" borderId="36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176" fontId="7" fillId="0" borderId="58" xfId="0" applyNumberFormat="1" applyFont="1" applyBorder="1" applyAlignment="1">
      <alignment vertical="center"/>
    </xf>
    <xf numFmtId="176" fontId="7" fillId="0" borderId="25" xfId="0" applyNumberFormat="1" applyFont="1" applyBorder="1" applyAlignment="1">
      <alignment vertical="center"/>
    </xf>
    <xf numFmtId="176" fontId="7" fillId="0" borderId="36" xfId="0" applyNumberFormat="1" applyFont="1" applyBorder="1" applyAlignment="1">
      <alignment vertical="center"/>
    </xf>
    <xf numFmtId="176" fontId="7" fillId="0" borderId="33" xfId="0" applyNumberFormat="1" applyFont="1" applyBorder="1">
      <alignment vertical="center"/>
    </xf>
    <xf numFmtId="176" fontId="7" fillId="0" borderId="51" xfId="0" applyNumberFormat="1" applyFont="1" applyBorder="1">
      <alignment vertical="center"/>
    </xf>
    <xf numFmtId="176" fontId="7" fillId="0" borderId="35" xfId="0" applyNumberFormat="1" applyFont="1" applyBorder="1">
      <alignment vertical="center"/>
    </xf>
    <xf numFmtId="176" fontId="7" fillId="0" borderId="32" xfId="0" applyNumberFormat="1" applyFont="1" applyBorder="1">
      <alignment vertical="center"/>
    </xf>
    <xf numFmtId="176" fontId="7" fillId="0" borderId="59" xfId="0" applyNumberFormat="1" applyFont="1" applyBorder="1">
      <alignment vertical="center"/>
    </xf>
    <xf numFmtId="176" fontId="7" fillId="0" borderId="34" xfId="0" applyNumberFormat="1" applyFont="1" applyBorder="1">
      <alignment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8"/>
  <sheetViews>
    <sheetView tabSelected="1" view="pageBreakPreview" zoomScale="98" zoomScaleNormal="100" zoomScaleSheetLayoutView="98" workbookViewId="0">
      <selection activeCell="C1" sqref="C1"/>
    </sheetView>
  </sheetViews>
  <sheetFormatPr defaultRowHeight="18" customHeight="1" x14ac:dyDescent="0.2"/>
  <cols>
    <col min="1" max="1" width="19.296875" customWidth="1"/>
    <col min="2" max="2" width="21" customWidth="1"/>
    <col min="3" max="15" width="8.796875" customWidth="1"/>
  </cols>
  <sheetData>
    <row r="1" spans="1:18" ht="18" customHeight="1" x14ac:dyDescent="0.2">
      <c r="A1" t="s">
        <v>37</v>
      </c>
    </row>
    <row r="2" spans="1:18" ht="18" customHeight="1" x14ac:dyDescent="0.2">
      <c r="A2" t="s">
        <v>41</v>
      </c>
      <c r="O2" s="13" t="s">
        <v>40</v>
      </c>
    </row>
    <row r="3" spans="1:18" ht="18" customHeight="1" x14ac:dyDescent="0.2">
      <c r="A3" s="64" t="s">
        <v>33</v>
      </c>
      <c r="B3" s="65"/>
      <c r="C3" s="68" t="s">
        <v>23</v>
      </c>
      <c r="D3" s="69"/>
      <c r="E3" s="70"/>
      <c r="F3" s="3" t="s">
        <v>24</v>
      </c>
      <c r="G3" s="68" t="s">
        <v>25</v>
      </c>
      <c r="H3" s="69"/>
      <c r="I3" s="70"/>
      <c r="J3" s="68" t="s">
        <v>26</v>
      </c>
      <c r="K3" s="69"/>
      <c r="L3" s="69"/>
      <c r="M3" s="71" t="s">
        <v>29</v>
      </c>
      <c r="N3" s="69"/>
      <c r="O3" s="70"/>
    </row>
    <row r="4" spans="1:18" ht="18" customHeight="1" x14ac:dyDescent="0.2">
      <c r="A4" s="66"/>
      <c r="B4" s="67"/>
      <c r="C4" s="6" t="s">
        <v>27</v>
      </c>
      <c r="D4" s="7" t="s">
        <v>28</v>
      </c>
      <c r="E4" s="5" t="s">
        <v>30</v>
      </c>
      <c r="F4" s="8" t="s">
        <v>28</v>
      </c>
      <c r="G4" s="6" t="s">
        <v>27</v>
      </c>
      <c r="H4" s="7" t="s">
        <v>28</v>
      </c>
      <c r="I4" s="5" t="s">
        <v>30</v>
      </c>
      <c r="J4" s="6" t="s">
        <v>27</v>
      </c>
      <c r="K4" s="7" t="s">
        <v>28</v>
      </c>
      <c r="L4" s="7" t="s">
        <v>30</v>
      </c>
      <c r="M4" s="9" t="s">
        <v>38</v>
      </c>
      <c r="N4" s="4" t="s">
        <v>39</v>
      </c>
      <c r="O4" s="5" t="s">
        <v>30</v>
      </c>
    </row>
    <row r="5" spans="1:18" ht="18" customHeight="1" x14ac:dyDescent="0.2">
      <c r="A5" s="62" t="s">
        <v>20</v>
      </c>
      <c r="B5" s="63"/>
      <c r="C5" s="14">
        <v>19</v>
      </c>
      <c r="D5" s="15">
        <v>249</v>
      </c>
      <c r="E5" s="16">
        <f>SUBTOTAL(9,C5:D5)</f>
        <v>268</v>
      </c>
      <c r="F5" s="17">
        <v>1431</v>
      </c>
      <c r="G5" s="14">
        <v>4995</v>
      </c>
      <c r="H5" s="15">
        <v>44545</v>
      </c>
      <c r="I5" s="16">
        <f>SUBTOTAL(9,G5:H5)</f>
        <v>49540</v>
      </c>
      <c r="J5" s="14">
        <v>273</v>
      </c>
      <c r="K5" s="15">
        <v>2025</v>
      </c>
      <c r="L5" s="15">
        <f>SUBTOTAL(9,J5:K5)</f>
        <v>2298</v>
      </c>
      <c r="M5" s="18">
        <f t="shared" ref="M5:M28" si="0">SUM(C5,G5,J5)</f>
        <v>5287</v>
      </c>
      <c r="N5" s="19">
        <f>SUM(D5,F5,H5,K5,)</f>
        <v>48250</v>
      </c>
      <c r="O5" s="20">
        <f>M5+N5</f>
        <v>53537</v>
      </c>
      <c r="P5" s="1"/>
      <c r="Q5" s="1"/>
      <c r="R5" s="1"/>
    </row>
    <row r="6" spans="1:18" ht="18" customHeight="1" x14ac:dyDescent="0.2">
      <c r="A6" s="76" t="s">
        <v>0</v>
      </c>
      <c r="B6" s="10" t="s">
        <v>1</v>
      </c>
      <c r="C6" s="21">
        <v>0</v>
      </c>
      <c r="D6" s="22">
        <v>17</v>
      </c>
      <c r="E6" s="23">
        <f t="shared" ref="E6:E28" si="1">SUBTOTAL(9,C6:D6)</f>
        <v>17</v>
      </c>
      <c r="F6" s="24">
        <v>522</v>
      </c>
      <c r="G6" s="21">
        <v>21</v>
      </c>
      <c r="H6" s="22">
        <v>771</v>
      </c>
      <c r="I6" s="23">
        <f t="shared" ref="I6:I28" si="2">SUBTOTAL(9,G6:H6)</f>
        <v>792</v>
      </c>
      <c r="J6" s="21">
        <v>49</v>
      </c>
      <c r="K6" s="22">
        <v>168</v>
      </c>
      <c r="L6" s="22">
        <f t="shared" ref="L6:L28" si="3">SUBTOTAL(9,J6:K6)</f>
        <v>217</v>
      </c>
      <c r="M6" s="25">
        <f t="shared" si="0"/>
        <v>70</v>
      </c>
      <c r="N6" s="26">
        <f t="shared" ref="N6:N28" si="4">SUM(D6,F6,H6,K6,)</f>
        <v>1478</v>
      </c>
      <c r="O6" s="27">
        <f t="shared" ref="O6:O28" si="5">M6+N6</f>
        <v>1548</v>
      </c>
      <c r="P6" s="1"/>
      <c r="Q6" s="1"/>
      <c r="R6" s="1"/>
    </row>
    <row r="7" spans="1:18" ht="18" customHeight="1" x14ac:dyDescent="0.2">
      <c r="A7" s="77"/>
      <c r="B7" s="11" t="s">
        <v>2</v>
      </c>
      <c r="C7" s="28">
        <v>4</v>
      </c>
      <c r="D7" s="29">
        <v>216</v>
      </c>
      <c r="E7" s="30">
        <f t="shared" si="1"/>
        <v>220</v>
      </c>
      <c r="F7" s="31">
        <v>56</v>
      </c>
      <c r="G7" s="28">
        <v>164</v>
      </c>
      <c r="H7" s="29">
        <v>12442</v>
      </c>
      <c r="I7" s="30">
        <f t="shared" si="2"/>
        <v>12606</v>
      </c>
      <c r="J7" s="28">
        <v>24</v>
      </c>
      <c r="K7" s="29">
        <v>1886</v>
      </c>
      <c r="L7" s="29">
        <f t="shared" si="3"/>
        <v>1910</v>
      </c>
      <c r="M7" s="32">
        <f t="shared" si="0"/>
        <v>192</v>
      </c>
      <c r="N7" s="33">
        <f t="shared" si="4"/>
        <v>14600</v>
      </c>
      <c r="O7" s="34">
        <f t="shared" si="5"/>
        <v>14792</v>
      </c>
      <c r="P7" s="1"/>
      <c r="Q7" s="1"/>
      <c r="R7" s="1"/>
    </row>
    <row r="8" spans="1:18" ht="18" customHeight="1" x14ac:dyDescent="0.2">
      <c r="A8" s="76" t="s">
        <v>3</v>
      </c>
      <c r="B8" s="10" t="s">
        <v>31</v>
      </c>
      <c r="C8" s="35"/>
      <c r="D8" s="36"/>
      <c r="E8" s="23">
        <f t="shared" si="1"/>
        <v>0</v>
      </c>
      <c r="F8" s="24">
        <v>107</v>
      </c>
      <c r="G8" s="35"/>
      <c r="H8" s="36"/>
      <c r="I8" s="23">
        <f t="shared" si="2"/>
        <v>0</v>
      </c>
      <c r="J8" s="35"/>
      <c r="K8" s="36"/>
      <c r="L8" s="22">
        <f t="shared" si="3"/>
        <v>0</v>
      </c>
      <c r="M8" s="25">
        <f t="shared" si="0"/>
        <v>0</v>
      </c>
      <c r="N8" s="26">
        <f t="shared" si="4"/>
        <v>107</v>
      </c>
      <c r="O8" s="27">
        <f t="shared" si="5"/>
        <v>107</v>
      </c>
      <c r="P8" s="1"/>
      <c r="Q8" s="1"/>
      <c r="R8" s="1"/>
    </row>
    <row r="9" spans="1:18" ht="18" customHeight="1" x14ac:dyDescent="0.2">
      <c r="A9" s="72"/>
      <c r="B9" s="12" t="s">
        <v>4</v>
      </c>
      <c r="C9" s="37">
        <v>0</v>
      </c>
      <c r="D9" s="38">
        <v>2</v>
      </c>
      <c r="E9" s="39">
        <f t="shared" si="1"/>
        <v>2</v>
      </c>
      <c r="F9" s="40">
        <v>70</v>
      </c>
      <c r="G9" s="37">
        <v>0</v>
      </c>
      <c r="H9" s="38">
        <v>12</v>
      </c>
      <c r="I9" s="39">
        <f t="shared" si="2"/>
        <v>12</v>
      </c>
      <c r="J9" s="37">
        <v>0</v>
      </c>
      <c r="K9" s="38">
        <v>0</v>
      </c>
      <c r="L9" s="38">
        <f t="shared" si="3"/>
        <v>0</v>
      </c>
      <c r="M9" s="41">
        <f t="shared" si="0"/>
        <v>0</v>
      </c>
      <c r="N9" s="42">
        <f t="shared" si="4"/>
        <v>84</v>
      </c>
      <c r="O9" s="43">
        <f t="shared" si="5"/>
        <v>84</v>
      </c>
      <c r="P9" s="1"/>
      <c r="Q9" s="1"/>
      <c r="R9" s="1"/>
    </row>
    <row r="10" spans="1:18" ht="18" customHeight="1" x14ac:dyDescent="0.2">
      <c r="A10" s="77"/>
      <c r="B10" s="11" t="s">
        <v>32</v>
      </c>
      <c r="C10" s="44"/>
      <c r="D10" s="45"/>
      <c r="E10" s="30">
        <f t="shared" si="1"/>
        <v>0</v>
      </c>
      <c r="F10" s="31">
        <v>40</v>
      </c>
      <c r="G10" s="44"/>
      <c r="H10" s="45"/>
      <c r="I10" s="30">
        <f t="shared" si="2"/>
        <v>0</v>
      </c>
      <c r="J10" s="44"/>
      <c r="K10" s="45"/>
      <c r="L10" s="29">
        <f t="shared" si="3"/>
        <v>0</v>
      </c>
      <c r="M10" s="32">
        <f t="shared" si="0"/>
        <v>0</v>
      </c>
      <c r="N10" s="33">
        <f t="shared" si="4"/>
        <v>40</v>
      </c>
      <c r="O10" s="34">
        <f t="shared" si="5"/>
        <v>40</v>
      </c>
      <c r="P10" s="1"/>
      <c r="Q10" s="1"/>
      <c r="R10" s="1"/>
    </row>
    <row r="11" spans="1:18" ht="18" customHeight="1" x14ac:dyDescent="0.2">
      <c r="A11" s="76" t="s">
        <v>21</v>
      </c>
      <c r="B11" s="10" t="s">
        <v>5</v>
      </c>
      <c r="C11" s="21">
        <v>2</v>
      </c>
      <c r="D11" s="22">
        <v>5</v>
      </c>
      <c r="E11" s="23">
        <f t="shared" si="1"/>
        <v>7</v>
      </c>
      <c r="F11" s="24">
        <v>4</v>
      </c>
      <c r="G11" s="21">
        <v>78</v>
      </c>
      <c r="H11" s="22">
        <v>573</v>
      </c>
      <c r="I11" s="23">
        <f t="shared" si="2"/>
        <v>651</v>
      </c>
      <c r="J11" s="21">
        <v>1</v>
      </c>
      <c r="K11" s="22">
        <v>2</v>
      </c>
      <c r="L11" s="22">
        <f t="shared" si="3"/>
        <v>3</v>
      </c>
      <c r="M11" s="25">
        <f t="shared" si="0"/>
        <v>81</v>
      </c>
      <c r="N11" s="26">
        <f t="shared" si="4"/>
        <v>584</v>
      </c>
      <c r="O11" s="27">
        <f t="shared" si="5"/>
        <v>665</v>
      </c>
      <c r="P11" s="1"/>
      <c r="Q11" s="1"/>
      <c r="R11" s="1"/>
    </row>
    <row r="12" spans="1:18" ht="18" customHeight="1" x14ac:dyDescent="0.2">
      <c r="A12" s="77"/>
      <c r="B12" s="11" t="s">
        <v>4</v>
      </c>
      <c r="C12" s="28">
        <v>1</v>
      </c>
      <c r="D12" s="29">
        <v>22</v>
      </c>
      <c r="E12" s="30">
        <f t="shared" si="1"/>
        <v>23</v>
      </c>
      <c r="F12" s="31">
        <v>9</v>
      </c>
      <c r="G12" s="28">
        <v>328</v>
      </c>
      <c r="H12" s="29">
        <v>4024</v>
      </c>
      <c r="I12" s="30">
        <f t="shared" si="2"/>
        <v>4352</v>
      </c>
      <c r="J12" s="28">
        <v>19</v>
      </c>
      <c r="K12" s="29">
        <v>134</v>
      </c>
      <c r="L12" s="29">
        <f t="shared" si="3"/>
        <v>153</v>
      </c>
      <c r="M12" s="32">
        <f t="shared" si="0"/>
        <v>348</v>
      </c>
      <c r="N12" s="33">
        <f t="shared" si="4"/>
        <v>4189</v>
      </c>
      <c r="O12" s="34">
        <f t="shared" si="5"/>
        <v>4537</v>
      </c>
      <c r="P12" s="1"/>
      <c r="Q12" s="1"/>
      <c r="R12" s="1"/>
    </row>
    <row r="13" spans="1:18" ht="18" customHeight="1" x14ac:dyDescent="0.2">
      <c r="A13" s="76" t="s">
        <v>35</v>
      </c>
      <c r="B13" s="10" t="s">
        <v>6</v>
      </c>
      <c r="C13" s="21">
        <v>0</v>
      </c>
      <c r="D13" s="22">
        <v>2</v>
      </c>
      <c r="E13" s="23">
        <f t="shared" si="1"/>
        <v>2</v>
      </c>
      <c r="F13" s="46"/>
      <c r="G13" s="21">
        <v>104</v>
      </c>
      <c r="H13" s="22">
        <v>1556</v>
      </c>
      <c r="I13" s="23">
        <f t="shared" si="2"/>
        <v>1660</v>
      </c>
      <c r="J13" s="21">
        <v>48</v>
      </c>
      <c r="K13" s="22">
        <v>409</v>
      </c>
      <c r="L13" s="22">
        <f t="shared" si="3"/>
        <v>457</v>
      </c>
      <c r="M13" s="25">
        <f t="shared" si="0"/>
        <v>152</v>
      </c>
      <c r="N13" s="26">
        <f t="shared" si="4"/>
        <v>1967</v>
      </c>
      <c r="O13" s="27">
        <f t="shared" si="5"/>
        <v>2119</v>
      </c>
      <c r="P13" s="1"/>
      <c r="Q13" s="1"/>
      <c r="R13" s="1"/>
    </row>
    <row r="14" spans="1:18" ht="18" customHeight="1" x14ac:dyDescent="0.2">
      <c r="A14" s="72"/>
      <c r="B14" s="12" t="s">
        <v>7</v>
      </c>
      <c r="C14" s="37">
        <v>0</v>
      </c>
      <c r="D14" s="38">
        <v>0</v>
      </c>
      <c r="E14" s="39">
        <f t="shared" si="1"/>
        <v>0</v>
      </c>
      <c r="F14" s="47"/>
      <c r="G14" s="37">
        <v>8</v>
      </c>
      <c r="H14" s="38">
        <v>127</v>
      </c>
      <c r="I14" s="39">
        <f t="shared" si="2"/>
        <v>135</v>
      </c>
      <c r="J14" s="37">
        <v>1</v>
      </c>
      <c r="K14" s="38">
        <v>47</v>
      </c>
      <c r="L14" s="38">
        <f t="shared" si="3"/>
        <v>48</v>
      </c>
      <c r="M14" s="41">
        <f t="shared" si="0"/>
        <v>9</v>
      </c>
      <c r="N14" s="42">
        <f t="shared" si="4"/>
        <v>174</v>
      </c>
      <c r="O14" s="43">
        <f t="shared" si="5"/>
        <v>183</v>
      </c>
      <c r="P14" s="1"/>
      <c r="Q14" s="1"/>
      <c r="R14" s="1"/>
    </row>
    <row r="15" spans="1:18" ht="18" customHeight="1" x14ac:dyDescent="0.2">
      <c r="A15" s="72"/>
      <c r="B15" s="12" t="s">
        <v>36</v>
      </c>
      <c r="C15" s="37">
        <v>0</v>
      </c>
      <c r="D15" s="38">
        <v>4</v>
      </c>
      <c r="E15" s="39">
        <f t="shared" si="1"/>
        <v>4</v>
      </c>
      <c r="F15" s="47"/>
      <c r="G15" s="37">
        <v>84</v>
      </c>
      <c r="H15" s="38">
        <v>1523</v>
      </c>
      <c r="I15" s="39">
        <f t="shared" si="2"/>
        <v>1607</v>
      </c>
      <c r="J15" s="37">
        <v>27</v>
      </c>
      <c r="K15" s="38">
        <v>493</v>
      </c>
      <c r="L15" s="38">
        <f t="shared" si="3"/>
        <v>520</v>
      </c>
      <c r="M15" s="41">
        <f t="shared" si="0"/>
        <v>111</v>
      </c>
      <c r="N15" s="42">
        <f t="shared" si="4"/>
        <v>2020</v>
      </c>
      <c r="O15" s="43">
        <f t="shared" si="5"/>
        <v>2131</v>
      </c>
      <c r="P15" s="1"/>
      <c r="Q15" s="1"/>
      <c r="R15" s="1"/>
    </row>
    <row r="16" spans="1:18" ht="18" customHeight="1" x14ac:dyDescent="0.2">
      <c r="A16" s="72"/>
      <c r="B16" s="12" t="s">
        <v>8</v>
      </c>
      <c r="C16" s="37">
        <v>0</v>
      </c>
      <c r="D16" s="38">
        <v>13</v>
      </c>
      <c r="E16" s="39">
        <f t="shared" si="1"/>
        <v>13</v>
      </c>
      <c r="F16" s="47"/>
      <c r="G16" s="37">
        <v>16</v>
      </c>
      <c r="H16" s="38">
        <v>853</v>
      </c>
      <c r="I16" s="39">
        <f t="shared" si="2"/>
        <v>869</v>
      </c>
      <c r="J16" s="37">
        <v>7</v>
      </c>
      <c r="K16" s="38">
        <v>220</v>
      </c>
      <c r="L16" s="38">
        <f t="shared" si="3"/>
        <v>227</v>
      </c>
      <c r="M16" s="41">
        <f t="shared" si="0"/>
        <v>23</v>
      </c>
      <c r="N16" s="42">
        <f t="shared" si="4"/>
        <v>1086</v>
      </c>
      <c r="O16" s="43">
        <f t="shared" si="5"/>
        <v>1109</v>
      </c>
      <c r="P16" s="1"/>
      <c r="Q16" s="1"/>
      <c r="R16" s="1"/>
    </row>
    <row r="17" spans="1:18" ht="18" customHeight="1" x14ac:dyDescent="0.2">
      <c r="A17" s="72"/>
      <c r="B17" s="12" t="s">
        <v>9</v>
      </c>
      <c r="C17" s="37">
        <v>1</v>
      </c>
      <c r="D17" s="38">
        <v>0</v>
      </c>
      <c r="E17" s="39">
        <f t="shared" si="1"/>
        <v>1</v>
      </c>
      <c r="F17" s="47"/>
      <c r="G17" s="37">
        <v>0</v>
      </c>
      <c r="H17" s="38">
        <v>64</v>
      </c>
      <c r="I17" s="39">
        <f t="shared" si="2"/>
        <v>64</v>
      </c>
      <c r="J17" s="37">
        <v>1</v>
      </c>
      <c r="K17" s="38">
        <v>8</v>
      </c>
      <c r="L17" s="38">
        <f t="shared" si="3"/>
        <v>9</v>
      </c>
      <c r="M17" s="41">
        <f t="shared" si="0"/>
        <v>2</v>
      </c>
      <c r="N17" s="42">
        <f t="shared" si="4"/>
        <v>72</v>
      </c>
      <c r="O17" s="43">
        <f t="shared" si="5"/>
        <v>74</v>
      </c>
      <c r="P17" s="1"/>
      <c r="Q17" s="1"/>
      <c r="R17" s="1"/>
    </row>
    <row r="18" spans="1:18" ht="18" customHeight="1" x14ac:dyDescent="0.2">
      <c r="A18" s="77"/>
      <c r="B18" s="11" t="s">
        <v>17</v>
      </c>
      <c r="C18" s="28">
        <v>0</v>
      </c>
      <c r="D18" s="29">
        <v>30</v>
      </c>
      <c r="E18" s="30">
        <f t="shared" si="1"/>
        <v>30</v>
      </c>
      <c r="F18" s="48"/>
      <c r="G18" s="28">
        <v>56</v>
      </c>
      <c r="H18" s="29">
        <v>961</v>
      </c>
      <c r="I18" s="30">
        <f t="shared" si="2"/>
        <v>1017</v>
      </c>
      <c r="J18" s="28">
        <v>19</v>
      </c>
      <c r="K18" s="29">
        <v>208</v>
      </c>
      <c r="L18" s="29">
        <f t="shared" si="3"/>
        <v>227</v>
      </c>
      <c r="M18" s="32">
        <f t="shared" si="0"/>
        <v>75</v>
      </c>
      <c r="N18" s="33">
        <f t="shared" si="4"/>
        <v>1199</v>
      </c>
      <c r="O18" s="34">
        <f t="shared" si="5"/>
        <v>1274</v>
      </c>
      <c r="P18" s="1"/>
      <c r="Q18" s="1"/>
      <c r="R18" s="1"/>
    </row>
    <row r="19" spans="1:18" ht="18" customHeight="1" x14ac:dyDescent="0.2">
      <c r="A19" s="76" t="s">
        <v>34</v>
      </c>
      <c r="B19" s="10" t="s">
        <v>10</v>
      </c>
      <c r="C19" s="21">
        <v>0</v>
      </c>
      <c r="D19" s="22">
        <v>0</v>
      </c>
      <c r="E19" s="23">
        <f t="shared" si="1"/>
        <v>0</v>
      </c>
      <c r="F19" s="46"/>
      <c r="G19" s="21">
        <v>19</v>
      </c>
      <c r="H19" s="22">
        <v>391</v>
      </c>
      <c r="I19" s="23">
        <f t="shared" si="2"/>
        <v>410</v>
      </c>
      <c r="J19" s="21">
        <v>8</v>
      </c>
      <c r="K19" s="22">
        <v>121</v>
      </c>
      <c r="L19" s="22">
        <f t="shared" si="3"/>
        <v>129</v>
      </c>
      <c r="M19" s="25">
        <f t="shared" si="0"/>
        <v>27</v>
      </c>
      <c r="N19" s="26">
        <f t="shared" si="4"/>
        <v>512</v>
      </c>
      <c r="O19" s="27">
        <f t="shared" si="5"/>
        <v>539</v>
      </c>
      <c r="P19" s="1"/>
      <c r="Q19" s="1"/>
      <c r="R19" s="1"/>
    </row>
    <row r="20" spans="1:18" ht="18" customHeight="1" x14ac:dyDescent="0.2">
      <c r="A20" s="72"/>
      <c r="B20" s="12" t="s">
        <v>11</v>
      </c>
      <c r="C20" s="37">
        <v>0</v>
      </c>
      <c r="D20" s="38">
        <v>15</v>
      </c>
      <c r="E20" s="39">
        <f t="shared" si="1"/>
        <v>15</v>
      </c>
      <c r="F20" s="40">
        <v>0</v>
      </c>
      <c r="G20" s="37">
        <v>5</v>
      </c>
      <c r="H20" s="38">
        <v>556</v>
      </c>
      <c r="I20" s="39">
        <f t="shared" si="2"/>
        <v>561</v>
      </c>
      <c r="J20" s="37">
        <v>1</v>
      </c>
      <c r="K20" s="38">
        <v>30</v>
      </c>
      <c r="L20" s="38">
        <f t="shared" si="3"/>
        <v>31</v>
      </c>
      <c r="M20" s="41">
        <f t="shared" si="0"/>
        <v>6</v>
      </c>
      <c r="N20" s="42">
        <f t="shared" si="4"/>
        <v>601</v>
      </c>
      <c r="O20" s="43">
        <f t="shared" si="5"/>
        <v>607</v>
      </c>
      <c r="P20" s="1"/>
      <c r="Q20" s="1"/>
      <c r="R20" s="1"/>
    </row>
    <row r="21" spans="1:18" ht="18" customHeight="1" x14ac:dyDescent="0.2">
      <c r="A21" s="77"/>
      <c r="B21" s="11" t="s">
        <v>12</v>
      </c>
      <c r="C21" s="28">
        <v>0</v>
      </c>
      <c r="D21" s="29">
        <v>12</v>
      </c>
      <c r="E21" s="30">
        <f t="shared" si="1"/>
        <v>12</v>
      </c>
      <c r="F21" s="31">
        <v>2</v>
      </c>
      <c r="G21" s="28">
        <v>21</v>
      </c>
      <c r="H21" s="29">
        <v>537</v>
      </c>
      <c r="I21" s="30">
        <f t="shared" si="2"/>
        <v>558</v>
      </c>
      <c r="J21" s="28">
        <v>3</v>
      </c>
      <c r="K21" s="29">
        <v>62</v>
      </c>
      <c r="L21" s="29">
        <f t="shared" si="3"/>
        <v>65</v>
      </c>
      <c r="M21" s="32">
        <f t="shared" si="0"/>
        <v>24</v>
      </c>
      <c r="N21" s="33">
        <f t="shared" si="4"/>
        <v>613</v>
      </c>
      <c r="O21" s="34">
        <f t="shared" si="5"/>
        <v>637</v>
      </c>
      <c r="P21" s="1"/>
      <c r="Q21" s="1"/>
      <c r="R21" s="1"/>
    </row>
    <row r="22" spans="1:18" ht="18" customHeight="1" x14ac:dyDescent="0.2">
      <c r="A22" s="76" t="s">
        <v>22</v>
      </c>
      <c r="B22" s="10" t="s">
        <v>13</v>
      </c>
      <c r="C22" s="21">
        <v>19</v>
      </c>
      <c r="D22" s="22">
        <v>525</v>
      </c>
      <c r="E22" s="23">
        <f t="shared" si="1"/>
        <v>544</v>
      </c>
      <c r="F22" s="24">
        <v>49</v>
      </c>
      <c r="G22" s="21">
        <v>1</v>
      </c>
      <c r="H22" s="22">
        <v>125</v>
      </c>
      <c r="I22" s="23">
        <f t="shared" si="2"/>
        <v>126</v>
      </c>
      <c r="J22" s="21">
        <v>0</v>
      </c>
      <c r="K22" s="22">
        <v>3</v>
      </c>
      <c r="L22" s="22">
        <f t="shared" si="3"/>
        <v>3</v>
      </c>
      <c r="M22" s="25">
        <f t="shared" si="0"/>
        <v>20</v>
      </c>
      <c r="N22" s="26">
        <f t="shared" si="4"/>
        <v>702</v>
      </c>
      <c r="O22" s="27">
        <f t="shared" si="5"/>
        <v>722</v>
      </c>
      <c r="P22" s="1"/>
      <c r="Q22" s="1"/>
      <c r="R22" s="1"/>
    </row>
    <row r="23" spans="1:18" ht="18" customHeight="1" x14ac:dyDescent="0.2">
      <c r="A23" s="72"/>
      <c r="B23" s="12" t="s">
        <v>18</v>
      </c>
      <c r="C23" s="37">
        <v>5</v>
      </c>
      <c r="D23" s="38">
        <v>52</v>
      </c>
      <c r="E23" s="39">
        <f t="shared" si="1"/>
        <v>57</v>
      </c>
      <c r="F23" s="40">
        <v>0</v>
      </c>
      <c r="G23" s="37">
        <v>0</v>
      </c>
      <c r="H23" s="38">
        <v>15</v>
      </c>
      <c r="I23" s="39">
        <f t="shared" si="2"/>
        <v>15</v>
      </c>
      <c r="J23" s="37">
        <v>0</v>
      </c>
      <c r="K23" s="38">
        <v>0</v>
      </c>
      <c r="L23" s="38">
        <f t="shared" si="3"/>
        <v>0</v>
      </c>
      <c r="M23" s="41">
        <f t="shared" si="0"/>
        <v>5</v>
      </c>
      <c r="N23" s="42">
        <f t="shared" si="4"/>
        <v>67</v>
      </c>
      <c r="O23" s="43">
        <f t="shared" si="5"/>
        <v>72</v>
      </c>
      <c r="P23" s="1"/>
      <c r="Q23" s="1"/>
      <c r="R23" s="1"/>
    </row>
    <row r="24" spans="1:18" ht="18" customHeight="1" x14ac:dyDescent="0.2">
      <c r="A24" s="77"/>
      <c r="B24" s="11" t="s">
        <v>19</v>
      </c>
      <c r="C24" s="28">
        <v>44</v>
      </c>
      <c r="D24" s="29">
        <v>1270</v>
      </c>
      <c r="E24" s="30">
        <f t="shared" si="1"/>
        <v>1314</v>
      </c>
      <c r="F24" s="31">
        <v>141</v>
      </c>
      <c r="G24" s="28">
        <v>2</v>
      </c>
      <c r="H24" s="29">
        <v>311</v>
      </c>
      <c r="I24" s="30">
        <f t="shared" si="2"/>
        <v>313</v>
      </c>
      <c r="J24" s="28">
        <v>0</v>
      </c>
      <c r="K24" s="29">
        <v>2</v>
      </c>
      <c r="L24" s="29">
        <f t="shared" si="3"/>
        <v>2</v>
      </c>
      <c r="M24" s="32">
        <f t="shared" si="0"/>
        <v>46</v>
      </c>
      <c r="N24" s="33">
        <f t="shared" si="4"/>
        <v>1724</v>
      </c>
      <c r="O24" s="34">
        <f t="shared" si="5"/>
        <v>1770</v>
      </c>
      <c r="P24" s="1"/>
      <c r="Q24" s="1"/>
      <c r="R24" s="1"/>
    </row>
    <row r="25" spans="1:18" ht="18" customHeight="1" x14ac:dyDescent="0.2">
      <c r="A25" s="62" t="s">
        <v>14</v>
      </c>
      <c r="B25" s="63"/>
      <c r="C25" s="14">
        <v>11</v>
      </c>
      <c r="D25" s="15">
        <v>377</v>
      </c>
      <c r="E25" s="16">
        <f t="shared" si="1"/>
        <v>388</v>
      </c>
      <c r="F25" s="17">
        <v>32</v>
      </c>
      <c r="G25" s="14">
        <v>19</v>
      </c>
      <c r="H25" s="15">
        <v>438</v>
      </c>
      <c r="I25" s="16">
        <f t="shared" si="2"/>
        <v>457</v>
      </c>
      <c r="J25" s="14">
        <v>5</v>
      </c>
      <c r="K25" s="15">
        <v>16</v>
      </c>
      <c r="L25" s="15">
        <f t="shared" si="3"/>
        <v>21</v>
      </c>
      <c r="M25" s="18">
        <f t="shared" si="0"/>
        <v>35</v>
      </c>
      <c r="N25" s="19">
        <f t="shared" si="4"/>
        <v>863</v>
      </c>
      <c r="O25" s="20">
        <f t="shared" si="5"/>
        <v>898</v>
      </c>
      <c r="P25" s="1"/>
      <c r="Q25" s="1"/>
      <c r="R25" s="1"/>
    </row>
    <row r="26" spans="1:18" ht="18" customHeight="1" x14ac:dyDescent="0.2">
      <c r="A26" s="62" t="s">
        <v>15</v>
      </c>
      <c r="B26" s="63"/>
      <c r="C26" s="14">
        <v>1</v>
      </c>
      <c r="D26" s="15">
        <v>78</v>
      </c>
      <c r="E26" s="16">
        <f t="shared" si="1"/>
        <v>79</v>
      </c>
      <c r="F26" s="17">
        <v>63</v>
      </c>
      <c r="G26" s="14">
        <v>87</v>
      </c>
      <c r="H26" s="15">
        <v>835</v>
      </c>
      <c r="I26" s="16">
        <f t="shared" si="2"/>
        <v>922</v>
      </c>
      <c r="J26" s="14">
        <v>5</v>
      </c>
      <c r="K26" s="15">
        <v>19</v>
      </c>
      <c r="L26" s="15">
        <f t="shared" si="3"/>
        <v>24</v>
      </c>
      <c r="M26" s="18">
        <f t="shared" si="0"/>
        <v>93</v>
      </c>
      <c r="N26" s="19">
        <f t="shared" si="4"/>
        <v>995</v>
      </c>
      <c r="O26" s="20">
        <f t="shared" si="5"/>
        <v>1088</v>
      </c>
      <c r="P26" s="1"/>
      <c r="Q26" s="1"/>
      <c r="R26" s="1"/>
    </row>
    <row r="27" spans="1:18" ht="18" customHeight="1" thickBot="1" x14ac:dyDescent="0.25">
      <c r="A27" s="72" t="s">
        <v>16</v>
      </c>
      <c r="B27" s="73"/>
      <c r="C27" s="49">
        <v>0</v>
      </c>
      <c r="D27" s="50">
        <v>87</v>
      </c>
      <c r="E27" s="51">
        <f t="shared" si="1"/>
        <v>87</v>
      </c>
      <c r="F27" s="52">
        <v>14</v>
      </c>
      <c r="G27" s="49">
        <v>14</v>
      </c>
      <c r="H27" s="50">
        <v>507</v>
      </c>
      <c r="I27" s="51">
        <f t="shared" si="2"/>
        <v>521</v>
      </c>
      <c r="J27" s="49">
        <v>9</v>
      </c>
      <c r="K27" s="50">
        <v>41</v>
      </c>
      <c r="L27" s="50">
        <f t="shared" si="3"/>
        <v>50</v>
      </c>
      <c r="M27" s="53">
        <f t="shared" si="0"/>
        <v>23</v>
      </c>
      <c r="N27" s="54">
        <f t="shared" si="4"/>
        <v>649</v>
      </c>
      <c r="O27" s="55">
        <f t="shared" si="5"/>
        <v>672</v>
      </c>
      <c r="P27" s="1"/>
      <c r="Q27" s="1"/>
      <c r="R27" s="1"/>
    </row>
    <row r="28" spans="1:18" ht="18" customHeight="1" thickTop="1" x14ac:dyDescent="0.2">
      <c r="A28" s="74" t="s">
        <v>29</v>
      </c>
      <c r="B28" s="75"/>
      <c r="C28" s="56">
        <f>SUM(C5:C27)</f>
        <v>107</v>
      </c>
      <c r="D28" s="57">
        <f t="shared" ref="D28:K28" si="6">SUM(D5:D27)</f>
        <v>2976</v>
      </c>
      <c r="E28" s="58">
        <f t="shared" si="1"/>
        <v>3083</v>
      </c>
      <c r="F28" s="59">
        <f t="shared" si="6"/>
        <v>2540</v>
      </c>
      <c r="G28" s="56">
        <f t="shared" si="6"/>
        <v>6022</v>
      </c>
      <c r="H28" s="57">
        <f t="shared" si="6"/>
        <v>71166</v>
      </c>
      <c r="I28" s="58">
        <f t="shared" si="2"/>
        <v>77188</v>
      </c>
      <c r="J28" s="56">
        <f t="shared" si="6"/>
        <v>500</v>
      </c>
      <c r="K28" s="57">
        <f t="shared" si="6"/>
        <v>5894</v>
      </c>
      <c r="L28" s="57">
        <f t="shared" si="3"/>
        <v>6394</v>
      </c>
      <c r="M28" s="60">
        <f t="shared" si="0"/>
        <v>6629</v>
      </c>
      <c r="N28" s="61">
        <f t="shared" si="4"/>
        <v>82576</v>
      </c>
      <c r="O28" s="58">
        <f t="shared" si="5"/>
        <v>89205</v>
      </c>
      <c r="P28" s="2"/>
      <c r="Q28" s="1"/>
      <c r="R28" s="1"/>
    </row>
  </sheetData>
  <mergeCells count="16">
    <mergeCell ref="M3:O3"/>
    <mergeCell ref="A25:B25"/>
    <mergeCell ref="A26:B26"/>
    <mergeCell ref="A27:B27"/>
    <mergeCell ref="A28:B28"/>
    <mergeCell ref="A6:A7"/>
    <mergeCell ref="A8:A10"/>
    <mergeCell ref="A11:A12"/>
    <mergeCell ref="A13:A18"/>
    <mergeCell ref="A19:A21"/>
    <mergeCell ref="A22:A24"/>
    <mergeCell ref="A5:B5"/>
    <mergeCell ref="A3:B4"/>
    <mergeCell ref="C3:E3"/>
    <mergeCell ref="G3:I3"/>
    <mergeCell ref="J3:L3"/>
  </mergeCells>
  <phoneticPr fontId="2"/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2024-01-04T06:10:45Z</cp:lastPrinted>
  <dcterms:created xsi:type="dcterms:W3CDTF">2021-09-16T06:58:16Z</dcterms:created>
  <dcterms:modified xsi:type="dcterms:W3CDTF">2025-11-04T06:20:12Z</dcterms:modified>
</cp:coreProperties>
</file>