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05_市町村回答\２回目（0911(金)17時〆）\・01_横浜市（代打藤ノ木さん）\"/>
    </mc:Choice>
  </mc:AlternateContent>
  <xr:revisionPtr revIDLastSave="0" documentId="13_ncr:1_{A7A853BF-B77B-4FE0-83C4-80098812E440}"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8" i="12" l="1"/>
  <c r="AP88" i="12"/>
  <c r="AF88" i="12"/>
  <c r="AU63" i="12"/>
  <c r="AP63" i="12"/>
  <c r="DQ102" i="12" l="1"/>
  <c r="CW102" i="12"/>
  <c r="DB102" i="12"/>
  <c r="DG102" i="12"/>
  <c r="DL102" i="12"/>
  <c r="CR102" i="12"/>
  <c r="BG37" i="10" l="1"/>
  <c r="BG36" i="10"/>
  <c r="BG35" i="10"/>
  <c r="BG34" i="10"/>
  <c r="AO40" i="10"/>
  <c r="AO39" i="10"/>
  <c r="AO38"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BW41" i="10"/>
  <c r="BE41" i="10"/>
  <c r="AM41" i="10"/>
  <c r="U41" i="10"/>
  <c r="BW40" i="10"/>
  <c r="BE40" i="10"/>
  <c r="U40" i="10"/>
  <c r="BW39" i="10"/>
  <c r="BE39" i="10"/>
  <c r="U39" i="10"/>
  <c r="BW38" i="10"/>
  <c r="BE38" i="10"/>
  <c r="U38" i="10"/>
  <c r="BW37" i="10"/>
  <c r="CO34" i="10"/>
  <c r="CO35" i="10" s="1"/>
  <c r="CO36" i="10" s="1"/>
  <c r="CO37" i="10" s="1"/>
  <c r="CO38" i="10" s="1"/>
  <c r="CO39" i="10" s="1"/>
  <c r="CO40" i="10" s="1"/>
  <c r="CO41" i="10" s="1"/>
  <c r="CO42" i="10" s="1"/>
  <c r="CO43" i="10" s="1"/>
  <c r="BW34" i="10"/>
  <c r="BW35" i="10" s="1"/>
  <c r="BW36" i="10" s="1"/>
  <c r="C34" i="10"/>
  <c r="C35" i="10" l="1"/>
  <c r="C36" i="10" s="1"/>
  <c r="C37" i="10" s="1"/>
  <c r="C38" i="10" s="1"/>
  <c r="C39" i="10" s="1"/>
  <c r="C40" i="10" s="1"/>
  <c r="C41" i="10" s="1"/>
  <c r="C42"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AM38" i="10" s="1"/>
  <c r="AM39" i="10" s="1"/>
  <c r="AM40" i="10" s="1"/>
  <c r="U34" i="10"/>
  <c r="U35" i="10" s="1"/>
  <c r="U36" i="10" s="1"/>
  <c r="U37" i="10" s="1"/>
  <c r="BE34" i="10" l="1"/>
  <c r="BE35" i="10" s="1"/>
  <c r="BE36" i="10" s="1"/>
  <c r="BE37" i="10" s="1"/>
</calcChain>
</file>

<file path=xl/sharedStrings.xml><?xml version="1.0" encoding="utf-8"?>
<sst xmlns="http://schemas.openxmlformats.org/spreadsheetml/2006/main" count="1060" uniqueCount="625">
  <si>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</si>
  <si>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</si>
  <si>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</si>
  <si>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</si>
  <si>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</si>
  <si>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</si>
  <si>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</si>
  <si>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</si>
  <si>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</si>
  <si>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</si>
  <si>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</si>
  <si>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</si>
  <si>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</si>
  <si>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</si>
  <si>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</si>
  <si>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</si>
  <si>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</si>
  <si>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</si>
  <si>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</si>
  <si>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</si>
  <si>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</si>
  <si>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</si>
  <si>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</si>
  <si>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</si>
  <si>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</si>
  <si>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</si>
  <si>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</si>
  <si>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</si>
  <si>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</si>
  <si>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</si>
  <si>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</si>
  <si>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</si>
  <si>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</si>
  <si>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</si>
  <si>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</si>
  <si>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</si>
  <si>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</si>
  <si>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</si>
  <si>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</si>
  <si>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</si>
  <si>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</si>
  <si>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</si>
  <si>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</si>
  <si>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</si>
  <si>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</si>
  <si>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</si>
  <si>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</si>
  <si>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</si>
  <si>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</si>
  <si>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</si>
  <si>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</si>
  <si>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</si>
  <si>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</si>
  <si>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</si>
  <si>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</si>
  <si>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</si>
  <si>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</si>
  <si>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</si>
  <si>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</si>
  <si>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</si>
  <si>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</si>
  <si>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</si>
  <si>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</si>
  <si>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</si>
  <si>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</si>
  <si>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</si>
  <si>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</si>
  <si>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</si>
  <si>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</si>
  <si>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</si>
  <si>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</si>
  <si>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</si>
  <si>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</si>
  <si>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</si>
  <si>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</si>
  <si>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</si>
  <si>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</si>
  <si>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</si>
  <si>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</si>
  <si>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</si>
  <si>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</si>
  <si>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政令指定都市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</si>
  <si>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</si>
  <si>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</si>
  <si>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</si>
  <si>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</si>
  <si>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</si>
  <si>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</si>
  <si>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</si>
  <si>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</si>
  <si>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</si>
  <si>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</si>
  <si>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</si>
  <si>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</si>
  <si>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横浜市</t>
    <phoneticPr fontId="5"/>
  </si>
  <si>
    <t>地方交付税種地</t>
    <rPh sb="0" eb="2">
      <t>チホウ</t>
    </rPh>
    <rPh sb="2" eb="5">
      <t>コウフゼイ</t>
    </rPh>
    <rPh sb="5" eb="6">
      <t>シュ</t>
    </rPh>
    <rPh sb="6" eb="7">
      <t>チ</t>
    </rPh>
    <phoneticPr fontId="5"/>
  </si>
  <si>
    <t>1-10</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</si>
  <si>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</si>
  <si>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</si>
  <si>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</si>
  <si>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</si>
  <si>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</si>
  <si>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</si>
  <si>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</si>
  <si>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</si>
  <si>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</si>
  <si>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</si>
  <si>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</si>
  <si>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</si>
  <si>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</si>
  <si>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</si>
  <si>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</si>
  <si>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</si>
  <si>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</si>
  <si>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</si>
  <si>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</si>
  <si>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</si>
  <si>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</si>
  <si>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</si>
  <si>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</si>
  <si>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</si>
  <si>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</si>
  <si>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</si>
  <si>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</si>
  <si>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</si>
  <si>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</si>
  <si>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</si>
  <si>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</si>
  <si>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</si>
  <si>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</si>
  <si>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</si>
  <si>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</si>
  <si>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</si>
  <si>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</si>
  <si>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</si>
  <si>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</si>
  <si>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</si>
  <si>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</si>
  <si>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</si>
  <si>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</si>
  <si>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</si>
  <si>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</si>
  <si>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</si>
  <si>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</si>
  <si>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</si>
  <si>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</si>
  <si>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</si>
  <si>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</si>
  <si>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</si>
  <si>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</si>
  <si>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</si>
  <si>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</si>
  <si>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</si>
  <si>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</si>
  <si>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</si>
  <si>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</si>
  <si>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</si>
  <si>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</si>
  <si>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</si>
  <si>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</si>
  <si>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</si>
  <si>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</si>
  <si>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</si>
  <si>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</si>
  <si>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</si>
  <si>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</si>
  <si>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</si>
  <si>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</si>
  <si>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</si>
  <si>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</si>
  <si>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</si>
  <si>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</si>
  <si>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</si>
  <si>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</si>
  <si>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</si>
  <si>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</si>
  <si>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</si>
  <si>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</si>
  <si>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</si>
  <si>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</si>
  <si>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</si>
  <si>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</si>
  <si>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</si>
  <si>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</si>
  <si>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</si>
  <si>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</si>
  <si>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</si>
  <si>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</si>
  <si>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</si>
  <si>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</si>
  <si>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</si>
  <si>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</si>
  <si>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</si>
  <si>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</si>
  <si>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</si>
  <si>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</si>
  <si>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</si>
  <si>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</si>
  <si>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</si>
  <si>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</si>
  <si>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</si>
  <si>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</si>
  <si>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</si>
  <si>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神奈川県横浜市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</si>
  <si>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</si>
  <si>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</si>
  <si>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</si>
  <si>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</si>
  <si>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</si>
  <si>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</si>
  <si>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</si>
  <si>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</si>
  <si>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</si>
  <si>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</si>
  <si>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</si>
  <si>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</si>
  <si>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</si>
  <si>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</si>
  <si>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</si>
  <si>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</si>
  <si>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</si>
  <si>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</si>
  <si>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</si>
  <si>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</si>
  <si>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</si>
  <si>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</si>
  <si>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</si>
  <si>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</si>
  <si>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</si>
  <si>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</si>
  <si>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</si>
  <si>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</si>
  <si>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</si>
  <si>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</si>
  <si>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</si>
  <si>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</si>
  <si>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</si>
  <si>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</si>
  <si>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</si>
  <si>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</si>
  <si>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</si>
  <si>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</si>
  <si>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</si>
  <si>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</si>
  <si>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</si>
  <si>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</si>
  <si>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</si>
  <si>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</si>
  <si>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</si>
  <si>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</si>
  <si>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</si>
  <si>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</si>
  <si>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</si>
  <si>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</si>
  <si>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</si>
  <si>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</si>
  <si>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</si>
  <si>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</si>
  <si>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</si>
  <si>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</si>
  <si>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</si>
  <si>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</si>
  <si>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</si>
  <si>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</si>
  <si>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</si>
  <si>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</si>
  <si>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</si>
  <si>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</si>
  <si>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</si>
  <si>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</si>
  <si>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</si>
  <si>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</si>
  <si>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</si>
  <si>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</si>
  <si>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</si>
  <si>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</si>
  <si>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</si>
  <si>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</si>
  <si>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</si>
  <si>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</si>
  <si>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</si>
  <si>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</si>
  <si>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</si>
  <si>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</si>
  <si>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</si>
  <si>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</si>
  <si>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</si>
  <si>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</si>
  <si>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</si>
  <si>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</si>
  <si>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</si>
  <si>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</si>
  <si>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</si>
  <si>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</si>
  <si>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</si>
  <si>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</si>
  <si>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</si>
  <si>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</si>
  <si>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</si>
  <si>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</si>
  <si>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</si>
  <si>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</si>
  <si>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</si>
  <si>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</si>
  <si>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</si>
  <si>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</si>
  <si>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</si>
  <si>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</si>
  <si>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</si>
  <si>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</si>
  <si>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</si>
  <si>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</si>
  <si>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</si>
  <si>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</si>
  <si>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</si>
  <si>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</si>
  <si>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</si>
  <si>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</si>
  <si>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</si>
  <si>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</si>
  <si>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</si>
  <si>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</si>
  <si>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</si>
  <si>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交通</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</si>
  <si>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</si>
  <si>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</si>
  <si>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</si>
  <si>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</si>
  <si>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</si>
  <si>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</si>
  <si>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</si>
  <si>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</si>
  <si>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</si>
  <si>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</si>
  <si>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</si>
  <si>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</si>
  <si>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</si>
  <si>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</si>
  <si>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</si>
  <si>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</si>
  <si>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</si>
  <si>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</si>
  <si>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</si>
  <si>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</si>
  <si>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</si>
  <si>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</si>
  <si>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</si>
  <si>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</si>
  <si>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</si>
  <si>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</si>
  <si>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</si>
  <si>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</si>
  <si>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</si>
  <si>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</si>
  <si>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神奈川県横浜市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</si>
  <si>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</si>
  <si>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</si>
  <si>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</si>
  <si>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</si>
  <si>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</si>
  <si>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</si>
  <si>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</si>
  <si>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</si>
  <si>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</si>
  <si>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</si>
  <si>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</si>
  <si>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</si>
  <si>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</si>
  <si>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</si>
  <si>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</si>
  <si>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</si>
  <si>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</si>
  <si>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</si>
  <si>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</si>
  <si>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</si>
  <si>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市債金会計</t>
    <phoneticPr fontId="5"/>
  </si>
  <si>
    <t>母子父子寡婦福祉資金会計</t>
    <phoneticPr fontId="5"/>
  </si>
  <si>
    <t>勤労者福祉共済事業費会計</t>
    <phoneticPr fontId="5"/>
  </si>
  <si>
    <t>公害被害者救済事業費会計</t>
    <phoneticPr fontId="5"/>
  </si>
  <si>
    <t>公共事業用地費会計</t>
    <phoneticPr fontId="5"/>
  </si>
  <si>
    <t>新墓園事業費会計</t>
    <phoneticPr fontId="5"/>
  </si>
  <si>
    <t>みどり保全創造事業費会計</t>
    <phoneticPr fontId="5"/>
  </si>
  <si>
    <t>市街地開発事業費会計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</si>
  <si>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</si>
  <si>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</si>
  <si>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</si>
  <si>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</si>
  <si>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</si>
  <si>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</si>
  <si>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</si>
  <si>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</si>
  <si>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</si>
  <si>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</si>
  <si>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</si>
  <si>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</si>
  <si>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</si>
  <si>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国民健康保険事業費会計</t>
    <phoneticPr fontId="5"/>
  </si>
  <si>
    <t>介護保険事業費会計</t>
    <phoneticPr fontId="5"/>
  </si>
  <si>
    <t>後期高齢者医療事業費会計</t>
    <phoneticPr fontId="5"/>
  </si>
  <si>
    <t>自動車駐車場事業費会計</t>
    <phoneticPr fontId="5"/>
  </si>
  <si>
    <t>水道事業会計</t>
    <phoneticPr fontId="5"/>
  </si>
  <si>
    <t>法適用企業</t>
    <phoneticPr fontId="5"/>
  </si>
  <si>
    <t>工業用水道事業会計</t>
    <phoneticPr fontId="5"/>
  </si>
  <si>
    <t>自動車事業会計</t>
    <phoneticPr fontId="5"/>
  </si>
  <si>
    <t>高速鉄道事業会計</t>
    <phoneticPr fontId="5"/>
  </si>
  <si>
    <t>下水道事業会計</t>
    <phoneticPr fontId="5"/>
  </si>
  <si>
    <t>病院事業会計</t>
    <phoneticPr fontId="5"/>
  </si>
  <si>
    <t>埋立事業会計</t>
    <phoneticPr fontId="5"/>
  </si>
  <si>
    <t>港湾整備事業費会計</t>
    <phoneticPr fontId="5"/>
  </si>
  <si>
    <t>法非適用企業</t>
    <phoneticPr fontId="5"/>
  </si>
  <si>
    <t>中央卸売市場費会計</t>
    <phoneticPr fontId="5"/>
  </si>
  <si>
    <t>中央と畜場費会計</t>
    <phoneticPr fontId="5"/>
  </si>
  <si>
    <t>風力発電事業費会計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</si>
  <si>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</si>
  <si>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</si>
  <si>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</si>
  <si>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</si>
  <si>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</si>
  <si>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</si>
  <si>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</si>
  <si>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</si>
  <si>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</si>
  <si>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</si>
  <si>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</si>
  <si>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</si>
  <si>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</si>
  <si>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</si>
  <si>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</si>
  <si>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</si>
  <si>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</si>
  <si>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</si>
  <si>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</si>
  <si>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</si>
  <si>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</si>
  <si>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</si>
  <si>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</si>
  <si>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</si>
  <si>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</si>
  <si>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</si>
  <si>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</si>
  <si>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</si>
  <si>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</si>
  <si>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</si>
  <si>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</si>
  <si>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</si>
  <si>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</si>
  <si>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</si>
  <si>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</si>
  <si>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</si>
  <si>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</si>
  <si>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</si>
  <si>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</si>
  <si>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</si>
  <si>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</si>
  <si>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</si>
  <si>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</si>
  <si>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</si>
  <si>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</si>
  <si>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</si>
  <si>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</si>
  <si>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</si>
  <si>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</si>
  <si>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</si>
  <si>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</si>
  <si>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</si>
  <si>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</si>
  <si>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</si>
  <si>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</si>
  <si>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</si>
  <si>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</si>
  <si>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</si>
  <si>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</si>
  <si>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</si>
  <si>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</si>
  <si>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</si>
  <si>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</si>
  <si>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</si>
  <si>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</si>
  <si>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</si>
  <si>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</si>
  <si>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</si>
  <si>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</si>
  <si>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</si>
  <si>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</si>
  <si>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</si>
  <si>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</si>
  <si>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</si>
  <si>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</si>
  <si>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</si>
  <si>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</si>
  <si>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</si>
  <si>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</si>
  <si>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</si>
  <si>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</si>
  <si>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</si>
  <si>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</si>
  <si>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</si>
  <si>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</si>
  <si>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</si>
  <si>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</si>
  <si>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</si>
  <si>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</si>
  <si>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</si>
  <si>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</si>
  <si>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</si>
  <si>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</si>
  <si>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</si>
  <si>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</si>
  <si>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</si>
  <si>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</si>
  <si>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</si>
  <si>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</si>
  <si>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</si>
  <si>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</si>
  <si>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</si>
  <si>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</si>
  <si>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</si>
  <si>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</si>
  <si>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</si>
  <si>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</si>
  <si>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</si>
  <si>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</si>
  <si>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</si>
  <si>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</si>
  <si>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</si>
  <si>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</si>
  <si>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</si>
  <si>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</si>
  <si>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</si>
  <si>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</si>
  <si>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</si>
  <si>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</si>
  <si>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</si>
  <si>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</si>
  <si>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</si>
  <si>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</si>
  <si>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</si>
  <si>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</si>
  <si>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</si>
  <si>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</si>
  <si>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</si>
  <si>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</si>
  <si>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</si>
  <si>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</si>
  <si>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</si>
  <si>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</si>
  <si>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</si>
  <si>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</si>
  <si>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0.02</t>
  </si>
  <si>
    <t>▲ 0.32</t>
  </si>
  <si>
    <t>下水道事業会計</t>
  </si>
  <si>
    <t>水道事業会計</t>
  </si>
  <si>
    <t>国民健康保険事業費会計</t>
  </si>
  <si>
    <t>一般会計</t>
  </si>
  <si>
    <t>介護保険事業費会計</t>
  </si>
  <si>
    <t>病院事業会計</t>
  </si>
  <si>
    <t>自動車事業会計</t>
  </si>
  <si>
    <t>工業用水道事業会計</t>
  </si>
  <si>
    <t>その他会計（赤字）</t>
  </si>
  <si>
    <t>その他会計（黒字）</t>
  </si>
  <si>
    <t>R02</t>
    <phoneticPr fontId="5"/>
  </si>
  <si>
    <t>R03</t>
    <phoneticPr fontId="5"/>
  </si>
  <si>
    <t>R04</t>
    <phoneticPr fontId="5"/>
  </si>
  <si>
    <t>R05</t>
    <phoneticPr fontId="5"/>
  </si>
  <si>
    <t>R06</t>
    <phoneticPr fontId="5"/>
  </si>
  <si>
    <t>-</t>
    <phoneticPr fontId="2"/>
  </si>
  <si>
    <t>みどり基金</t>
    <phoneticPr fontId="2"/>
  </si>
  <si>
    <t>横浜市GREEN×EXPO 2027推進基金</t>
    <phoneticPr fontId="2"/>
  </si>
  <si>
    <t>災害救助基金</t>
    <phoneticPr fontId="2"/>
  </si>
  <si>
    <t>横浜市墓地運営等基金</t>
    <rPh sb="3" eb="10">
      <t>ボチウンエイトウキキン</t>
    </rPh>
    <phoneticPr fontId="2"/>
  </si>
  <si>
    <t>文化基金</t>
    <rPh sb="0" eb="4">
      <t>ブンカキキン</t>
    </rPh>
    <phoneticPr fontId="2"/>
  </si>
  <si>
    <t>神奈川県内広域水道企業団（水道用水供給事業会計）</t>
    <rPh sb="0" eb="3">
      <t>カナガワ</t>
    </rPh>
    <rPh sb="3" eb="5">
      <t>ケンナイ</t>
    </rPh>
    <rPh sb="5" eb="7">
      <t>コウイキ</t>
    </rPh>
    <rPh sb="7" eb="9">
      <t>スイドウ</t>
    </rPh>
    <rPh sb="9" eb="11">
      <t>キギョウ</t>
    </rPh>
    <rPh sb="11" eb="12">
      <t>ダン</t>
    </rPh>
    <rPh sb="13" eb="16">
      <t>スイドウヨウ</t>
    </rPh>
    <rPh sb="16" eb="17">
      <t>ミズ</t>
    </rPh>
    <rPh sb="17" eb="19">
      <t>キョウキュウ</t>
    </rPh>
    <rPh sb="19" eb="21">
      <t>ジギョウ</t>
    </rPh>
    <rPh sb="21" eb="23">
      <t>カイケイ</t>
    </rPh>
    <phoneticPr fontId="3"/>
  </si>
  <si>
    <t>神奈川県後期高齢者医療広域連合（一般会計）</t>
    <rPh sb="0" eb="4">
      <t>カナガワケン</t>
    </rPh>
    <rPh sb="4" eb="6">
      <t>コウキ</t>
    </rPh>
    <rPh sb="6" eb="9">
      <t>コウレイシャ</t>
    </rPh>
    <rPh sb="9" eb="11">
      <t>イリョウ</t>
    </rPh>
    <rPh sb="11" eb="13">
      <t>コウイキ</t>
    </rPh>
    <rPh sb="13" eb="15">
      <t>レンゴウ</t>
    </rPh>
    <rPh sb="16" eb="18">
      <t>イッパン</t>
    </rPh>
    <rPh sb="18" eb="20">
      <t>カイケイ</t>
    </rPh>
    <phoneticPr fontId="3"/>
  </si>
  <si>
    <t>神奈川県後期高齢者医療広域連合（後期高齢者医療特別会計）</t>
    <rPh sb="0" eb="4">
      <t>カナガワケン</t>
    </rPh>
    <rPh sb="4" eb="6">
      <t>コウキ</t>
    </rPh>
    <rPh sb="6" eb="9">
      <t>コウレイシャ</t>
    </rPh>
    <rPh sb="9" eb="11">
      <t>イリョウ</t>
    </rPh>
    <rPh sb="11" eb="13">
      <t>コウイキ</t>
    </rPh>
    <rPh sb="13" eb="15">
      <t>レンゴウ</t>
    </rPh>
    <rPh sb="16" eb="18">
      <t>コウキ</t>
    </rPh>
    <rPh sb="18" eb="21">
      <t>コウレイシャ</t>
    </rPh>
    <rPh sb="21" eb="23">
      <t>イリョウ</t>
    </rPh>
    <rPh sb="23" eb="25">
      <t>トクベツ</t>
    </rPh>
    <rPh sb="25" eb="27">
      <t>カイケイ</t>
    </rPh>
    <phoneticPr fontId="3"/>
  </si>
  <si>
    <t>公益財団法人横浜市男女共同参画推進協会</t>
  </si>
  <si>
    <t>公益財団法人横浜市国際交流協会</t>
  </si>
  <si>
    <t>公益財団法人横浜市スポーツ協会</t>
    <rPh sb="0" eb="2">
      <t>コウエキ</t>
    </rPh>
    <rPh sb="2" eb="4">
      <t>ザイダン</t>
    </rPh>
    <rPh sb="4" eb="6">
      <t>ホウジン</t>
    </rPh>
    <rPh sb="6" eb="9">
      <t>ヨコハマシ</t>
    </rPh>
    <rPh sb="13" eb="15">
      <t>キョウカイ</t>
    </rPh>
    <rPh sb="14" eb="15">
      <t>タイキョウ</t>
    </rPh>
    <phoneticPr fontId="5"/>
  </si>
  <si>
    <t>公益財団法人横浜市芸術文化振興財団</t>
    <rPh sb="0" eb="2">
      <t>コウエキ</t>
    </rPh>
    <rPh sb="2" eb="4">
      <t>ザイダン</t>
    </rPh>
    <rPh sb="4" eb="6">
      <t>ホウジン</t>
    </rPh>
    <rPh sb="6" eb="9">
      <t>ヨコハマシ</t>
    </rPh>
    <rPh sb="9" eb="11">
      <t>ゲイジュツ</t>
    </rPh>
    <rPh sb="11" eb="13">
      <t>ブンカ</t>
    </rPh>
    <rPh sb="13" eb="15">
      <t>シンコウ</t>
    </rPh>
    <rPh sb="15" eb="17">
      <t>ザイダン</t>
    </rPh>
    <phoneticPr fontId="5"/>
  </si>
  <si>
    <t>公益財団法人三溪園保勝会</t>
    <rPh sb="0" eb="2">
      <t>コウエキ</t>
    </rPh>
    <rPh sb="2" eb="4">
      <t>ザイダン</t>
    </rPh>
    <rPh sb="4" eb="6">
      <t>ホウジン</t>
    </rPh>
    <rPh sb="6" eb="9">
      <t>サンケイエン</t>
    </rPh>
    <rPh sb="9" eb="10">
      <t>ホ</t>
    </rPh>
    <rPh sb="10" eb="11">
      <t>ショウ</t>
    </rPh>
    <rPh sb="11" eb="12">
      <t>カイ</t>
    </rPh>
    <phoneticPr fontId="5"/>
  </si>
  <si>
    <t>公益財団法人横浜観光コンベンション・ビューロー</t>
    <rPh sb="0" eb="6">
      <t>コウエキザイダンホウジン</t>
    </rPh>
    <rPh sb="6" eb="8">
      <t>ヨコハマ</t>
    </rPh>
    <rPh sb="8" eb="10">
      <t>カンコウ</t>
    </rPh>
    <phoneticPr fontId="5"/>
  </si>
  <si>
    <t>株式会社横浜国際平和会議場</t>
    <rPh sb="0" eb="4">
      <t>カブシキガイシャ</t>
    </rPh>
    <rPh sb="4" eb="6">
      <t>ヨコハマ</t>
    </rPh>
    <rPh sb="6" eb="8">
      <t>コクサイ</t>
    </rPh>
    <rPh sb="8" eb="10">
      <t>ヘイワ</t>
    </rPh>
    <rPh sb="10" eb="13">
      <t>カイギジョウ</t>
    </rPh>
    <phoneticPr fontId="5"/>
  </si>
  <si>
    <t>公益財団法人木原記念横浜生命科学振興財団</t>
    <rPh sb="0" eb="2">
      <t>コウエキ</t>
    </rPh>
    <rPh sb="2" eb="4">
      <t>ザイダン</t>
    </rPh>
    <rPh sb="4" eb="6">
      <t>ホウジン</t>
    </rPh>
    <rPh sb="6" eb="8">
      <t>キハラ</t>
    </rPh>
    <rPh sb="8" eb="10">
      <t>キネン</t>
    </rPh>
    <rPh sb="10" eb="12">
      <t>ヨコハマ</t>
    </rPh>
    <rPh sb="12" eb="14">
      <t>セイメイ</t>
    </rPh>
    <rPh sb="14" eb="16">
      <t>カガク</t>
    </rPh>
    <rPh sb="16" eb="18">
      <t>シンコウ</t>
    </rPh>
    <rPh sb="18" eb="20">
      <t>ザイダン</t>
    </rPh>
    <phoneticPr fontId="5"/>
  </si>
  <si>
    <t>公益財団法人横浜企業経営支援財団</t>
    <rPh sb="0" eb="6">
      <t>コウエキザイダンホウジン</t>
    </rPh>
    <rPh sb="6" eb="8">
      <t>ヨコハマ</t>
    </rPh>
    <rPh sb="8" eb="10">
      <t>キギョウ</t>
    </rPh>
    <rPh sb="10" eb="12">
      <t>ケイエイ</t>
    </rPh>
    <rPh sb="12" eb="14">
      <t>シエン</t>
    </rPh>
    <rPh sb="14" eb="16">
      <t>ザイダン</t>
    </rPh>
    <phoneticPr fontId="5"/>
  </si>
  <si>
    <t>公益財団法人横浜市消費者協会</t>
    <rPh sb="0" eb="2">
      <t>コウエキ</t>
    </rPh>
    <rPh sb="2" eb="4">
      <t>ザイダン</t>
    </rPh>
    <rPh sb="4" eb="6">
      <t>ホウジン</t>
    </rPh>
    <rPh sb="6" eb="9">
      <t>ヨコハマシ</t>
    </rPh>
    <rPh sb="9" eb="12">
      <t>ショウヒシャ</t>
    </rPh>
    <rPh sb="12" eb="14">
      <t>キョウカイ</t>
    </rPh>
    <phoneticPr fontId="5"/>
  </si>
  <si>
    <t>公益財団法人横浜市シルバー人材センター</t>
    <rPh sb="0" eb="2">
      <t>コウエキ</t>
    </rPh>
    <rPh sb="2" eb="4">
      <t>ザイダン</t>
    </rPh>
    <rPh sb="4" eb="6">
      <t>ホウジン</t>
    </rPh>
    <rPh sb="6" eb="9">
      <t>ヨコハマシ</t>
    </rPh>
    <rPh sb="13" eb="15">
      <t>ジンザイ</t>
    </rPh>
    <phoneticPr fontId="5"/>
  </si>
  <si>
    <t>横浜市信用保証協会</t>
    <rPh sb="0" eb="3">
      <t>ヨコハマシ</t>
    </rPh>
    <rPh sb="3" eb="5">
      <t>シンヨウ</t>
    </rPh>
    <rPh sb="5" eb="7">
      <t>ホショウ</t>
    </rPh>
    <rPh sb="7" eb="9">
      <t>キョウカイ</t>
    </rPh>
    <phoneticPr fontId="22"/>
  </si>
  <si>
    <t>横浜市場冷蔵株式会社</t>
    <rPh sb="0" eb="2">
      <t>ヨコハマ</t>
    </rPh>
    <rPh sb="2" eb="4">
      <t>シジョウ</t>
    </rPh>
    <rPh sb="4" eb="6">
      <t>レイゾウ</t>
    </rPh>
    <rPh sb="6" eb="10">
      <t>カブシキガイシャ</t>
    </rPh>
    <phoneticPr fontId="5"/>
  </si>
  <si>
    <t>横浜食肉市場株式会社</t>
    <rPh sb="0" eb="2">
      <t>ヨコハマ</t>
    </rPh>
    <rPh sb="2" eb="4">
      <t>ショクニク</t>
    </rPh>
    <rPh sb="4" eb="6">
      <t>シジョウ</t>
    </rPh>
    <rPh sb="6" eb="10">
      <t>カブシキガイシャ</t>
    </rPh>
    <phoneticPr fontId="5"/>
  </si>
  <si>
    <t>株式会社横浜市食肉公社</t>
    <rPh sb="0" eb="4">
      <t>カブシキガイシャ</t>
    </rPh>
    <rPh sb="4" eb="7">
      <t>ヨコハマシ</t>
    </rPh>
    <rPh sb="7" eb="9">
      <t>ショクニク</t>
    </rPh>
    <rPh sb="9" eb="11">
      <t>コウシャ</t>
    </rPh>
    <phoneticPr fontId="5"/>
  </si>
  <si>
    <t>公益財団法人よこはまユース</t>
    <rPh sb="0" eb="2">
      <t>コウエキ</t>
    </rPh>
    <rPh sb="2" eb="4">
      <t>ザイダン</t>
    </rPh>
    <rPh sb="4" eb="6">
      <t>ホウジン</t>
    </rPh>
    <phoneticPr fontId="5"/>
  </si>
  <si>
    <t>公益財団法人横浜市寿町健康福祉交流協会</t>
    <rPh sb="0" eb="2">
      <t>コウエキ</t>
    </rPh>
    <rPh sb="2" eb="4">
      <t>ザイダン</t>
    </rPh>
    <rPh sb="4" eb="6">
      <t>ホウジン</t>
    </rPh>
    <rPh sb="6" eb="8">
      <t>ヨコハマ</t>
    </rPh>
    <rPh sb="8" eb="9">
      <t>シ</t>
    </rPh>
    <rPh sb="9" eb="11">
      <t>コトブキチョウ</t>
    </rPh>
    <rPh sb="11" eb="13">
      <t>ケンコウ</t>
    </rPh>
    <rPh sb="13" eb="15">
      <t>フクシ</t>
    </rPh>
    <rPh sb="15" eb="17">
      <t>コウリュウ</t>
    </rPh>
    <rPh sb="17" eb="19">
      <t>キョウカイ</t>
    </rPh>
    <phoneticPr fontId="5"/>
  </si>
  <si>
    <t>公益財団法人横浜市総合保健医療財団</t>
    <rPh sb="0" eb="8">
      <t>コウエキザイダンホウジンヨコハマ</t>
    </rPh>
    <rPh sb="8" eb="9">
      <t>シ</t>
    </rPh>
    <rPh sb="9" eb="11">
      <t>ソウゴウ</t>
    </rPh>
    <rPh sb="11" eb="13">
      <t>ホケン</t>
    </rPh>
    <rPh sb="13" eb="15">
      <t>イリョウ</t>
    </rPh>
    <rPh sb="15" eb="17">
      <t>ザイダン</t>
    </rPh>
    <phoneticPr fontId="5"/>
  </si>
  <si>
    <t>社会福祉法人横浜市社会福祉協議会</t>
    <rPh sb="0" eb="2">
      <t>シャカイ</t>
    </rPh>
    <rPh sb="2" eb="4">
      <t>フクシ</t>
    </rPh>
    <rPh sb="4" eb="6">
      <t>ホウジン</t>
    </rPh>
    <rPh sb="6" eb="9">
      <t>ヨコハマシ</t>
    </rPh>
    <rPh sb="9" eb="11">
      <t>シャカイ</t>
    </rPh>
    <rPh sb="11" eb="13">
      <t>フクシ</t>
    </rPh>
    <rPh sb="13" eb="16">
      <t>キョウギカイ</t>
    </rPh>
    <phoneticPr fontId="22"/>
  </si>
  <si>
    <t>社会福祉法人横浜市リハビリテーション事業団</t>
    <rPh sb="6" eb="9">
      <t>ヨコハマシ</t>
    </rPh>
    <rPh sb="18" eb="20">
      <t>ジギョウ</t>
    </rPh>
    <rPh sb="20" eb="21">
      <t>ダン</t>
    </rPh>
    <phoneticPr fontId="22"/>
  </si>
  <si>
    <t>公益財団法人横浜市緑の協会</t>
    <rPh sb="0" eb="2">
      <t>コウエキ</t>
    </rPh>
    <rPh sb="2" eb="4">
      <t>ザイダン</t>
    </rPh>
    <rPh sb="4" eb="6">
      <t>ホウジン</t>
    </rPh>
    <rPh sb="6" eb="9">
      <t>ヨコハマシ</t>
    </rPh>
    <rPh sb="9" eb="10">
      <t>ミドリ</t>
    </rPh>
    <rPh sb="11" eb="13">
      <t>キョウカイ</t>
    </rPh>
    <phoneticPr fontId="5"/>
  </si>
  <si>
    <t>公益財団法人横浜市資源循環公社</t>
    <rPh sb="0" eb="2">
      <t>コウエキ</t>
    </rPh>
    <rPh sb="2" eb="4">
      <t>ザイダン</t>
    </rPh>
    <rPh sb="4" eb="6">
      <t>ホウジン</t>
    </rPh>
    <rPh sb="6" eb="9">
      <t>ヨコハマシ</t>
    </rPh>
    <rPh sb="9" eb="11">
      <t>シゲン</t>
    </rPh>
    <rPh sb="11" eb="13">
      <t>ジュンカン</t>
    </rPh>
    <rPh sb="13" eb="15">
      <t>コウシャ</t>
    </rPh>
    <phoneticPr fontId="5"/>
  </si>
  <si>
    <t>横浜市住宅供給公社</t>
    <rPh sb="0" eb="3">
      <t>ヨコハマシ</t>
    </rPh>
    <rPh sb="3" eb="5">
      <t>ジュウタク</t>
    </rPh>
    <rPh sb="5" eb="7">
      <t>キョウキュウ</t>
    </rPh>
    <rPh sb="7" eb="9">
      <t>コウシャ</t>
    </rPh>
    <phoneticPr fontId="5"/>
  </si>
  <si>
    <t>公益財団法人横浜市建築保全公社</t>
    <rPh sb="0" eb="2">
      <t>コウエキ</t>
    </rPh>
    <rPh sb="2" eb="4">
      <t>ザイダン</t>
    </rPh>
    <rPh sb="4" eb="6">
      <t>ホウジン</t>
    </rPh>
    <rPh sb="6" eb="9">
      <t>ヨコハマシ</t>
    </rPh>
    <rPh sb="9" eb="11">
      <t>ケンチク</t>
    </rPh>
    <rPh sb="11" eb="13">
      <t>ホゼン</t>
    </rPh>
    <rPh sb="13" eb="15">
      <t>コウシャ</t>
    </rPh>
    <phoneticPr fontId="5"/>
  </si>
  <si>
    <t>横浜シティ・エア・ターミナル株式会社</t>
    <rPh sb="0" eb="2">
      <t>ヨコハマ</t>
    </rPh>
    <rPh sb="14" eb="18">
      <t>カブシキガイシャ</t>
    </rPh>
    <phoneticPr fontId="5"/>
  </si>
  <si>
    <t>横浜高速鉄道株式会社</t>
    <rPh sb="0" eb="2">
      <t>ヨコハマ</t>
    </rPh>
    <rPh sb="2" eb="4">
      <t>コウソク</t>
    </rPh>
    <rPh sb="4" eb="6">
      <t>テツドウ</t>
    </rPh>
    <rPh sb="6" eb="10">
      <t>カブシキガイシャ</t>
    </rPh>
    <phoneticPr fontId="5"/>
  </si>
  <si>
    <t>一般社団法人横浜みなとみらい２１</t>
    <rPh sb="0" eb="2">
      <t>イッパン</t>
    </rPh>
    <rPh sb="2" eb="4">
      <t>シャダン</t>
    </rPh>
    <rPh sb="4" eb="6">
      <t>ホウジン</t>
    </rPh>
    <rPh sb="6" eb="8">
      <t>ヨコハマ</t>
    </rPh>
    <phoneticPr fontId="5"/>
  </si>
  <si>
    <t>株式会社横浜シーサイドライン</t>
    <rPh sb="0" eb="4">
      <t>カブシキガイシャ</t>
    </rPh>
    <phoneticPr fontId="5"/>
  </si>
  <si>
    <t>株式会社横浜港国際流通センター</t>
    <rPh sb="0" eb="4">
      <t>カブシキガイシャ</t>
    </rPh>
    <rPh sb="4" eb="6">
      <t>ヨコハマ</t>
    </rPh>
    <rPh sb="6" eb="7">
      <t>コウ</t>
    </rPh>
    <rPh sb="7" eb="9">
      <t>コクサイ</t>
    </rPh>
    <rPh sb="9" eb="11">
      <t>リュウツウ</t>
    </rPh>
    <phoneticPr fontId="5"/>
  </si>
  <si>
    <t>横浜港埠頭株式会社</t>
    <rPh sb="0" eb="2">
      <t>ヨコハマ</t>
    </rPh>
    <rPh sb="2" eb="3">
      <t>コウ</t>
    </rPh>
    <rPh sb="3" eb="5">
      <t>フトウ</t>
    </rPh>
    <rPh sb="5" eb="7">
      <t>カブシキ</t>
    </rPh>
    <rPh sb="7" eb="9">
      <t>カイシャ</t>
    </rPh>
    <phoneticPr fontId="5"/>
  </si>
  <si>
    <t>公益財団法人帆船日本丸記念財団</t>
    <rPh sb="0" eb="2">
      <t>コウエキ</t>
    </rPh>
    <rPh sb="2" eb="4">
      <t>ザイダン</t>
    </rPh>
    <rPh sb="4" eb="6">
      <t>ホウジン</t>
    </rPh>
    <rPh sb="6" eb="8">
      <t>ハンセン</t>
    </rPh>
    <rPh sb="8" eb="11">
      <t>ニホンマル</t>
    </rPh>
    <rPh sb="11" eb="13">
      <t>キネン</t>
    </rPh>
    <rPh sb="13" eb="15">
      <t>ザイダン</t>
    </rPh>
    <phoneticPr fontId="5"/>
  </si>
  <si>
    <t>横浜ベイサイドマリーナ株式会社</t>
    <rPh sb="0" eb="2">
      <t>ヨコハマ</t>
    </rPh>
    <rPh sb="11" eb="15">
      <t>カブシキガイシャ</t>
    </rPh>
    <phoneticPr fontId="5"/>
  </si>
  <si>
    <t>横浜ウォーター株式会社</t>
    <rPh sb="0" eb="2">
      <t>ヨコハマ</t>
    </rPh>
    <rPh sb="7" eb="11">
      <t>カブシキガイシャ</t>
    </rPh>
    <phoneticPr fontId="5"/>
  </si>
  <si>
    <t>横浜交通開発株式会社</t>
    <rPh sb="0" eb="2">
      <t>ヨコハマ</t>
    </rPh>
    <rPh sb="2" eb="4">
      <t>コウツウ</t>
    </rPh>
    <rPh sb="4" eb="6">
      <t>カイハツ</t>
    </rPh>
    <rPh sb="6" eb="10">
      <t>カブシキガイシャ</t>
    </rPh>
    <phoneticPr fontId="5"/>
  </si>
  <si>
    <t>公益財団法人横浜市ふるさと歴史財団</t>
    <rPh sb="0" eb="6">
      <t>コウエキザイダンホウジン</t>
    </rPh>
    <rPh sb="6" eb="9">
      <t>ヨコハマシ</t>
    </rPh>
    <rPh sb="13" eb="15">
      <t>レキシ</t>
    </rPh>
    <rPh sb="15" eb="17">
      <t>ザイダン</t>
    </rPh>
    <phoneticPr fontId="5"/>
  </si>
  <si>
    <t>公益財団法人よこはま学校食育財団</t>
    <rPh sb="0" eb="2">
      <t>コウエキ</t>
    </rPh>
    <rPh sb="2" eb="4">
      <t>ザイダン</t>
    </rPh>
    <rPh sb="4" eb="6">
      <t>ホウジン</t>
    </rPh>
    <rPh sb="10" eb="12">
      <t>ガッコウ</t>
    </rPh>
    <rPh sb="12" eb="14">
      <t>ショクイク</t>
    </rPh>
    <rPh sb="14" eb="16">
      <t>ザイダン</t>
    </rPh>
    <phoneticPr fontId="3"/>
  </si>
  <si>
    <t>公立大学法人横浜市立大学</t>
    <rPh sb="0" eb="2">
      <t>コウリツ</t>
    </rPh>
    <rPh sb="2" eb="4">
      <t>ダイガク</t>
    </rPh>
    <rPh sb="4" eb="6">
      <t>ホウジン</t>
    </rPh>
    <rPh sb="6" eb="10">
      <t>ヨコハマシリツ</t>
    </rPh>
    <rPh sb="10" eb="12">
      <t>ダイガク</t>
    </rPh>
    <phoneticPr fontId="5"/>
  </si>
  <si>
    <t>横浜川崎国際港湾株式会社</t>
    <rPh sb="0" eb="2">
      <t>ヨコハマ</t>
    </rPh>
    <rPh sb="2" eb="4">
      <t>カワサキ</t>
    </rPh>
    <rPh sb="4" eb="6">
      <t>コクサイ</t>
    </rPh>
    <rPh sb="6" eb="8">
      <t>コウワン</t>
    </rPh>
    <rPh sb="8" eb="12">
      <t>カブシキガイシャ</t>
    </rPh>
    <phoneticPr fontId="3"/>
  </si>
  <si>
    <t>▲8</t>
  </si>
  <si>
    <t>出捐金には、各種信用保証協会基金補助金（中小企業庁）による国補助金2,179,209,000円を含む。
市費相当額 5,449,006,100円</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</si>
  <si>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</si>
  <si>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</si>
  <si>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</si>
  <si>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</si>
  <si>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</si>
  <si>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及び実質公債費比率は、類似団体と比較して高くなっています。本市の経年比較では、将来負担比率は市債残高の減少により、減少傾向にあります。実質公債費比率については、令和３年度は、分子の構成要素である元利償還金等から減算する特定財源が減少したことにより比率がやや上昇しました。令和４・５年度は、分母の構成要素である標準財政規模の増加に加え、分子の構成要素である元利償還金等が減少したことにより比率は減少しました。令和６年度は、分母の構成要素である標準財政規模の増加により比率は減少しました。</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</si>
  <si>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</si>
  <si>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</si>
  <si>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</si>
  <si>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r>
      <rPr>
        <sz val="11"/>
        <color theme="1"/>
        <rFont val="ＭＳ Ｐゴシック"/>
        <family val="3"/>
        <charset val="128"/>
      </rPr>
      <t>類似団体と比較すると、将来負担比率は高い水準にある一方、有形固定資産減価償却率は、道路、橋りょう・トンネル、庁舎の整備などを進めたこと等により、低い水準となっています。</t>
    </r>
    <r>
      <rPr>
        <sz val="11"/>
        <color indexed="8"/>
        <rFont val="ＭＳ Ｐゴシック"/>
        <family val="3"/>
        <charset val="128"/>
      </rPr>
      <t xml:space="preserve">
</t>
    </r>
    <r>
      <rPr>
        <sz val="11"/>
        <rFont val="ＭＳ Ｐゴシック"/>
        <family val="3"/>
        <charset val="128"/>
      </rPr>
      <t>本市の経年比較では、将来負担比率は、市債発行額の減少や借入金等の返済を進めてきたことにより、減少傾向にあります。</t>
    </r>
    <r>
      <rPr>
        <sz val="11"/>
        <color indexed="8"/>
        <rFont val="ＭＳ Ｐゴシック"/>
        <family val="3"/>
        <charset val="128"/>
      </rPr>
      <t xml:space="preserve">
有形固定資産減価償却率は、令和２年度に市庁舎などの資産取得により一時的に低下しましたが、減価償却が進んだことにより令和３年度以降は前年度と比較して増加しています。</t>
    </r>
    <r>
      <rPr>
        <sz val="11"/>
        <color theme="1"/>
        <rFont val="ＭＳ Ｐゴシック"/>
        <family val="3"/>
        <charset val="128"/>
      </rPr>
      <t>今後も、将来負担比率と有形固定資産減価償却率の推移などに留意しながら、「施策の推進と財政の健全性の維持」の両立の観点から、計画的な市債活用や借入金残高の管理など、持続可能な財政運営を進めていきます。</t>
    </r>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</si>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</sst>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6" fillId="0" borderId="40"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41" xfId="16"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E94D8D7-748E-44DB-B6A7-02460A36BD6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58766</c:v>
                </c:pt>
                <c:pt idx="1">
                  <c:v>62482</c:v>
                </c:pt>
                <c:pt idx="2">
                  <c:v>59288</c:v>
                </c:pt>
                <c:pt idx="3">
                  <c:v>63490</c:v>
                </c:pt>
                <c:pt idx="4">
                  <c:v>68481</c:v>
                </c:pt>
              </c:numCache>
            </c:numRef>
          </c:val>
          <c:smooth val="0"/>
          <c:extLst>
            <c:ext xmlns:c16="http://schemas.microsoft.com/office/drawing/2014/chart" uri="{C3380CC4-5D6E-409C-BE32-E72D297353CC}">
              <c16:uniqueId val="{00000000-5D77-473A-A69B-AF615F43914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60904</c:v>
                </c:pt>
                <c:pt idx="1">
                  <c:v>84110</c:v>
                </c:pt>
                <c:pt idx="2">
                  <c:v>55695</c:v>
                </c:pt>
                <c:pt idx="3">
                  <c:v>53627</c:v>
                </c:pt>
                <c:pt idx="4">
                  <c:v>53647</c:v>
                </c:pt>
              </c:numCache>
            </c:numRef>
          </c:val>
          <c:smooth val="0"/>
          <c:extLst>
            <c:ext xmlns:c16="http://schemas.microsoft.com/office/drawing/2014/chart" uri="{C3380CC4-5D6E-409C-BE32-E72D297353CC}">
              <c16:uniqueId val="{00000001-5D77-473A-A69B-AF615F43914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0.7</c:v>
                </c:pt>
                <c:pt idx="1">
                  <c:v>1.4</c:v>
                </c:pt>
                <c:pt idx="2">
                  <c:v>2.0099999999999998</c:v>
                </c:pt>
                <c:pt idx="3">
                  <c:v>1.17</c:v>
                </c:pt>
                <c:pt idx="4">
                  <c:v>1.7</c:v>
                </c:pt>
              </c:numCache>
            </c:numRef>
          </c:val>
          <c:extLst>
            <c:ext xmlns:c16="http://schemas.microsoft.com/office/drawing/2014/chart" uri="{C3380CC4-5D6E-409C-BE32-E72D297353CC}">
              <c16:uniqueId val="{00000000-782D-437F-A6FC-ABA8B193EC7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1.19</c:v>
                </c:pt>
                <c:pt idx="1">
                  <c:v>3.13</c:v>
                </c:pt>
                <c:pt idx="2">
                  <c:v>3.19</c:v>
                </c:pt>
                <c:pt idx="3">
                  <c:v>5.16</c:v>
                </c:pt>
                <c:pt idx="4">
                  <c:v>4.51</c:v>
                </c:pt>
              </c:numCache>
            </c:numRef>
          </c:val>
          <c:extLst>
            <c:ext xmlns:c16="http://schemas.microsoft.com/office/drawing/2014/chart" uri="{C3380CC4-5D6E-409C-BE32-E72D297353CC}">
              <c16:uniqueId val="{00000001-782D-437F-A6FC-ABA8B193EC7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-0.02</c:v>
                </c:pt>
                <c:pt idx="1">
                  <c:v>2.4500000000000002</c:v>
                </c:pt>
                <c:pt idx="2">
                  <c:v>0.02</c:v>
                </c:pt>
                <c:pt idx="3">
                  <c:v>0.46</c:v>
                </c:pt>
                <c:pt idx="4">
                  <c:v>-0.32</c:v>
                </c:pt>
              </c:numCache>
            </c:numRef>
          </c:val>
          <c:smooth val="0"/>
          <c:extLst>
            <c:ext xmlns:c16="http://schemas.microsoft.com/office/drawing/2014/chart" uri="{C3380CC4-5D6E-409C-BE32-E72D297353CC}">
              <c16:uniqueId val="{00000002-782D-437F-A6FC-ABA8B193EC7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0.54</c:v>
                </c:pt>
                <c:pt idx="2">
                  <c:v>#N/A</c:v>
                </c:pt>
                <c:pt idx="3">
                  <c:v>0.54</c:v>
                </c:pt>
                <c:pt idx="4">
                  <c:v>#N/A</c:v>
                </c:pt>
                <c:pt idx="5">
                  <c:v>0.23</c:v>
                </c:pt>
                <c:pt idx="6">
                  <c:v>#N/A</c:v>
                </c:pt>
                <c:pt idx="7">
                  <c:v>0.21</c:v>
                </c:pt>
                <c:pt idx="8">
                  <c:v>#N/A</c:v>
                </c:pt>
                <c:pt idx="9">
                  <c:v>0.34</c:v>
                </c:pt>
              </c:numCache>
            </c:numRef>
          </c:val>
          <c:extLst>
            <c:ext xmlns:c16="http://schemas.microsoft.com/office/drawing/2014/chart" uri="{C3380CC4-5D6E-409C-BE32-E72D297353CC}">
              <c16:uniqueId val="{00000000-5ACD-48E1-925F-5EE74FC6E52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ACD-48E1-925F-5EE74FC6E521}"/>
            </c:ext>
          </c:extLst>
        </c:ser>
        <c:ser>
          <c:idx val="2"/>
          <c:order val="2"/>
          <c:tx>
            <c:strRef>
              <c:f>データシート!$A$29</c:f>
              <c:strCache>
                <c:ptCount val="1"/>
                <c:pt idx="0">
                  <c:v>工業用水道事業会計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0.48</c:v>
                </c:pt>
                <c:pt idx="2">
                  <c:v>#N/A</c:v>
                </c:pt>
                <c:pt idx="3">
                  <c:v>0.47</c:v>
                </c:pt>
                <c:pt idx="4">
                  <c:v>#N/A</c:v>
                </c:pt>
                <c:pt idx="5">
                  <c:v>0.49</c:v>
                </c:pt>
                <c:pt idx="6">
                  <c:v>#N/A</c:v>
                </c:pt>
                <c:pt idx="7">
                  <c:v>0.43</c:v>
                </c:pt>
                <c:pt idx="8">
                  <c:v>#N/A</c:v>
                </c:pt>
                <c:pt idx="9">
                  <c:v>0.38</c:v>
                </c:pt>
              </c:numCache>
            </c:numRef>
          </c:val>
          <c:extLst>
            <c:ext xmlns:c16="http://schemas.microsoft.com/office/drawing/2014/chart" uri="{C3380CC4-5D6E-409C-BE32-E72D297353CC}">
              <c16:uniqueId val="{00000002-5ACD-48E1-925F-5EE74FC6E521}"/>
            </c:ext>
          </c:extLst>
        </c:ser>
        <c:ser>
          <c:idx val="3"/>
          <c:order val="3"/>
          <c:tx>
            <c:strRef>
              <c:f>データシート!$A$30</c:f>
              <c:strCache>
                <c:ptCount val="1"/>
                <c:pt idx="0">
                  <c:v>自動車事業会計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0.44</c:v>
                </c:pt>
                <c:pt idx="2">
                  <c:v>#N/A</c:v>
                </c:pt>
                <c:pt idx="3">
                  <c:v>0.44</c:v>
                </c:pt>
                <c:pt idx="4">
                  <c:v>#N/A</c:v>
                </c:pt>
                <c:pt idx="5">
                  <c:v>0.47</c:v>
                </c:pt>
                <c:pt idx="6">
                  <c:v>#N/A</c:v>
                </c:pt>
                <c:pt idx="7">
                  <c:v>0.54</c:v>
                </c:pt>
                <c:pt idx="8">
                  <c:v>#N/A</c:v>
                </c:pt>
                <c:pt idx="9">
                  <c:v>0.51</c:v>
                </c:pt>
              </c:numCache>
            </c:numRef>
          </c:val>
          <c:extLst>
            <c:ext xmlns:c16="http://schemas.microsoft.com/office/drawing/2014/chart" uri="{C3380CC4-5D6E-409C-BE32-E72D297353CC}">
              <c16:uniqueId val="{00000003-5ACD-48E1-925F-5EE74FC6E521}"/>
            </c:ext>
          </c:extLst>
        </c:ser>
        <c:ser>
          <c:idx val="4"/>
          <c:order val="4"/>
          <c:tx>
            <c:strRef>
              <c:f>データシート!$A$31</c:f>
              <c:strCache>
                <c:ptCount val="1"/>
                <c:pt idx="0">
                  <c:v>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0.26</c:v>
                </c:pt>
                <c:pt idx="2">
                  <c:v>#N/A</c:v>
                </c:pt>
                <c:pt idx="3">
                  <c:v>0.57999999999999996</c:v>
                </c:pt>
                <c:pt idx="4">
                  <c:v>#N/A</c:v>
                </c:pt>
                <c:pt idx="5">
                  <c:v>0.75</c:v>
                </c:pt>
                <c:pt idx="6">
                  <c:v>#N/A</c:v>
                </c:pt>
                <c:pt idx="7">
                  <c:v>0.77</c:v>
                </c:pt>
                <c:pt idx="8">
                  <c:v>#N/A</c:v>
                </c:pt>
                <c:pt idx="9">
                  <c:v>0.59</c:v>
                </c:pt>
              </c:numCache>
            </c:numRef>
          </c:val>
          <c:extLst>
            <c:ext xmlns:c16="http://schemas.microsoft.com/office/drawing/2014/chart" uri="{C3380CC4-5D6E-409C-BE32-E72D297353CC}">
              <c16:uniqueId val="{00000004-5ACD-48E1-925F-5EE74FC6E521}"/>
            </c:ext>
          </c:extLst>
        </c:ser>
        <c:ser>
          <c:idx val="5"/>
          <c:order val="5"/>
          <c:tx>
            <c:strRef>
              <c:f>データシート!$A$32</c:f>
              <c:strCache>
                <c:ptCount val="1"/>
                <c:pt idx="0">
                  <c:v>介護保険事業費会計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1.21</c:v>
                </c:pt>
                <c:pt idx="2">
                  <c:v>#N/A</c:v>
                </c:pt>
                <c:pt idx="3">
                  <c:v>1.1599999999999999</c:v>
                </c:pt>
                <c:pt idx="4">
                  <c:v>#N/A</c:v>
                </c:pt>
                <c:pt idx="5">
                  <c:v>1.46</c:v>
                </c:pt>
                <c:pt idx="6">
                  <c:v>#N/A</c:v>
                </c:pt>
                <c:pt idx="7">
                  <c:v>1.37</c:v>
                </c:pt>
                <c:pt idx="8">
                  <c:v>#N/A</c:v>
                </c:pt>
                <c:pt idx="9">
                  <c:v>0.76</c:v>
                </c:pt>
              </c:numCache>
            </c:numRef>
          </c:val>
          <c:extLst>
            <c:ext xmlns:c16="http://schemas.microsoft.com/office/drawing/2014/chart" uri="{C3380CC4-5D6E-409C-BE32-E72D297353CC}">
              <c16:uniqueId val="{00000005-5ACD-48E1-925F-5EE74FC6E521}"/>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0.56000000000000005</c:v>
                </c:pt>
                <c:pt idx="2">
                  <c:v>#N/A</c:v>
                </c:pt>
                <c:pt idx="3">
                  <c:v>1.1200000000000001</c:v>
                </c:pt>
                <c:pt idx="4">
                  <c:v>#N/A</c:v>
                </c:pt>
                <c:pt idx="5">
                  <c:v>1.55</c:v>
                </c:pt>
                <c:pt idx="6">
                  <c:v>#N/A</c:v>
                </c:pt>
                <c:pt idx="7">
                  <c:v>0.74</c:v>
                </c:pt>
                <c:pt idx="8">
                  <c:v>#N/A</c:v>
                </c:pt>
                <c:pt idx="9">
                  <c:v>1.21</c:v>
                </c:pt>
              </c:numCache>
            </c:numRef>
          </c:val>
          <c:extLst>
            <c:ext xmlns:c16="http://schemas.microsoft.com/office/drawing/2014/chart" uri="{C3380CC4-5D6E-409C-BE32-E72D297353CC}">
              <c16:uniqueId val="{00000006-5ACD-48E1-925F-5EE74FC6E521}"/>
            </c:ext>
          </c:extLst>
        </c:ser>
        <c:ser>
          <c:idx val="7"/>
          <c:order val="7"/>
          <c:tx>
            <c:strRef>
              <c:f>データシート!$A$34</c:f>
              <c:strCache>
                <c:ptCount val="1"/>
                <c:pt idx="0">
                  <c:v>国民健康保険事業費会計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0.86</c:v>
                </c:pt>
                <c:pt idx="2">
                  <c:v>#N/A</c:v>
                </c:pt>
                <c:pt idx="3">
                  <c:v>1.38</c:v>
                </c:pt>
                <c:pt idx="4">
                  <c:v>#N/A</c:v>
                </c:pt>
                <c:pt idx="5">
                  <c:v>1.59</c:v>
                </c:pt>
                <c:pt idx="6">
                  <c:v>#N/A</c:v>
                </c:pt>
                <c:pt idx="7">
                  <c:v>1.19</c:v>
                </c:pt>
                <c:pt idx="8">
                  <c:v>#N/A</c:v>
                </c:pt>
                <c:pt idx="9">
                  <c:v>1.6</c:v>
                </c:pt>
              </c:numCache>
            </c:numRef>
          </c:val>
          <c:extLst>
            <c:ext xmlns:c16="http://schemas.microsoft.com/office/drawing/2014/chart" uri="{C3380CC4-5D6E-409C-BE32-E72D297353CC}">
              <c16:uniqueId val="{00000007-5ACD-48E1-925F-5EE74FC6E521}"/>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2.15</c:v>
                </c:pt>
                <c:pt idx="2">
                  <c:v>#N/A</c:v>
                </c:pt>
                <c:pt idx="3">
                  <c:v>2.4500000000000002</c:v>
                </c:pt>
                <c:pt idx="4">
                  <c:v>#N/A</c:v>
                </c:pt>
                <c:pt idx="5">
                  <c:v>3.01</c:v>
                </c:pt>
                <c:pt idx="6">
                  <c:v>#N/A</c:v>
                </c:pt>
                <c:pt idx="7">
                  <c:v>3.04</c:v>
                </c:pt>
                <c:pt idx="8">
                  <c:v>#N/A</c:v>
                </c:pt>
                <c:pt idx="9">
                  <c:v>3.04</c:v>
                </c:pt>
              </c:numCache>
            </c:numRef>
          </c:val>
          <c:extLst>
            <c:ext xmlns:c16="http://schemas.microsoft.com/office/drawing/2014/chart" uri="{C3380CC4-5D6E-409C-BE32-E72D297353CC}">
              <c16:uniqueId val="{00000008-5ACD-48E1-925F-5EE74FC6E521}"/>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4.5</c:v>
                </c:pt>
                <c:pt idx="2">
                  <c:v>#N/A</c:v>
                </c:pt>
                <c:pt idx="3">
                  <c:v>4.82</c:v>
                </c:pt>
                <c:pt idx="4">
                  <c:v>#N/A</c:v>
                </c:pt>
                <c:pt idx="5">
                  <c:v>5.63</c:v>
                </c:pt>
                <c:pt idx="6">
                  <c:v>#N/A</c:v>
                </c:pt>
                <c:pt idx="7">
                  <c:v>6.5</c:v>
                </c:pt>
                <c:pt idx="8">
                  <c:v>#N/A</c:v>
                </c:pt>
                <c:pt idx="9">
                  <c:v>5.67</c:v>
                </c:pt>
              </c:numCache>
            </c:numRef>
          </c:val>
          <c:extLst>
            <c:ext xmlns:c16="http://schemas.microsoft.com/office/drawing/2014/chart" uri="{C3380CC4-5D6E-409C-BE32-E72D297353CC}">
              <c16:uniqueId val="{00000009-5ACD-48E1-925F-5EE74FC6E52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166684</c:v>
                </c:pt>
                <c:pt idx="5">
                  <c:v>156175</c:v>
                </c:pt>
                <c:pt idx="8">
                  <c:v>169860</c:v>
                </c:pt>
                <c:pt idx="11">
                  <c:v>160215</c:v>
                </c:pt>
                <c:pt idx="14">
                  <c:v>164666</c:v>
                </c:pt>
              </c:numCache>
            </c:numRef>
          </c:val>
          <c:extLst>
            <c:ext xmlns:c16="http://schemas.microsoft.com/office/drawing/2014/chart" uri="{C3380CC4-5D6E-409C-BE32-E72D297353CC}">
              <c16:uniqueId val="{00000000-7A6A-44FC-84D3-EE4A9CAF603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3</c:v>
                </c:pt>
                <c:pt idx="3">
                  <c:v>0</c:v>
                </c:pt>
                <c:pt idx="6">
                  <c:v>0</c:v>
                </c:pt>
                <c:pt idx="9">
                  <c:v>0</c:v>
                </c:pt>
                <c:pt idx="12">
                  <c:v>0</c:v>
                </c:pt>
              </c:numCache>
            </c:numRef>
          </c:val>
          <c:extLst>
            <c:ext xmlns:c16="http://schemas.microsoft.com/office/drawing/2014/chart" uri="{C3380CC4-5D6E-409C-BE32-E72D297353CC}">
              <c16:uniqueId val="{00000001-7A6A-44FC-84D3-EE4A9CAF603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3804</c:v>
                </c:pt>
                <c:pt idx="3">
                  <c:v>3327</c:v>
                </c:pt>
                <c:pt idx="6">
                  <c:v>3328</c:v>
                </c:pt>
                <c:pt idx="9">
                  <c:v>4748</c:v>
                </c:pt>
                <c:pt idx="12">
                  <c:v>4462</c:v>
                </c:pt>
              </c:numCache>
            </c:numRef>
          </c:val>
          <c:extLst>
            <c:ext xmlns:c16="http://schemas.microsoft.com/office/drawing/2014/chart" uri="{C3380CC4-5D6E-409C-BE32-E72D297353CC}">
              <c16:uniqueId val="{00000002-7A6A-44FC-84D3-EE4A9CAF603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A6A-44FC-84D3-EE4A9CAF603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43151</c:v>
                </c:pt>
                <c:pt idx="3">
                  <c:v>43269</c:v>
                </c:pt>
                <c:pt idx="6">
                  <c:v>42493</c:v>
                </c:pt>
                <c:pt idx="9">
                  <c:v>45283</c:v>
                </c:pt>
                <c:pt idx="12">
                  <c:v>40594</c:v>
                </c:pt>
              </c:numCache>
            </c:numRef>
          </c:val>
          <c:extLst>
            <c:ext xmlns:c16="http://schemas.microsoft.com/office/drawing/2014/chart" uri="{C3380CC4-5D6E-409C-BE32-E72D297353CC}">
              <c16:uniqueId val="{00000004-7A6A-44FC-84D3-EE4A9CAF603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60203</c:v>
                </c:pt>
                <c:pt idx="3">
                  <c:v>61101</c:v>
                </c:pt>
                <c:pt idx="6">
                  <c:v>61172</c:v>
                </c:pt>
                <c:pt idx="9">
                  <c:v>62654</c:v>
                </c:pt>
                <c:pt idx="12">
                  <c:v>62050</c:v>
                </c:pt>
              </c:numCache>
            </c:numRef>
          </c:val>
          <c:extLst>
            <c:ext xmlns:c16="http://schemas.microsoft.com/office/drawing/2014/chart" uri="{C3380CC4-5D6E-409C-BE32-E72D297353CC}">
              <c16:uniqueId val="{00000005-7A6A-44FC-84D3-EE4A9CAF603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29478</c:v>
                </c:pt>
                <c:pt idx="3">
                  <c:v>23891</c:v>
                </c:pt>
                <c:pt idx="6">
                  <c:v>22518</c:v>
                </c:pt>
                <c:pt idx="9">
                  <c:v>35834</c:v>
                </c:pt>
                <c:pt idx="12">
                  <c:v>39894</c:v>
                </c:pt>
              </c:numCache>
            </c:numRef>
          </c:val>
          <c:extLst>
            <c:ext xmlns:c16="http://schemas.microsoft.com/office/drawing/2014/chart" uri="{C3380CC4-5D6E-409C-BE32-E72D297353CC}">
              <c16:uniqueId val="{00000006-7A6A-44FC-84D3-EE4A9CAF603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122220</c:v>
                </c:pt>
                <c:pt idx="3">
                  <c:v>114468</c:v>
                </c:pt>
                <c:pt idx="6">
                  <c:v>114870</c:v>
                </c:pt>
                <c:pt idx="9">
                  <c:v>103842</c:v>
                </c:pt>
                <c:pt idx="12">
                  <c:v>103692</c:v>
                </c:pt>
              </c:numCache>
            </c:numRef>
          </c:val>
          <c:extLst>
            <c:ext xmlns:c16="http://schemas.microsoft.com/office/drawing/2014/chart" uri="{C3380CC4-5D6E-409C-BE32-E72D297353CC}">
              <c16:uniqueId val="{00000007-7A6A-44FC-84D3-EE4A9CAF603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92175</c:v>
                </c:pt>
                <c:pt idx="2">
                  <c:v>#N/A</c:v>
                </c:pt>
                <c:pt idx="3">
                  <c:v>#N/A</c:v>
                </c:pt>
                <c:pt idx="4">
                  <c:v>89881</c:v>
                </c:pt>
                <c:pt idx="5">
                  <c:v>#N/A</c:v>
                </c:pt>
                <c:pt idx="6">
                  <c:v>#N/A</c:v>
                </c:pt>
                <c:pt idx="7">
                  <c:v>74521</c:v>
                </c:pt>
                <c:pt idx="8">
                  <c:v>#N/A</c:v>
                </c:pt>
                <c:pt idx="9">
                  <c:v>#N/A</c:v>
                </c:pt>
                <c:pt idx="10">
                  <c:v>92146</c:v>
                </c:pt>
                <c:pt idx="11">
                  <c:v>#N/A</c:v>
                </c:pt>
                <c:pt idx="12">
                  <c:v>#N/A</c:v>
                </c:pt>
                <c:pt idx="13">
                  <c:v>86026</c:v>
                </c:pt>
                <c:pt idx="14">
                  <c:v>#N/A</c:v>
                </c:pt>
              </c:numCache>
            </c:numRef>
          </c:val>
          <c:smooth val="0"/>
          <c:extLst>
            <c:ext xmlns:c16="http://schemas.microsoft.com/office/drawing/2014/chart" uri="{C3380CC4-5D6E-409C-BE32-E72D297353CC}">
              <c16:uniqueId val="{00000008-7A6A-44FC-84D3-EE4A9CAF603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1348979</c:v>
                </c:pt>
                <c:pt idx="5">
                  <c:v>1344210</c:v>
                </c:pt>
                <c:pt idx="8">
                  <c:v>1306678</c:v>
                </c:pt>
                <c:pt idx="11">
                  <c:v>1262336</c:v>
                </c:pt>
                <c:pt idx="14">
                  <c:v>1206823</c:v>
                </c:pt>
              </c:numCache>
            </c:numRef>
          </c:val>
          <c:extLst>
            <c:ext xmlns:c16="http://schemas.microsoft.com/office/drawing/2014/chart" uri="{C3380CC4-5D6E-409C-BE32-E72D297353CC}">
              <c16:uniqueId val="{00000000-85BD-4E98-A1C2-132F5E23038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777426</c:v>
                </c:pt>
                <c:pt idx="5">
                  <c:v>691902</c:v>
                </c:pt>
                <c:pt idx="8">
                  <c:v>689257</c:v>
                </c:pt>
                <c:pt idx="11">
                  <c:v>708303</c:v>
                </c:pt>
                <c:pt idx="14">
                  <c:v>762380</c:v>
                </c:pt>
              </c:numCache>
            </c:numRef>
          </c:val>
          <c:extLst>
            <c:ext xmlns:c16="http://schemas.microsoft.com/office/drawing/2014/chart" uri="{C3380CC4-5D6E-409C-BE32-E72D297353CC}">
              <c16:uniqueId val="{00000001-85BD-4E98-A1C2-132F5E23038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183880</c:v>
                </c:pt>
                <c:pt idx="5">
                  <c:v>251655</c:v>
                </c:pt>
                <c:pt idx="8">
                  <c:v>301421</c:v>
                </c:pt>
                <c:pt idx="11">
                  <c:v>293073</c:v>
                </c:pt>
                <c:pt idx="14">
                  <c:v>289231</c:v>
                </c:pt>
              </c:numCache>
            </c:numRef>
          </c:val>
          <c:extLst>
            <c:ext xmlns:c16="http://schemas.microsoft.com/office/drawing/2014/chart" uri="{C3380CC4-5D6E-409C-BE32-E72D297353CC}">
              <c16:uniqueId val="{00000002-85BD-4E98-A1C2-132F5E23038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5BD-4E98-A1C2-132F5E23038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5BD-4E98-A1C2-132F5E23038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39544</c:v>
                </c:pt>
                <c:pt idx="3">
                  <c:v>10655</c:v>
                </c:pt>
                <c:pt idx="6">
                  <c:v>7981</c:v>
                </c:pt>
                <c:pt idx="9">
                  <c:v>7482</c:v>
                </c:pt>
                <c:pt idx="12">
                  <c:v>6612</c:v>
                </c:pt>
              </c:numCache>
            </c:numRef>
          </c:val>
          <c:extLst>
            <c:ext xmlns:c16="http://schemas.microsoft.com/office/drawing/2014/chart" uri="{C3380CC4-5D6E-409C-BE32-E72D297353CC}">
              <c16:uniqueId val="{00000005-85BD-4E98-A1C2-132F5E23038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205583</c:v>
                </c:pt>
                <c:pt idx="3">
                  <c:v>207868</c:v>
                </c:pt>
                <c:pt idx="6">
                  <c:v>207090</c:v>
                </c:pt>
                <c:pt idx="9">
                  <c:v>212312</c:v>
                </c:pt>
                <c:pt idx="12">
                  <c:v>216154</c:v>
                </c:pt>
              </c:numCache>
            </c:numRef>
          </c:val>
          <c:extLst>
            <c:ext xmlns:c16="http://schemas.microsoft.com/office/drawing/2014/chart" uri="{C3380CC4-5D6E-409C-BE32-E72D297353CC}">
              <c16:uniqueId val="{00000006-85BD-4E98-A1C2-132F5E23038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5BD-4E98-A1C2-132F5E23038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467958</c:v>
                </c:pt>
                <c:pt idx="3">
                  <c:v>454545</c:v>
                </c:pt>
                <c:pt idx="6">
                  <c:v>460674</c:v>
                </c:pt>
                <c:pt idx="9">
                  <c:v>485871</c:v>
                </c:pt>
                <c:pt idx="12">
                  <c:v>466552</c:v>
                </c:pt>
              </c:numCache>
            </c:numRef>
          </c:val>
          <c:extLst>
            <c:ext xmlns:c16="http://schemas.microsoft.com/office/drawing/2014/chart" uri="{C3380CC4-5D6E-409C-BE32-E72D297353CC}">
              <c16:uniqueId val="{00000008-85BD-4E98-A1C2-132F5E23038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91230</c:v>
                </c:pt>
                <c:pt idx="3">
                  <c:v>76748</c:v>
                </c:pt>
                <c:pt idx="6">
                  <c:v>61995</c:v>
                </c:pt>
                <c:pt idx="9">
                  <c:v>61919</c:v>
                </c:pt>
                <c:pt idx="12">
                  <c:v>47035</c:v>
                </c:pt>
              </c:numCache>
            </c:numRef>
          </c:val>
          <c:extLst>
            <c:ext xmlns:c16="http://schemas.microsoft.com/office/drawing/2014/chart" uri="{C3380CC4-5D6E-409C-BE32-E72D297353CC}">
              <c16:uniqueId val="{00000009-85BD-4E98-A1C2-132F5E23038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2678080</c:v>
                </c:pt>
                <c:pt idx="3">
                  <c:v>2701273</c:v>
                </c:pt>
                <c:pt idx="6">
                  <c:v>2699944</c:v>
                </c:pt>
                <c:pt idx="9">
                  <c:v>2646366</c:v>
                </c:pt>
                <c:pt idx="12">
                  <c:v>2597332</c:v>
                </c:pt>
              </c:numCache>
            </c:numRef>
          </c:val>
          <c:extLst>
            <c:ext xmlns:c16="http://schemas.microsoft.com/office/drawing/2014/chart" uri="{C3380CC4-5D6E-409C-BE32-E72D297353CC}">
              <c16:uniqueId val="{0000000A-85BD-4E98-A1C2-132F5E23038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1172110</c:v>
                </c:pt>
                <c:pt idx="2">
                  <c:v>#N/A</c:v>
                </c:pt>
                <c:pt idx="3">
                  <c:v>#N/A</c:v>
                </c:pt>
                <c:pt idx="4">
                  <c:v>1163322</c:v>
                </c:pt>
                <c:pt idx="5">
                  <c:v>#N/A</c:v>
                </c:pt>
                <c:pt idx="6">
                  <c:v>#N/A</c:v>
                </c:pt>
                <c:pt idx="7">
                  <c:v>1140329</c:v>
                </c:pt>
                <c:pt idx="8">
                  <c:v>#N/A</c:v>
                </c:pt>
                <c:pt idx="9">
                  <c:v>#N/A</c:v>
                </c:pt>
                <c:pt idx="10">
                  <c:v>1150237</c:v>
                </c:pt>
                <c:pt idx="11">
                  <c:v>#N/A</c:v>
                </c:pt>
                <c:pt idx="12">
                  <c:v>#N/A</c:v>
                </c:pt>
                <c:pt idx="13">
                  <c:v>1075251</c:v>
                </c:pt>
                <c:pt idx="14">
                  <c:v>#N/A</c:v>
                </c:pt>
              </c:numCache>
            </c:numRef>
          </c:val>
          <c:smooth val="0"/>
          <c:extLst>
            <c:ext xmlns:c16="http://schemas.microsoft.com/office/drawing/2014/chart" uri="{C3380CC4-5D6E-409C-BE32-E72D297353CC}">
              <c16:uniqueId val="{0000000B-85BD-4E98-A1C2-132F5E23038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31352</c:v>
                </c:pt>
                <c:pt idx="1">
                  <c:v>51648</c:v>
                </c:pt>
                <c:pt idx="2">
                  <c:v>46319</c:v>
                </c:pt>
              </c:numCache>
            </c:numRef>
          </c:val>
          <c:extLst>
            <c:ext xmlns:c16="http://schemas.microsoft.com/office/drawing/2014/chart" uri="{C3380CC4-5D6E-409C-BE32-E72D297353CC}">
              <c16:uniqueId val="{00000000-9FDC-4E7A-A3BF-70303F4A376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9FDC-4E7A-A3BF-70303F4A376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18475</c:v>
                </c:pt>
                <c:pt idx="1">
                  <c:v>19706</c:v>
                </c:pt>
                <c:pt idx="2">
                  <c:v>24732</c:v>
                </c:pt>
              </c:numCache>
            </c:numRef>
          </c:val>
          <c:extLst>
            <c:ext xmlns:c16="http://schemas.microsoft.com/office/drawing/2014/chart" uri="{C3380CC4-5D6E-409C-BE32-E72D297353CC}">
              <c16:uniqueId val="{00000002-9FDC-4E7A-A3BF-70303F4A376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{CA093426-C856-4790-9561-5D002ADC416C}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634-4779-9421-A82F79736D0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{122D4877-E026-453F-B172-E6A68D41A0A7}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634-4779-9421-A82F79736D0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{2562DCFE-2AC7-467C-A360-D5FA6D3482B2}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634-4779-9421-A82F79736D0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{D73D2A01-2F69-43A9-B2B6-F0C003E54005}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634-4779-9421-A82F79736D0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{32D833EC-5C64-45C2-ABF2-0F0E25459B08}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634-4779-9421-A82F79736D0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{6CAD8E20-091C-4252-A4CB-75FBBFA73099}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634-4779-9421-A82F79736D04}"/>
                </c:ext>
              </c:extLst>
            </c:dLbl>
            <c:dLbl>
              <c:idx val="16"/>
              <c:layout>
                <c:manualLayout>
                  <c:x val="-2.9214814767355948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{521E33A6-55A7-4CEA-8894-484996540241}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634-4779-9421-A82F79736D04}"/>
                </c:ext>
              </c:extLst>
            </c:dLbl>
            <c:dLbl>
              <c:idx val="24"/>
              <c:layout>
                <c:manualLayout>
                  <c:x val="-3.4816686533112574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{51AD7D58-05BD-4F3C-8685-0079F17A6D46}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634-4779-9421-A82F79736D0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{AF9FF489-DE55-4526-BF34-429C821981A8}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634-4779-9421-A82F79736D0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55.3</c:v>
                </c:pt>
                <c:pt idx="8">
                  <c:v>57.1</c:v>
                </c:pt>
                <c:pt idx="16">
                  <c:v>59</c:v>
                </c:pt>
                <c:pt idx="24">
                  <c:v>59.5</c:v>
                </c:pt>
                <c:pt idx="32">
                  <c:v>60.4</c:v>
                </c:pt>
              </c:numCache>
            </c:numRef>
          </c:xVal>
          <c:yVal>
            <c:numRef>
              <c:f>公会計指標分析・財政指標組合せ分析表!$BP$51:$DC$51</c:f>
              <c:numCache>
                <c:formatCode>#,##0.0;"▲ "#,##0.0</c:formatCode>
                <c:ptCount val="40"/>
                <c:pt idx="0">
                  <c:v>137.4</c:v>
                </c:pt>
                <c:pt idx="8">
                  <c:v>129.9</c:v>
                </c:pt>
                <c:pt idx="16">
                  <c:v>129.19999999999999</c:v>
                </c:pt>
                <c:pt idx="24">
                  <c:v>127.2</c:v>
                </c:pt>
                <c:pt idx="32">
                  <c:v>114.9</c:v>
                </c:pt>
              </c:numCache>
            </c:numRef>
          </c:yVal>
          <c:smooth val="0"/>
          <c:extLst>
            <c:ext xmlns:c16="http://schemas.microsoft.com/office/drawing/2014/chart" uri="{C3380CC4-5D6E-409C-BE32-E72D297353CC}">
              <c16:uniqueId val="{00000009-2634-4779-9421-A82F79736D0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{04EBA7E2-0100-40BC-AA6F-7A46C9CD10D9}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634-4779-9421-A82F79736D0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{11DA0BC4-4F3F-4781-8C25-3F09D7A4C92B}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634-4779-9421-A82F79736D0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{E604D49C-BA82-4A31-8ECC-0C049EEA24F2}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634-4779-9421-A82F79736D0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{48531C05-A5F7-47BD-8065-8711063F8019}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634-4779-9421-A82F79736D0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{0CBAF549-D4A1-4937-BD4F-AB09A16CEEEB}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634-4779-9421-A82F79736D0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{28EA0B86-CD2C-465C-8504-90153CAF8AB4}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634-4779-9421-A82F79736D04}"/>
                </c:ext>
              </c:extLst>
            </c:dLbl>
            <c:dLbl>
              <c:idx val="16"/>
              <c:layout>
                <c:manualLayout>
                  <c:x val="-2.278163926863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{81B7D416-0BA1-4056-8574-B40DA2361CD0}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634-4779-9421-A82F79736D04}"/>
                </c:ext>
              </c:extLst>
            </c:dLbl>
            <c:dLbl>
              <c:idx val="24"/>
              <c:layout>
                <c:manualLayout>
                  <c:x val="-4.1249862031829218E-2"/>
                  <c:y val="-5.8934037542925227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{82617999-8095-48AA-8CA3-9DAA0A49AB30}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634-4779-9421-A82F79736D04}"/>
                </c:ext>
              </c:extLst>
            </c:dLbl>
            <c:dLbl>
              <c:idx val="32"/>
              <c:layout>
                <c:manualLayout>
                  <c:x val="-3.2015750650234161E-2"/>
                  <c:y val="-7.054404666880516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{18114087-662D-40A3-904A-5D9557E2D769}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634-4779-9421-A82F79736D0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64.3</c:v>
                </c:pt>
                <c:pt idx="8">
                  <c:v>65.2</c:v>
                </c:pt>
                <c:pt idx="16">
                  <c:v>66.2</c:v>
                </c:pt>
                <c:pt idx="24">
                  <c:v>66.400000000000006</c:v>
                </c:pt>
                <c:pt idx="32">
                  <c:v>66.900000000000006</c:v>
                </c:pt>
              </c:numCache>
            </c:numRef>
          </c:xVal>
          <c:yVal>
            <c:numRef>
              <c:f>公会計指標分析・財政指標組合せ分析表!$BP$55:$DC$55</c:f>
              <c:numCache>
                <c:formatCode>#,##0.0;"▲ "#,##0.0</c:formatCode>
                <c:ptCount val="40"/>
                <c:pt idx="0">
                  <c:v>86.1</c:v>
                </c:pt>
                <c:pt idx="8">
                  <c:v>72.8</c:v>
                </c:pt>
                <c:pt idx="16">
                  <c:v>67.599999999999994</c:v>
                </c:pt>
                <c:pt idx="24">
                  <c:v>63</c:v>
                </c:pt>
                <c:pt idx="32">
                  <c:v>59.1</c:v>
                </c:pt>
              </c:numCache>
            </c:numRef>
          </c:yVal>
          <c:smooth val="0"/>
          <c:extLst>
            <c:ext xmlns:c16="http://schemas.microsoft.com/office/drawing/2014/chart" uri="{C3380CC4-5D6E-409C-BE32-E72D297353CC}">
              <c16:uniqueId val="{00000013-2634-4779-9421-A82F79736D04}"/>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5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{F7B6779B-48AB-40C5-BF77-CD88B236A14F}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0CF-40EF-A2FB-59CB286D446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{A35D7D2C-A134-480F-B42C-8508FA50B0CD}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0CF-40EF-A2FB-59CB286D446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{EDF4EA84-5705-451E-A805-82ACCCE8A5DE}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0CF-40EF-A2FB-59CB286D446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{3460F9F6-5FCD-4CBD-A5BB-6B3AB3AB6354}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0CF-40EF-A2FB-59CB286D446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{D5B3AEAE-F2CA-4810-8355-FE3675526E70}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0CF-40EF-A2FB-59CB286D446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{84D5CD13-91F2-4C31-A239-A115D67AC622}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0CF-40EF-A2FB-59CB286D446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{25B54122-0FCC-47F3-BE6C-A4DB1144C649}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0CF-40EF-A2FB-59CB286D446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{61857344-4DDA-45BE-BBC7-56440ED24C7D}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0CF-40EF-A2FB-59CB286D446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{DA572014-09E0-403A-96FA-0001DEB97A1D}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0CF-40EF-A2FB-59CB286D446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10.5</c:v>
                </c:pt>
                <c:pt idx="8">
                  <c:v>10.6</c:v>
                </c:pt>
                <c:pt idx="16">
                  <c:v>9.6999999999999993</c:v>
                </c:pt>
                <c:pt idx="24">
                  <c:v>9.5</c:v>
                </c:pt>
                <c:pt idx="32">
                  <c:v>9.1999999999999993</c:v>
                </c:pt>
              </c:numCache>
            </c:numRef>
          </c:xVal>
          <c:yVal>
            <c:numRef>
              <c:f>公会計指標分析・財政指標組合せ分析表!$BP$73:$DC$73</c:f>
              <c:numCache>
                <c:formatCode>#,##0.0;"▲ "#,##0.0</c:formatCode>
                <c:ptCount val="40"/>
                <c:pt idx="0">
                  <c:v>137.4</c:v>
                </c:pt>
                <c:pt idx="8">
                  <c:v>129.9</c:v>
                </c:pt>
                <c:pt idx="16">
                  <c:v>129.19999999999999</c:v>
                </c:pt>
                <c:pt idx="24">
                  <c:v>127.2</c:v>
                </c:pt>
                <c:pt idx="32">
                  <c:v>114.9</c:v>
                </c:pt>
              </c:numCache>
            </c:numRef>
          </c:yVal>
          <c:smooth val="0"/>
          <c:extLst>
            <c:ext xmlns:c16="http://schemas.microsoft.com/office/drawing/2014/chart" uri="{C3380CC4-5D6E-409C-BE32-E72D297353CC}">
              <c16:uniqueId val="{00000009-70CF-40EF-A2FB-59CB286D446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{DC12FAEC-FE89-4999-8D25-045E4A5B945A}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0CF-40EF-A2FB-59CB286D446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{B73C74C2-3277-46C0-AD2E-DD386DFD9CD8}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0CF-40EF-A2FB-59CB286D446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{1A2F0DA3-ACA0-4572-85A6-B369114DFDD6}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0CF-40EF-A2FB-59CB286D446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{800CDDF1-E563-4D7F-86FD-0678BB5E4CFC}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0CF-40EF-A2FB-59CB286D446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{C5A672FE-73AA-4307-B499-5997EAC309ED}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0CF-40EF-A2FB-59CB286D446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{735859DF-5FDF-4A1E-BC05-C76E219B542C}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0CF-40EF-A2FB-59CB286D446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{A0BEB547-C50E-4B81-A9C7-712902B5387A}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0CF-40EF-A2FB-59CB286D446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{BEC21C51-D999-4138-BC61-F92A8DBAFA8C}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0CF-40EF-A2FB-59CB286D446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{7FA4A518-8C0F-4CDB-94B6-F0EBD05021C0}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0CF-40EF-A2FB-59CB286D446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7.1</c:v>
                </c:pt>
                <c:pt idx="16">
                  <c:v>6.8</c:v>
                </c:pt>
                <c:pt idx="24">
                  <c:v>6.6</c:v>
                </c:pt>
                <c:pt idx="32">
                  <c:v>6.4</c:v>
                </c:pt>
              </c:numCache>
            </c:numRef>
          </c:xVal>
          <c:yVal>
            <c:numRef>
              <c:f>公会計指標分析・財政指標組合せ分析表!$BP$77:$DC$77</c:f>
              <c:numCache>
                <c:formatCode>#,##0.0;"▲ "#,##0.0</c:formatCode>
                <c:ptCount val="40"/>
                <c:pt idx="0">
                  <c:v>86.1</c:v>
                </c:pt>
                <c:pt idx="8">
                  <c:v>72.8</c:v>
                </c:pt>
                <c:pt idx="16">
                  <c:v>67.599999999999994</c:v>
                </c:pt>
                <c:pt idx="24">
                  <c:v>63</c:v>
                </c:pt>
                <c:pt idx="32">
                  <c:v>59.1</c:v>
                </c:pt>
              </c:numCache>
            </c:numRef>
          </c:yVal>
          <c:smooth val="0"/>
          <c:extLst>
            <c:ext xmlns:c16="http://schemas.microsoft.com/office/drawing/2014/chart" uri="{C3380CC4-5D6E-409C-BE32-E72D297353CC}">
              <c16:uniqueId val="{00000013-70CF-40EF-A2FB-59CB286D446A}"/>
            </c:ext>
          </c:extLst>
        </c:ser>
        <c:dLbls>
          <c:showLegendKey val="0"/>
          <c:showVal val="1"/>
          <c:showCatName val="0"/>
          <c:showSerName val="0"/>
          <c:showPercent val="0"/>
          <c:showBubbleSize val="0"/>
        </c:dLbls>
        <c:axId val="84219776"/>
        <c:axId val="84234240"/>
      </c:scatterChart>
      <c:valAx>
        <c:axId val="84219776"/>
        <c:scaling>
          <c:orientation val="maxMin"/>
          <c:max val="11"/>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5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神奈川県横浜市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3,753,398
3,626,654
438.23
2,055,885,110
2,025,762,829
17,460,697
1,026,783,460
2,460,075,576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114.9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算定対象から除外される令和３年度単年度数値と、今回算入される令和６年度単年度数値を比較すると、分母の構成要素である基準財政需要額が、こども子育て費の創設や高齢者保健福祉費、地域振興費（人口）が増額算定された影響により増となったものの、分子の構成要素である基準財政収入額が、地方特例交付金や固定資産税、市町村民税所得割の増額算定により基準財政需要額以上に増となったため、令和６年度の財政力指数は「</a:t>
          </a:r>
          <a:r>
            <a:rPr kumimoji="1" lang="en-US" altLang="ja-JP" sz="1100">
              <a:latin typeface="ＭＳ Ｐゴシック" panose="020B0600070205080204" pitchFamily="50" charset="-128"/>
              <a:ea typeface="ＭＳ Ｐゴシック" panose="020B0600070205080204" pitchFamily="50" charset="-128"/>
            </a:rPr>
            <a:t>0.95</a:t>
          </a:r>
          <a:r>
            <a:rPr kumimoji="1" lang="ja-JP" altLang="en-US" sz="1100">
              <a:latin typeface="ＭＳ Ｐゴシック" panose="020B0600070205080204" pitchFamily="50" charset="-128"/>
              <a:ea typeface="ＭＳ Ｐゴシック" panose="020B0600070205080204" pitchFamily="50" charset="-128"/>
            </a:rPr>
            <a:t>」となりました。</a:t>
          </a:r>
        </a:p>
        <a:p>
          <a:r>
            <a:rPr kumimoji="1" lang="ja-JP" altLang="en-US" sz="1100">
              <a:latin typeface="ＭＳ Ｐゴシック" panose="020B0600070205080204" pitchFamily="50" charset="-128"/>
              <a:ea typeface="ＭＳ Ｐゴシック" panose="020B0600070205080204" pitchFamily="50" charset="-128"/>
            </a:rPr>
            <a:t>　本市の財政力指数は、引き続き類似団体と比較して高い水準で推移しています。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125185</xdr:rowOff>
    </xdr:from>
    <xdr:to>
      <xdr:col>23</xdr:col>
      <xdr:colOff>133350</xdr:colOff>
      <xdr:row>38</xdr:row>
      <xdr:rowOff>159657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640285"/>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117220</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75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125185</xdr:rowOff>
    </xdr:from>
    <xdr:to>
      <xdr:col>19</xdr:col>
      <xdr:colOff>133350</xdr:colOff>
      <xdr:row>38</xdr:row>
      <xdr:rowOff>159657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6402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145143</xdr:rowOff>
    </xdr:from>
    <xdr:to>
      <xdr:col>19</xdr:col>
      <xdr:colOff>184150</xdr:colOff>
      <xdr:row>41</xdr:row>
      <xdr:rowOff>75293</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60070</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9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90715</xdr:rowOff>
    </xdr:from>
    <xdr:to>
      <xdr:col>15</xdr:col>
      <xdr:colOff>82550</xdr:colOff>
      <xdr:row>38</xdr:row>
      <xdr:rowOff>125185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6058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110672</xdr:rowOff>
    </xdr:from>
    <xdr:to>
      <xdr:col>15</xdr:col>
      <xdr:colOff>133350</xdr:colOff>
      <xdr:row>41</xdr:row>
      <xdr:rowOff>40822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25599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56243</xdr:rowOff>
    </xdr:from>
    <xdr:to>
      <xdr:col>11</xdr:col>
      <xdr:colOff>31750</xdr:colOff>
      <xdr:row>38</xdr:row>
      <xdr:rowOff>90715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57134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110672</xdr:rowOff>
    </xdr:from>
    <xdr:to>
      <xdr:col>11</xdr:col>
      <xdr:colOff>82550</xdr:colOff>
      <xdr:row>41</xdr:row>
      <xdr:rowOff>40822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25599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41728</xdr:rowOff>
    </xdr:from>
    <xdr:to>
      <xdr:col>7</xdr:col>
      <xdr:colOff>31750</xdr:colOff>
      <xdr:row>40</xdr:row>
      <xdr:rowOff>143328</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128105</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74385</xdr:rowOff>
    </xdr:from>
    <xdr:to>
      <xdr:col>23</xdr:col>
      <xdr:colOff>184150</xdr:colOff>
      <xdr:row>39</xdr:row>
      <xdr:rowOff>4535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90913</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43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108857</xdr:rowOff>
    </xdr:from>
    <xdr:to>
      <xdr:col>19</xdr:col>
      <xdr:colOff>184150</xdr:colOff>
      <xdr:row>39</xdr:row>
      <xdr:rowOff>39007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49184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39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74385</xdr:rowOff>
    </xdr:from>
    <xdr:to>
      <xdr:col>15</xdr:col>
      <xdr:colOff>133350</xdr:colOff>
      <xdr:row>39</xdr:row>
      <xdr:rowOff>4535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14713</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35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39915</xdr:rowOff>
    </xdr:from>
    <xdr:to>
      <xdr:col>11</xdr:col>
      <xdr:colOff>82550</xdr:colOff>
      <xdr:row>38</xdr:row>
      <xdr:rowOff>141515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151691</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32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5443</xdr:rowOff>
    </xdr:from>
    <xdr:to>
      <xdr:col>7</xdr:col>
      <xdr:colOff>31750</xdr:colOff>
      <xdr:row>38</xdr:row>
      <xdr:rowOff>107043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52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117220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28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本市の経常収支比率は、類似団体と同様の傾向で推移しており、団体間の比較では依然として高くなっています。</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３年度は、基準財政需要額の増等により地方交付税や臨時財政対策債の発行額が増加したことで低下、令和４年度～６年度は、分子である経常経費充当一般財源のうち、原油価格・物価高騰への対応や社会保障に係る制度の拡充、対象者数の増等に伴い、物件費や扶助費などが増加したため比率が上昇しています。</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19755</xdr:rowOff>
    </xdr:from>
    <xdr:to>
      <xdr:col>23</xdr:col>
      <xdr:colOff>133350</xdr:colOff>
      <xdr:row>67</xdr:row>
      <xdr:rowOff>4939</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63855"/>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148466</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6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4939</xdr:rowOff>
    </xdr:from>
    <xdr:to>
      <xdr:col>24</xdr:col>
      <xdr:colOff>12700</xdr:colOff>
      <xdr:row>67</xdr:row>
      <xdr:rowOff>4939</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9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106132</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19755</xdr:rowOff>
    </xdr:from>
    <xdr:to>
      <xdr:col>24</xdr:col>
      <xdr:colOff>12700</xdr:colOff>
      <xdr:row>58</xdr:row>
      <xdr:rowOff>19755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6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103717</xdr:rowOff>
    </xdr:from>
    <xdr:to>
      <xdr:col>23</xdr:col>
      <xdr:colOff>133350</xdr:colOff>
      <xdr:row>65</xdr:row>
      <xdr:rowOff>52917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076517"/>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93432</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7233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76905</xdr:rowOff>
    </xdr:from>
    <xdr:to>
      <xdr:col>23</xdr:col>
      <xdr:colOff>184150</xdr:colOff>
      <xdr:row>64</xdr:row>
      <xdr:rowOff>7055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87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76905</xdr:rowOff>
    </xdr:from>
    <xdr:to>
      <xdr:col>19</xdr:col>
      <xdr:colOff>133350</xdr:colOff>
      <xdr:row>64</xdr:row>
      <xdr:rowOff>103717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0497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141111</xdr:rowOff>
    </xdr:from>
    <xdr:to>
      <xdr:col>19</xdr:col>
      <xdr:colOff>184150</xdr:colOff>
      <xdr:row>63</xdr:row>
      <xdr:rowOff>71261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77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81438</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53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44450</xdr:rowOff>
    </xdr:from>
    <xdr:to>
      <xdr:col>15</xdr:col>
      <xdr:colOff>82550</xdr:colOff>
      <xdr:row>64</xdr:row>
      <xdr:rowOff>76905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674350"/>
          <a:ext cx="889000" cy="37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127705</xdr:rowOff>
    </xdr:from>
    <xdr:to>
      <xdr:col>15</xdr:col>
      <xdr:colOff>133350</xdr:colOff>
      <xdr:row>63</xdr:row>
      <xdr:rowOff>57855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75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68032</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52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44450</xdr:rowOff>
    </xdr:from>
    <xdr:to>
      <xdr:col>11</xdr:col>
      <xdr:colOff>31750</xdr:colOff>
      <xdr:row>66</xdr:row>
      <xdr:rowOff>82550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674350"/>
          <a:ext cx="889000" cy="72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14817</xdr:rowOff>
    </xdr:from>
    <xdr:to>
      <xdr:col>11</xdr:col>
      <xdr:colOff>82550</xdr:colOff>
      <xdr:row>60</xdr:row>
      <xdr:rowOff>116417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126594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117122</xdr:rowOff>
    </xdr:from>
    <xdr:to>
      <xdr:col>7</xdr:col>
      <xdr:colOff>31750</xdr:colOff>
      <xdr:row>64</xdr:row>
      <xdr:rowOff>47272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91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57449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68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2117</xdr:rowOff>
    </xdr:from>
    <xdr:to>
      <xdr:col>23</xdr:col>
      <xdr:colOff>184150</xdr:colOff>
      <xdr:row>65</xdr:row>
      <xdr:rowOff>103717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145644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11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52917</xdr:rowOff>
    </xdr:from>
    <xdr:to>
      <xdr:col>19</xdr:col>
      <xdr:colOff>184150</xdr:colOff>
      <xdr:row>64</xdr:row>
      <xdr:rowOff>154517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139294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11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26105</xdr:rowOff>
    </xdr:from>
    <xdr:to>
      <xdr:col>15</xdr:col>
      <xdr:colOff>133350</xdr:colOff>
      <xdr:row>64</xdr:row>
      <xdr:rowOff>127705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99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112482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08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165100</xdr:rowOff>
    </xdr:from>
    <xdr:to>
      <xdr:col>11</xdr:col>
      <xdr:colOff>82550</xdr:colOff>
      <xdr:row>62</xdr:row>
      <xdr:rowOff>95250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80027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31750</xdr:rowOff>
    </xdr:from>
    <xdr:to>
      <xdr:col>7</xdr:col>
      <xdr:colOff>31750</xdr:colOff>
      <xdr:row>66</xdr:row>
      <xdr:rowOff>133350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34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118127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3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[159,542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近年、市人事委員会勧告等に伴う給与水準引き上げ（会計年度任用職員含む）の影響等により、人件費が増加傾向にあるほか、原油価格・物価高騰への対応等に伴い、人口１人当たり決算額が増減する傾向にありますが、引き続き、類似団体内では最少となっています。</a:t>
          </a:r>
        </a:p>
        <a:p>
          <a:r>
            <a:rPr kumimoji="1" lang="ja-JP" altLang="en-US" sz="1100">
              <a:latin typeface="ＭＳ Ｐゴシック" panose="020B0600070205080204" pitchFamily="50" charset="-128"/>
              <a:ea typeface="ＭＳ Ｐゴシック" panose="020B0600070205080204" pitchFamily="50" charset="-128"/>
            </a:rPr>
            <a:t>　令和４年度は、原油価格・物価高騰への対応等に伴う物件費の増や、給与改定等による人件費の増のため増加した一方で、令和５年度は、新型コロナウイルス感染症ワクチン接種費用の減等に伴い物件費が減少したこと等により減少しま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令和６年度は、定年延長に伴い退職手当が増加したことによる人件費の増や、定期予防接種（子宮頸がん予防ワクチン）件数の増に伴う物件費の増により、</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人当たり決算額が増加しました。</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83</xdr:row>
      <xdr:rowOff>122298</xdr:rowOff>
    </xdr:from>
    <xdr:to>
      <xdr:col>23</xdr:col>
      <xdr:colOff>133350</xdr:colOff>
      <xdr:row>89</xdr:row>
      <xdr:rowOff>81263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352648"/>
          <a:ext cx="0" cy="9876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53340</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12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81263</xdr:rowOff>
    </xdr:from>
    <xdr:to>
      <xdr:col>24</xdr:col>
      <xdr:colOff>12700</xdr:colOff>
      <xdr:row>89</xdr:row>
      <xdr:rowOff>81263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40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37225</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4096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83</xdr:row>
      <xdr:rowOff>122298</xdr:rowOff>
    </xdr:from>
    <xdr:to>
      <xdr:col>24</xdr:col>
      <xdr:colOff>12700</xdr:colOff>
      <xdr:row>83</xdr:row>
      <xdr:rowOff>122298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352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169599</xdr:rowOff>
    </xdr:from>
    <xdr:to>
      <xdr:col>23</xdr:col>
      <xdr:colOff>133350</xdr:colOff>
      <xdr:row>83</xdr:row>
      <xdr:rowOff>122298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28499"/>
          <a:ext cx="838200" cy="124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86</xdr:row>
      <xdr:rowOff>5238</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749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33161</xdr:rowOff>
    </xdr:from>
    <xdr:to>
      <xdr:col>23</xdr:col>
      <xdr:colOff>184150</xdr:colOff>
      <xdr:row>86</xdr:row>
      <xdr:rowOff>134761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77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169599</xdr:rowOff>
    </xdr:from>
    <xdr:to>
      <xdr:col>19</xdr:col>
      <xdr:colOff>133350</xdr:colOff>
      <xdr:row>83</xdr:row>
      <xdr:rowOff>142182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228499"/>
          <a:ext cx="889000" cy="14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85</xdr:row>
      <xdr:rowOff>14877</xdr:rowOff>
    </xdr:from>
    <xdr:to>
      <xdr:col>19</xdr:col>
      <xdr:colOff>184150</xdr:colOff>
      <xdr:row>85</xdr:row>
      <xdr:rowOff>116477</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588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101254</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6745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168804</xdr:rowOff>
    </xdr:from>
    <xdr:to>
      <xdr:col>15</xdr:col>
      <xdr:colOff>82550</xdr:colOff>
      <xdr:row>83</xdr:row>
      <xdr:rowOff>142182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227704"/>
          <a:ext cx="889000" cy="14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85</xdr:row>
      <xdr:rowOff>170805</xdr:rowOff>
    </xdr:from>
    <xdr:to>
      <xdr:col>15</xdr:col>
      <xdr:colOff>133350</xdr:colOff>
      <xdr:row>86</xdr:row>
      <xdr:rowOff>100955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74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85732</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830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119971</xdr:rowOff>
    </xdr:from>
    <xdr:to>
      <xdr:col>11</xdr:col>
      <xdr:colOff>31750</xdr:colOff>
      <xdr:row>82</xdr:row>
      <xdr:rowOff>168804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07421"/>
          <a:ext cx="889000" cy="22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85</xdr:row>
      <xdr:rowOff>57105</xdr:rowOff>
    </xdr:from>
    <xdr:to>
      <xdr:col>11</xdr:col>
      <xdr:colOff>82550</xdr:colOff>
      <xdr:row>85</xdr:row>
      <xdr:rowOff>158705</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63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143482</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716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90343</xdr:rowOff>
    </xdr:from>
    <xdr:to>
      <xdr:col>7</xdr:col>
      <xdr:colOff>31750</xdr:colOff>
      <xdr:row>84</xdr:row>
      <xdr:rowOff>20493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32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5270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407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71498</xdr:rowOff>
    </xdr:from>
    <xdr:to>
      <xdr:col>23</xdr:col>
      <xdr:colOff>184150</xdr:colOff>
      <xdr:row>84</xdr:row>
      <xdr:rowOff>1648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30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164225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223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118799</xdr:rowOff>
    </xdr:from>
    <xdr:to>
      <xdr:col>19</xdr:col>
      <xdr:colOff>184150</xdr:colOff>
      <xdr:row>83</xdr:row>
      <xdr:rowOff>48949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7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59126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9465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91382</xdr:rowOff>
    </xdr:from>
    <xdr:to>
      <xdr:col>15</xdr:col>
      <xdr:colOff>133350</xdr:colOff>
      <xdr:row>84</xdr:row>
      <xdr:rowOff>21532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2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31709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090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118004</xdr:rowOff>
    </xdr:from>
    <xdr:to>
      <xdr:col>11</xdr:col>
      <xdr:colOff>82550</xdr:colOff>
      <xdr:row>83</xdr:row>
      <xdr:rowOff>48154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7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58331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945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69171</xdr:rowOff>
    </xdr:from>
    <xdr:to>
      <xdr:col>7</xdr:col>
      <xdr:colOff>31750</xdr:colOff>
      <xdr:row>81</xdr:row>
      <xdr:rowOff>170771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5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9498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25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令和５年度（令和５年４月１日現在）は、当該年度の採用者・退職者の影響により、前年度と比較して</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低下しました。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令和６年度（令和６年４月１日現在）は前年度と同様、</a:t>
          </a:r>
          <a:r>
            <a:rPr kumimoji="1" lang="en-US" altLang="ja-JP" sz="1100">
              <a:latin typeface="ＭＳ Ｐゴシック" panose="020B0600070205080204" pitchFamily="50" charset="-128"/>
              <a:ea typeface="ＭＳ Ｐゴシック" panose="020B0600070205080204" pitchFamily="50" charset="-128"/>
            </a:rPr>
            <a:t>100.0</a:t>
          </a:r>
          <a:r>
            <a:rPr kumimoji="1" lang="ja-JP" altLang="en-US" sz="1100">
              <a:latin typeface="ＭＳ Ｐゴシック" panose="020B0600070205080204" pitchFamily="50" charset="-128"/>
              <a:ea typeface="ＭＳ Ｐゴシック" panose="020B0600070205080204" pitchFamily="50" charset="-128"/>
            </a:rPr>
            <a:t>で推移しました。</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30843</xdr:rowOff>
    </xdr:from>
    <xdr:to>
      <xdr:col>81</xdr:col>
      <xdr:colOff>44450</xdr:colOff>
      <xdr:row>84</xdr:row>
      <xdr:rowOff>30843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4326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99077</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15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30843</xdr:rowOff>
    </xdr:from>
    <xdr:to>
      <xdr:col>77</xdr:col>
      <xdr:colOff>44450</xdr:colOff>
      <xdr:row>84</xdr:row>
      <xdr:rowOff>65314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4326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117021</xdr:rowOff>
    </xdr:from>
    <xdr:to>
      <xdr:col>77</xdr:col>
      <xdr:colOff>95250</xdr:colOff>
      <xdr:row>84</xdr:row>
      <xdr:rowOff>47171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57348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11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167821</xdr:rowOff>
    </xdr:from>
    <xdr:to>
      <xdr:col>72</xdr:col>
      <xdr:colOff>203200</xdr:colOff>
      <xdr:row>84</xdr:row>
      <xdr:rowOff>65314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39817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48079</xdr:rowOff>
    </xdr:from>
    <xdr:to>
      <xdr:col>73</xdr:col>
      <xdr:colOff>44450</xdr:colOff>
      <xdr:row>83</xdr:row>
      <xdr:rowOff>149679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159856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167821</xdr:rowOff>
    </xdr:from>
    <xdr:to>
      <xdr:col>68</xdr:col>
      <xdr:colOff>152400</xdr:colOff>
      <xdr:row>84</xdr:row>
      <xdr:rowOff>65314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39817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48079</xdr:rowOff>
    </xdr:from>
    <xdr:to>
      <xdr:col>68</xdr:col>
      <xdr:colOff>203200</xdr:colOff>
      <xdr:row>83</xdr:row>
      <xdr:rowOff>149679</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159856</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57348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151493</xdr:rowOff>
    </xdr:from>
    <xdr:to>
      <xdr:col>81</xdr:col>
      <xdr:colOff>95250</xdr:colOff>
      <xdr:row>84</xdr:row>
      <xdr:rowOff>81643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123570</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35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151493</xdr:rowOff>
    </xdr:from>
    <xdr:to>
      <xdr:col>77</xdr:col>
      <xdr:colOff>95250</xdr:colOff>
      <xdr:row>84</xdr:row>
      <xdr:rowOff>81643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66420</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468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14514</xdr:rowOff>
    </xdr:from>
    <xdr:to>
      <xdr:col>73</xdr:col>
      <xdr:colOff>44450</xdr:colOff>
      <xdr:row>84</xdr:row>
      <xdr:rowOff>116114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100891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117021</xdr:rowOff>
    </xdr:from>
    <xdr:to>
      <xdr:col>68</xdr:col>
      <xdr:colOff>203200</xdr:colOff>
      <xdr:row>84</xdr:row>
      <xdr:rowOff>47171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31948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43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14514</xdr:rowOff>
    </xdr:from>
    <xdr:to>
      <xdr:col>64</xdr:col>
      <xdr:colOff>152400</xdr:colOff>
      <xdr:row>84</xdr:row>
      <xdr:rowOff>116114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100891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「横浜市中期４か年計画」（</a:t>
          </a:r>
          <a:r>
            <a:rPr kumimoji="1" lang="en-US" altLang="ja-JP" sz="1100">
              <a:latin typeface="ＭＳ Ｐゴシック" panose="020B0600070205080204" pitchFamily="50" charset="-128"/>
              <a:ea typeface="ＭＳ Ｐゴシック" panose="020B0600070205080204" pitchFamily="50" charset="-128"/>
            </a:rPr>
            <a:t>2022</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2025</a:t>
          </a:r>
          <a:r>
            <a:rPr kumimoji="1" lang="ja-JP" altLang="en-US" sz="1100">
              <a:latin typeface="ＭＳ Ｐゴシック" panose="020B0600070205080204" pitchFamily="50" charset="-128"/>
              <a:ea typeface="ＭＳ Ｐゴシック" panose="020B0600070205080204" pitchFamily="50" charset="-128"/>
            </a:rPr>
            <a:t>）において、行政に求められる多様なニーズに、スピード感を持って市民目線で対応するとともに、政策課題に即応できる組織体制を構築し、限られた経営資源の中で最大限の効果を発揮できる効率的・効果的な執行体制を構築するという目標を掲げ、執行体制づくりを進めました。</a:t>
          </a:r>
        </a:p>
        <a:p>
          <a:r>
            <a:rPr kumimoji="1" lang="ja-JP" altLang="en-US" sz="1100">
              <a:latin typeface="ＭＳ Ｐゴシック" panose="020B0600070205080204" pitchFamily="50" charset="-128"/>
              <a:ea typeface="ＭＳ Ｐゴシック" panose="020B0600070205080204" pitchFamily="50" charset="-128"/>
            </a:rPr>
            <a:t>　人口</a:t>
          </a:r>
          <a:r>
            <a:rPr kumimoji="1" lang="en-US" altLang="ja-JP" sz="1100">
              <a:latin typeface="ＭＳ Ｐゴシック" panose="020B0600070205080204" pitchFamily="50" charset="-128"/>
              <a:ea typeface="ＭＳ Ｐゴシック" panose="020B0600070205080204" pitchFamily="50" charset="-128"/>
            </a:rPr>
            <a:t>1,000</a:t>
          </a:r>
          <a:r>
            <a:rPr kumimoji="1" lang="ja-JP" altLang="en-US" sz="1100">
              <a:latin typeface="ＭＳ Ｐゴシック" panose="020B0600070205080204" pitchFamily="50" charset="-128"/>
              <a:ea typeface="ＭＳ Ｐゴシック" panose="020B0600070205080204" pitchFamily="50" charset="-128"/>
            </a:rPr>
            <a:t>人当たりの職員数は、類似団体の平均を大きく下回っています。</a:t>
          </a:r>
        </a:p>
        <a:p>
          <a:r>
            <a:rPr kumimoji="1" lang="ja-JP" altLang="en-US" sz="1100">
              <a:latin typeface="ＭＳ Ｐゴシック" panose="020B0600070205080204" pitchFamily="50" charset="-128"/>
              <a:ea typeface="ＭＳ Ｐゴシック" panose="020B0600070205080204" pitchFamily="50" charset="-128"/>
            </a:rPr>
            <a:t>　今後も、新規事業や重点施策へ対応するための人員は既存事業の見直しにより捻出するという考え方を基本として、既存施策・事業のあり方、仕事の進め方を見直すことにより、効率的・効果的な執行体制づくりを行っていきます。</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151130</xdr:rowOff>
    </xdr:from>
    <xdr:to>
      <xdr:col>81</xdr:col>
      <xdr:colOff>44450</xdr:colOff>
      <xdr:row>66</xdr:row>
      <xdr:rowOff>39116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95230"/>
          <a:ext cx="0" cy="1259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11193</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326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39116</xdr:rowOff>
    </xdr:from>
    <xdr:to>
      <xdr:col>81</xdr:col>
      <xdr:colOff>133350</xdr:colOff>
      <xdr:row>66</xdr:row>
      <xdr:rowOff>39116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354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66057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151130</xdr:rowOff>
    </xdr:from>
    <xdr:to>
      <xdr:col>81</xdr:col>
      <xdr:colOff>133350</xdr:colOff>
      <xdr:row>58</xdr:row>
      <xdr:rowOff>151130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90678</xdr:rowOff>
    </xdr:from>
    <xdr:to>
      <xdr:col>81</xdr:col>
      <xdr:colOff>44450</xdr:colOff>
      <xdr:row>59</xdr:row>
      <xdr:rowOff>100330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20622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71899</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99822</xdr:rowOff>
    </xdr:from>
    <xdr:to>
      <xdr:col>81</xdr:col>
      <xdr:colOff>95250</xdr:colOff>
      <xdr:row>63</xdr:row>
      <xdr:rowOff>29972</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66548</xdr:rowOff>
    </xdr:from>
    <xdr:to>
      <xdr:col>77</xdr:col>
      <xdr:colOff>44450</xdr:colOff>
      <xdr:row>59</xdr:row>
      <xdr:rowOff>90678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18209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56388</xdr:rowOff>
    </xdr:from>
    <xdr:to>
      <xdr:col>77</xdr:col>
      <xdr:colOff>95250</xdr:colOff>
      <xdr:row>62</xdr:row>
      <xdr:rowOff>157988</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142765</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772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42418</xdr:rowOff>
    </xdr:from>
    <xdr:to>
      <xdr:col>72</xdr:col>
      <xdr:colOff>203200</xdr:colOff>
      <xdr:row>59</xdr:row>
      <xdr:rowOff>66548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15796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32258</xdr:rowOff>
    </xdr:from>
    <xdr:to>
      <xdr:col>73</xdr:col>
      <xdr:colOff>44450</xdr:colOff>
      <xdr:row>62</xdr:row>
      <xdr:rowOff>133858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118635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37592</xdr:rowOff>
    </xdr:from>
    <xdr:to>
      <xdr:col>68</xdr:col>
      <xdr:colOff>152400</xdr:colOff>
      <xdr:row>59</xdr:row>
      <xdr:rowOff>42418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15314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22606</xdr:rowOff>
    </xdr:from>
    <xdr:to>
      <xdr:col>68</xdr:col>
      <xdr:colOff>203200</xdr:colOff>
      <xdr:row>62</xdr:row>
      <xdr:rowOff>124206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5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108983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738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8128</xdr:rowOff>
    </xdr:from>
    <xdr:to>
      <xdr:col>64</xdr:col>
      <xdr:colOff>152400</xdr:colOff>
      <xdr:row>62</xdr:row>
      <xdr:rowOff>109728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94505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72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49530</xdr:rowOff>
    </xdr:from>
    <xdr:to>
      <xdr:col>81</xdr:col>
      <xdr:colOff>95250</xdr:colOff>
      <xdr:row>59</xdr:row>
      <xdr:rowOff>151130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142257</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8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39878</xdr:rowOff>
    </xdr:from>
    <xdr:to>
      <xdr:col>77</xdr:col>
      <xdr:colOff>95250</xdr:colOff>
      <xdr:row>59</xdr:row>
      <xdr:rowOff>141478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5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151655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924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15748</xdr:rowOff>
    </xdr:from>
    <xdr:to>
      <xdr:col>73</xdr:col>
      <xdr:colOff>44450</xdr:colOff>
      <xdr:row>59</xdr:row>
      <xdr:rowOff>117348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13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127525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900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163068</xdr:rowOff>
    </xdr:from>
    <xdr:to>
      <xdr:col>68</xdr:col>
      <xdr:colOff>203200</xdr:colOff>
      <xdr:row>59</xdr:row>
      <xdr:rowOff>93218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10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103395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87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158242</xdr:rowOff>
    </xdr:from>
    <xdr:to>
      <xdr:col>64</xdr:col>
      <xdr:colOff>152400</xdr:colOff>
      <xdr:row>59</xdr:row>
      <xdr:rowOff>88392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10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98569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871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経済事情の変動による公債費の財源不足に伴い減債基金の一部を活用し、算定上の積立不足額が生じていることなどから、類似団体の中では高い水準となっています。</a:t>
          </a:r>
        </a:p>
        <a:p>
          <a:r>
            <a:rPr kumimoji="1" lang="ja-JP" altLang="en-US" sz="1100">
              <a:latin typeface="ＭＳ Ｐゴシック" panose="020B0600070205080204" pitchFamily="50" charset="-128"/>
              <a:ea typeface="ＭＳ Ｐゴシック" panose="020B0600070205080204" pitchFamily="50" charset="-128"/>
            </a:rPr>
            <a:t>　令和６年度は、算定対象から除外される令和３年度単年度数値と比較して、令和６年度単年度数値における分母の構成要素である標準財政規模の増等により、比率が改善しています。</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a:extLst>
            <a:ext uri="{FF2B5EF4-FFF2-40B4-BE49-F238E27FC236}">
              <a16:creationId xmlns:a16="http://schemas.microsoft.com/office/drawing/2014/main" id="{00000000-0008-0000-0300-000078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21872</xdr:rowOff>
    </xdr:from>
    <xdr:to>
      <xdr:col>81</xdr:col>
      <xdr:colOff>44450</xdr:colOff>
      <xdr:row>45</xdr:row>
      <xdr:rowOff>127705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7018000" y="6194072"/>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99782</xdr:rowOff>
    </xdr:from>
    <xdr:ext cx="762000" cy="259045"/>
    <xdr:sp macro="" textlink="">
      <xdr:nvSpPr>
        <xdr:cNvPr id="378" name="公債費負担の状況最小値テキスト">
          <a:extLst>
            <a:ext uri="{FF2B5EF4-FFF2-40B4-BE49-F238E27FC236}">
              <a16:creationId xmlns:a16="http://schemas.microsoft.com/office/drawing/2014/main" id="{00000000-0008-0000-0300-00007A010000}"/>
            </a:ext>
          </a:extLst>
        </xdr:cNvPr>
        <xdr:cNvSpPr txBox="1"/>
      </xdr:nvSpPr>
      <xdr:spPr>
        <a:xfrm>
          <a:off x="17106900" y="78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127705</xdr:rowOff>
    </xdr:from>
    <xdr:to>
      <xdr:col>81</xdr:col>
      <xdr:colOff>133350</xdr:colOff>
      <xdr:row>45</xdr:row>
      <xdr:rowOff>127705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784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108249</xdr:rowOff>
    </xdr:from>
    <xdr:ext cx="762000" cy="259045"/>
    <xdr:sp macro="" textlink="">
      <xdr:nvSpPr>
        <xdr:cNvPr id="380" name="公債費負担の状況最大値テキスト">
          <a:extLst>
            <a:ext uri="{FF2B5EF4-FFF2-40B4-BE49-F238E27FC236}">
              <a16:creationId xmlns:a16="http://schemas.microsoft.com/office/drawing/2014/main" id="{00000000-0008-0000-0300-00007C010000}"/>
            </a:ext>
          </a:extLst>
        </xdr:cNvPr>
        <xdr:cNvSpPr txBox="1"/>
      </xdr:nvSpPr>
      <xdr:spPr>
        <a:xfrm>
          <a:off x="17106900" y="59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21872</xdr:rowOff>
    </xdr:from>
    <xdr:to>
      <xdr:col>81</xdr:col>
      <xdr:colOff>133350</xdr:colOff>
      <xdr:row>36</xdr:row>
      <xdr:rowOff>21872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619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41628</xdr:rowOff>
    </xdr:from>
    <xdr:to>
      <xdr:col>81</xdr:col>
      <xdr:colOff>44450</xdr:colOff>
      <xdr:row>43</xdr:row>
      <xdr:rowOff>81845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6179800" y="7413978"/>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146349</xdr:rowOff>
    </xdr:from>
    <xdr:ext cx="762000" cy="259045"/>
    <xdr:sp macro="" textlink="">
      <xdr:nvSpPr>
        <xdr:cNvPr id="383" name="公債費負担の状況平均値テキスト">
          <a:extLst>
            <a:ext uri="{FF2B5EF4-FFF2-40B4-BE49-F238E27FC236}">
              <a16:creationId xmlns:a16="http://schemas.microsoft.com/office/drawing/2014/main" id="{00000000-0008-0000-0300-00007F010000}"/>
            </a:ext>
          </a:extLst>
        </xdr:cNvPr>
        <xdr:cNvSpPr txBox="1"/>
      </xdr:nvSpPr>
      <xdr:spPr>
        <a:xfrm>
          <a:off x="17106900" y="68328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129822</xdr:rowOff>
    </xdr:from>
    <xdr:to>
      <xdr:col>81</xdr:col>
      <xdr:colOff>95250</xdr:colOff>
      <xdr:row>41</xdr:row>
      <xdr:rowOff>59972</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9672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81845</xdr:rowOff>
    </xdr:from>
    <xdr:to>
      <xdr:col>77</xdr:col>
      <xdr:colOff>44450</xdr:colOff>
      <xdr:row>43</xdr:row>
      <xdr:rowOff>108655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5290800" y="74541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108655</xdr:rowOff>
    </xdr:from>
    <xdr:to>
      <xdr:col>72</xdr:col>
      <xdr:colOff>203200</xdr:colOff>
      <xdr:row>44</xdr:row>
      <xdr:rowOff>57855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4401800" y="748100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11995</xdr:rowOff>
    </xdr:from>
    <xdr:to>
      <xdr:col>73</xdr:col>
      <xdr:colOff>44450</xdr:colOff>
      <xdr:row>41</xdr:row>
      <xdr:rowOff>113595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240000" y="70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123772</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909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44450</xdr:rowOff>
    </xdr:from>
    <xdr:to>
      <xdr:col>68</xdr:col>
      <xdr:colOff>152400</xdr:colOff>
      <xdr:row>44</xdr:row>
      <xdr:rowOff>57855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3512800" y="75882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52211</xdr:rowOff>
    </xdr:from>
    <xdr:to>
      <xdr:col>68</xdr:col>
      <xdr:colOff>203200</xdr:colOff>
      <xdr:row>41</xdr:row>
      <xdr:rowOff>153811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4351000" y="70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163988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020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79022</xdr:rowOff>
    </xdr:from>
    <xdr:to>
      <xdr:col>64</xdr:col>
      <xdr:colOff>152400</xdr:colOff>
      <xdr:row>42</xdr:row>
      <xdr:rowOff>9172</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462000" y="710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19349</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131800" y="687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162278</xdr:rowOff>
    </xdr:from>
    <xdr:to>
      <xdr:col>81</xdr:col>
      <xdr:colOff>95250</xdr:colOff>
      <xdr:row>43</xdr:row>
      <xdr:rowOff>92428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9672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134355</xdr:rowOff>
    </xdr:from>
    <xdr:ext cx="762000" cy="259045"/>
    <xdr:sp macro="" textlink="">
      <xdr:nvSpPr>
        <xdr:cNvPr id="402" name="公債費負担の状況該当値テキスト">
          <a:extLst>
            <a:ext uri="{FF2B5EF4-FFF2-40B4-BE49-F238E27FC236}">
              <a16:creationId xmlns:a16="http://schemas.microsoft.com/office/drawing/2014/main" id="{00000000-0008-0000-0300-000092010000}"/>
            </a:ext>
          </a:extLst>
        </xdr:cNvPr>
        <xdr:cNvSpPr txBox="1"/>
      </xdr:nvSpPr>
      <xdr:spPr>
        <a:xfrm>
          <a:off x="17106900" y="733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31045</xdr:rowOff>
    </xdr:from>
    <xdr:to>
      <xdr:col>77</xdr:col>
      <xdr:colOff>95250</xdr:colOff>
      <xdr:row>43</xdr:row>
      <xdr:rowOff>132645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129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117422</xdr:rowOff>
    </xdr:from>
    <xdr:ext cx="7366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798800" y="7489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57855</xdr:rowOff>
    </xdr:from>
    <xdr:to>
      <xdr:col>73</xdr:col>
      <xdr:colOff>44450</xdr:colOff>
      <xdr:row>43</xdr:row>
      <xdr:rowOff>159455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5240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144232</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909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7055</xdr:rowOff>
    </xdr:from>
    <xdr:to>
      <xdr:col>68</xdr:col>
      <xdr:colOff>203200</xdr:colOff>
      <xdr:row>44</xdr:row>
      <xdr:rowOff>108655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4351000" y="755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93432</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020800" y="763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165100</xdr:rowOff>
    </xdr:from>
    <xdr:to>
      <xdr:col>64</xdr:col>
      <xdr:colOff>152400</xdr:colOff>
      <xdr:row>44</xdr:row>
      <xdr:rowOff>95250</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3462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80027</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131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臨時財政対策債の残高の減少や標準財政規模の増、企業会計・外郭団体の借入金等の返済を進めてきたことなどにより、年々改善傾向に</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あり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ます。</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令和６年度は、臨時財政対策債の発行減や土地売払収入による第３セクター等改革推進債の償還が進捗したことにより、地方債現在高が減少したことなどから、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12.3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ポイント改善しました。</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64618</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7018000" y="2451100"/>
          <a:ext cx="0" cy="15568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36695</xdr:rowOff>
    </xdr:from>
    <xdr:ext cx="762000" cy="259045"/>
    <xdr:sp macro="" textlink="">
      <xdr:nvSpPr>
        <xdr:cNvPr id="438" name="将来負担の状況最小値テキスト">
          <a:extLst>
            <a:ext uri="{FF2B5EF4-FFF2-40B4-BE49-F238E27FC236}">
              <a16:creationId xmlns:a16="http://schemas.microsoft.com/office/drawing/2014/main" id="{00000000-0008-0000-0300-0000B6010000}"/>
            </a:ext>
          </a:extLst>
        </xdr:cNvPr>
        <xdr:cNvSpPr txBox="1"/>
      </xdr:nvSpPr>
      <xdr:spPr>
        <a:xfrm>
          <a:off x="17106900" y="398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64618</xdr:rowOff>
    </xdr:from>
    <xdr:to>
      <xdr:col>81</xdr:col>
      <xdr:colOff>133350</xdr:colOff>
      <xdr:row>23</xdr:row>
      <xdr:rowOff>64618</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400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0" name="将来負担の状況最大値テキスト">
          <a:extLst>
            <a:ext uri="{FF2B5EF4-FFF2-40B4-BE49-F238E27FC236}">
              <a16:creationId xmlns:a16="http://schemas.microsoft.com/office/drawing/2014/main" id="{00000000-0008-0000-0300-0000B8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131115</xdr:rowOff>
    </xdr:from>
    <xdr:to>
      <xdr:col>81</xdr:col>
      <xdr:colOff>44450</xdr:colOff>
      <xdr:row>21</xdr:row>
      <xdr:rowOff>78384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6179800" y="3560115"/>
          <a:ext cx="838200" cy="118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72610</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8158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56083</xdr:rowOff>
    </xdr:from>
    <xdr:to>
      <xdr:col>81</xdr:col>
      <xdr:colOff>95250</xdr:colOff>
      <xdr:row>17</xdr:row>
      <xdr:rowOff>157683</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97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78384</xdr:rowOff>
    </xdr:from>
    <xdr:to>
      <xdr:col>77</xdr:col>
      <xdr:colOff>44450</xdr:colOff>
      <xdr:row>21</xdr:row>
      <xdr:rowOff>97688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5290800" y="367883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17</xdr:row>
      <xdr:rowOff>93726</xdr:rowOff>
    </xdr:from>
    <xdr:to>
      <xdr:col>77</xdr:col>
      <xdr:colOff>95250</xdr:colOff>
      <xdr:row>18</xdr:row>
      <xdr:rowOff>23876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30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34053</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777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97688</xdr:rowOff>
    </xdr:from>
    <xdr:to>
      <xdr:col>72</xdr:col>
      <xdr:colOff>203200</xdr:colOff>
      <xdr:row>21</xdr:row>
      <xdr:rowOff>104445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4401800" y="3698138"/>
          <a:ext cx="889000" cy="6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17</xdr:row>
      <xdr:rowOff>138125</xdr:rowOff>
    </xdr:from>
    <xdr:to>
      <xdr:col>73</xdr:col>
      <xdr:colOff>44450</xdr:colOff>
      <xdr:row>18</xdr:row>
      <xdr:rowOff>68275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305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78452</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82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104445</xdr:rowOff>
    </xdr:from>
    <xdr:to>
      <xdr:col>68</xdr:col>
      <xdr:colOff>152400</xdr:colOff>
      <xdr:row>22</xdr:row>
      <xdr:rowOff>5385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512800" y="370489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18</xdr:row>
      <xdr:rowOff>16866</xdr:rowOff>
    </xdr:from>
    <xdr:to>
      <xdr:col>68</xdr:col>
      <xdr:colOff>203200</xdr:colOff>
      <xdr:row>18</xdr:row>
      <xdr:rowOff>118466</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31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128643</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87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145237</xdr:rowOff>
    </xdr:from>
    <xdr:to>
      <xdr:col>64</xdr:col>
      <xdr:colOff>152400</xdr:colOff>
      <xdr:row>19</xdr:row>
      <xdr:rowOff>75387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323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85564</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3000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80315</xdr:rowOff>
    </xdr:from>
    <xdr:to>
      <xdr:col>81</xdr:col>
      <xdr:colOff>95250</xdr:colOff>
      <xdr:row>21</xdr:row>
      <xdr:rowOff>10465</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350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52392</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348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27584</xdr:rowOff>
    </xdr:from>
    <xdr:to>
      <xdr:col>77</xdr:col>
      <xdr:colOff>95250</xdr:colOff>
      <xdr:row>21</xdr:row>
      <xdr:rowOff>129184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362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113961</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3714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46888</xdr:rowOff>
    </xdr:from>
    <xdr:to>
      <xdr:col>73</xdr:col>
      <xdr:colOff>44450</xdr:colOff>
      <xdr:row>21</xdr:row>
      <xdr:rowOff>148488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364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133265</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3733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53645</xdr:rowOff>
    </xdr:from>
    <xdr:to>
      <xdr:col>68</xdr:col>
      <xdr:colOff>203200</xdr:colOff>
      <xdr:row>21</xdr:row>
      <xdr:rowOff>155245</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365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140022</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3740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126035</xdr:rowOff>
    </xdr:from>
    <xdr:to>
      <xdr:col>64</xdr:col>
      <xdr:colOff>152400</xdr:colOff>
      <xdr:row>22</xdr:row>
      <xdr:rowOff>56185</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372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40962</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381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神奈川県横浜市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3,753,398
3,626,654
438.23
2,055,885,110
2,025,762,829
17,460,697
1,026,783,460
2,460,075,576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114.9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近年、市人事委員会勧告等に伴う給与水準引き上げ（会計年度任用職員含む）の影響等により、人件費総額は増加傾向にあるものの、引き続き類似団体平均を下回っており、概ね同水準で推移しています。</a:t>
          </a:r>
        </a:p>
        <a:p>
          <a:r>
            <a:rPr kumimoji="1" lang="ja-JP" altLang="en-US" sz="1100">
              <a:latin typeface="ＭＳ Ｐゴシック" panose="020B0600070205080204" pitchFamily="50" charset="-128"/>
              <a:ea typeface="ＭＳ Ｐゴシック" panose="020B0600070205080204" pitchFamily="50" charset="-128"/>
            </a:rPr>
            <a:t>　令和４年度は、給与改定等の影響により増加、令和５～６年度は定年延長等の影響により増減しました。（令和５年度：定年退職者なし、令和６年度：定年退職者あり）</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55563</xdr:rowOff>
    </xdr:from>
    <xdr:to>
      <xdr:col>24</xdr:col>
      <xdr:colOff>25400</xdr:colOff>
      <xdr:row>41</xdr:row>
      <xdr:rowOff>98425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13413"/>
          <a:ext cx="0" cy="1414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70502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9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98425</xdr:rowOff>
    </xdr:from>
    <xdr:to>
      <xdr:col>24</xdr:col>
      <xdr:colOff>114300</xdr:colOff>
      <xdr:row>41</xdr:row>
      <xdr:rowOff>98425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12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141940</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56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55563</xdr:rowOff>
    </xdr:from>
    <xdr:to>
      <xdr:col>24</xdr:col>
      <xdr:colOff>114300</xdr:colOff>
      <xdr:row>33</xdr:row>
      <xdr:rowOff>55563</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13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84138</xdr:rowOff>
    </xdr:from>
    <xdr:to>
      <xdr:col>24</xdr:col>
      <xdr:colOff>25400</xdr:colOff>
      <xdr:row>37</xdr:row>
      <xdr:rowOff>84138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256338"/>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105427</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84138</xdr:rowOff>
    </xdr:from>
    <xdr:to>
      <xdr:col>19</xdr:col>
      <xdr:colOff>187325</xdr:colOff>
      <xdr:row>37</xdr:row>
      <xdr:rowOff>84138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256338"/>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104775</xdr:rowOff>
    </xdr:from>
    <xdr:to>
      <xdr:col>20</xdr:col>
      <xdr:colOff>38100</xdr:colOff>
      <xdr:row>37</xdr:row>
      <xdr:rowOff>34925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7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19702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363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127000</xdr:rowOff>
    </xdr:from>
    <xdr:to>
      <xdr:col>15</xdr:col>
      <xdr:colOff>98425</xdr:colOff>
      <xdr:row>37</xdr:row>
      <xdr:rowOff>84138</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a:off x="2209800" y="6299200"/>
          <a:ext cx="889000" cy="12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133350</xdr:rowOff>
    </xdr:from>
    <xdr:to>
      <xdr:col>15</xdr:col>
      <xdr:colOff>149225</xdr:colOff>
      <xdr:row>38</xdr:row>
      <xdr:rowOff>63500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48277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127000</xdr:rowOff>
    </xdr:from>
    <xdr:to>
      <xdr:col>11</xdr:col>
      <xdr:colOff>9525</xdr:colOff>
      <xdr:row>37</xdr:row>
      <xdr:rowOff>155575</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299200"/>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161925</xdr:rowOff>
    </xdr:from>
    <xdr:to>
      <xdr:col>11</xdr:col>
      <xdr:colOff>60325</xdr:colOff>
      <xdr:row>37</xdr:row>
      <xdr:rowOff>92075</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33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76852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42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104775</xdr:rowOff>
    </xdr:from>
    <xdr:to>
      <xdr:col>6</xdr:col>
      <xdr:colOff>171450</xdr:colOff>
      <xdr:row>39</xdr:row>
      <xdr:rowOff>34925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61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19702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70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33338</xdr:rowOff>
    </xdr:from>
    <xdr:to>
      <xdr:col>24</xdr:col>
      <xdr:colOff>76200</xdr:colOff>
      <xdr:row>37</xdr:row>
      <xdr:rowOff>134938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37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49865</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222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33338</xdr:rowOff>
    </xdr:from>
    <xdr:to>
      <xdr:col>20</xdr:col>
      <xdr:colOff>38100</xdr:colOff>
      <xdr:row>36</xdr:row>
      <xdr:rowOff>134938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20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145115</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5974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33338</xdr:rowOff>
    </xdr:from>
    <xdr:to>
      <xdr:col>15</xdr:col>
      <xdr:colOff>149225</xdr:colOff>
      <xdr:row>37</xdr:row>
      <xdr:rowOff>134938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37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145115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145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76200</xdr:rowOff>
    </xdr:from>
    <xdr:to>
      <xdr:col>11</xdr:col>
      <xdr:colOff>60325</xdr:colOff>
      <xdr:row>37</xdr:row>
      <xdr:rowOff>6350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104775</xdr:rowOff>
    </xdr:from>
    <xdr:to>
      <xdr:col>6</xdr:col>
      <xdr:colOff>171450</xdr:colOff>
      <xdr:row>38</xdr:row>
      <xdr:rowOff>34925</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4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45102</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21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近年は、原油価格・物価高騰等による委託費や需用費などの変動により上昇傾向となっています。　</a:t>
          </a:r>
        </a:p>
        <a:p>
          <a:r>
            <a:rPr kumimoji="1" lang="ja-JP" altLang="en-US" sz="1100">
              <a:latin typeface="ＭＳ Ｐゴシック" panose="020B0600070205080204" pitchFamily="50" charset="-128"/>
              <a:ea typeface="ＭＳ Ｐゴシック" panose="020B0600070205080204" pitchFamily="50" charset="-128"/>
            </a:rPr>
            <a:t>　令和４～５年度は、原油価格・物価高騰への対応に伴い需用費が増加したこと等により上昇しました。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令和６年度は、上記に加え、定期予防接種（子宮頸がん予防ワクチン）件数の増加等に伴い、委託費が増加したこと等により上昇しました。</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110671</xdr:rowOff>
    </xdr:from>
    <xdr:to>
      <xdr:col>82</xdr:col>
      <xdr:colOff>107950</xdr:colOff>
      <xdr:row>21</xdr:row>
      <xdr:rowOff>151493</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168071"/>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123570</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72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151493</xdr:rowOff>
    </xdr:from>
    <xdr:to>
      <xdr:col>82</xdr:col>
      <xdr:colOff>196850</xdr:colOff>
      <xdr:row>21</xdr:row>
      <xdr:rowOff>151493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51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25598</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911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110671</xdr:rowOff>
    </xdr:from>
    <xdr:to>
      <xdr:col>82</xdr:col>
      <xdr:colOff>196850</xdr:colOff>
      <xdr:row>12</xdr:row>
      <xdr:rowOff>110671</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168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151493</xdr:rowOff>
    </xdr:from>
    <xdr:to>
      <xdr:col>82</xdr:col>
      <xdr:colOff>107950</xdr:colOff>
      <xdr:row>16</xdr:row>
      <xdr:rowOff>78014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723243"/>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100891</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501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84364</xdr:rowOff>
    </xdr:from>
    <xdr:to>
      <xdr:col>82</xdr:col>
      <xdr:colOff>158750</xdr:colOff>
      <xdr:row>16</xdr:row>
      <xdr:rowOff>14514</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65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20864</xdr:rowOff>
    </xdr:from>
    <xdr:to>
      <xdr:col>78</xdr:col>
      <xdr:colOff>69850</xdr:colOff>
      <xdr:row>15</xdr:row>
      <xdr:rowOff>151493</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592614"/>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2721</xdr:rowOff>
    </xdr:from>
    <xdr:to>
      <xdr:col>78</xdr:col>
      <xdr:colOff>120650</xdr:colOff>
      <xdr:row>15</xdr:row>
      <xdr:rowOff>104321</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114498</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343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45357</xdr:rowOff>
    </xdr:from>
    <xdr:to>
      <xdr:col>73</xdr:col>
      <xdr:colOff>180975</xdr:colOff>
      <xdr:row>15</xdr:row>
      <xdr:rowOff>20864</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445657"/>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125186</xdr:rowOff>
    </xdr:from>
    <xdr:to>
      <xdr:col>74</xdr:col>
      <xdr:colOff>31750</xdr:colOff>
      <xdr:row>15</xdr:row>
      <xdr:rowOff>55336</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52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65513</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294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45357</xdr:rowOff>
    </xdr:from>
    <xdr:to>
      <xdr:col>69</xdr:col>
      <xdr:colOff>92075</xdr:colOff>
      <xdr:row>14</xdr:row>
      <xdr:rowOff>143329</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445657"/>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149679</xdr:rowOff>
    </xdr:from>
    <xdr:to>
      <xdr:col>69</xdr:col>
      <xdr:colOff>142875</xdr:colOff>
      <xdr:row>14</xdr:row>
      <xdr:rowOff>79829</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7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90006</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59871</xdr:rowOff>
    </xdr:from>
    <xdr:to>
      <xdr:col>65</xdr:col>
      <xdr:colOff>53975</xdr:colOff>
      <xdr:row>14</xdr:row>
      <xdr:rowOff>161471</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6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198</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22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27214</xdr:rowOff>
    </xdr:from>
    <xdr:to>
      <xdr:col>82</xdr:col>
      <xdr:colOff>158750</xdr:colOff>
      <xdr:row>16</xdr:row>
      <xdr:rowOff>128814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170741</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742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100693</xdr:rowOff>
    </xdr:from>
    <xdr:to>
      <xdr:col>78</xdr:col>
      <xdr:colOff>120650</xdr:colOff>
      <xdr:row>16</xdr:row>
      <xdr:rowOff>30843</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15620</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758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141514</xdr:rowOff>
    </xdr:from>
    <xdr:to>
      <xdr:col>74</xdr:col>
      <xdr:colOff>31750</xdr:colOff>
      <xdr:row>15</xdr:row>
      <xdr:rowOff>71664</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56441</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62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166007</xdr:rowOff>
    </xdr:from>
    <xdr:to>
      <xdr:col>69</xdr:col>
      <xdr:colOff>142875</xdr:colOff>
      <xdr:row>14</xdr:row>
      <xdr:rowOff>96157</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39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80934</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48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92529</xdr:rowOff>
    </xdr:from>
    <xdr:to>
      <xdr:col>65</xdr:col>
      <xdr:colOff>53975</xdr:colOff>
      <xdr:row>15</xdr:row>
      <xdr:rowOff>22679</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49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7456</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579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待機児童対策などの子育て支援施策の増、障害者支援施設の増加や施設利用者数の増などにより、扶助費は上昇傾向にあり、他都市より高い水準にあります。</a:t>
          </a:r>
        </a:p>
        <a:p>
          <a:r>
            <a:rPr kumimoji="1" lang="ja-JP" altLang="en-US" sz="1100">
              <a:latin typeface="ＭＳ Ｐゴシック" panose="020B0600070205080204" pitchFamily="50" charset="-128"/>
              <a:ea typeface="ＭＳ Ｐゴシック" panose="020B0600070205080204" pitchFamily="50" charset="-128"/>
            </a:rPr>
            <a:t>　令和４年度は、保育・教育施設の対象児童数や障害者支援施設数及び施設利用者数の増加等により上昇、令和５年度は、保育・教育施設の対象児童数や障害者支援施設利用者数の増及び小児医療費制度の拡充の影響等により上昇しま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令和６年度は、保育・教育施設の対象児童数や障害者支援施設利用者数の増及び妊産婦検診・出産費用助成の拡充等により上昇しました。</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20865</xdr:rowOff>
    </xdr:from>
    <xdr:to>
      <xdr:col>24</xdr:col>
      <xdr:colOff>25400</xdr:colOff>
      <xdr:row>61</xdr:row>
      <xdr:rowOff>20865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771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164392</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45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20865</xdr:rowOff>
    </xdr:from>
    <xdr:to>
      <xdr:col>24</xdr:col>
      <xdr:colOff>114300</xdr:colOff>
      <xdr:row>61</xdr:row>
      <xdr:rowOff>20865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47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107242</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51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20865</xdr:rowOff>
    </xdr:from>
    <xdr:to>
      <xdr:col>24</xdr:col>
      <xdr:colOff>114300</xdr:colOff>
      <xdr:row>53</xdr:row>
      <xdr:rowOff>20865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12700</xdr:rowOff>
    </xdr:from>
    <xdr:to>
      <xdr:col>24</xdr:col>
      <xdr:colOff>25400</xdr:colOff>
      <xdr:row>60</xdr:row>
      <xdr:rowOff>78015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987800" y="10299700"/>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143328</xdr:rowOff>
    </xdr:from>
    <xdr:to>
      <xdr:col>19</xdr:col>
      <xdr:colOff>187325</xdr:colOff>
      <xdr:row>60</xdr:row>
      <xdr:rowOff>12700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3098800" y="10087428"/>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68035</xdr:rowOff>
    </xdr:from>
    <xdr:to>
      <xdr:col>20</xdr:col>
      <xdr:colOff>38100</xdr:colOff>
      <xdr:row>57</xdr:row>
      <xdr:rowOff>169635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8362</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9609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xdr:rowOff>
    </xdr:from>
    <xdr:to>
      <xdr:col>15</xdr:col>
      <xdr:colOff>98425</xdr:colOff>
      <xdr:row>58</xdr:row>
      <xdr:rowOff>143328</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2209800" y="99568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32855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xdr:rowOff>
    </xdr:from>
    <xdr:to>
      <xdr:col>11</xdr:col>
      <xdr:colOff>9525</xdr:colOff>
      <xdr:row>58</xdr:row>
      <xdr:rowOff>78015</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flipV="1">
          <a:off x="1320800" y="99568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138992</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27215</xdr:rowOff>
    </xdr:from>
    <xdr:to>
      <xdr:col>24</xdr:col>
      <xdr:colOff>76200</xdr:colOff>
      <xdr:row>60</xdr:row>
      <xdr:rowOff>128815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107242</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1022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133350</xdr:rowOff>
    </xdr:from>
    <xdr:to>
      <xdr:col>20</xdr:col>
      <xdr:colOff>38100</xdr:colOff>
      <xdr:row>60</xdr:row>
      <xdr:rowOff>63500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48277</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92528</xdr:rowOff>
    </xdr:from>
    <xdr:to>
      <xdr:col>15</xdr:col>
      <xdr:colOff>149225</xdr:colOff>
      <xdr:row>59</xdr:row>
      <xdr:rowOff>22678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7455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133350</xdr:rowOff>
    </xdr:from>
    <xdr:to>
      <xdr:col>11</xdr:col>
      <xdr:colOff>60325</xdr:colOff>
      <xdr:row>58</xdr:row>
      <xdr:rowOff>63500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27215</xdr:rowOff>
    </xdr:from>
    <xdr:to>
      <xdr:col>6</xdr:col>
      <xdr:colOff>171450</xdr:colOff>
      <xdr:row>58</xdr:row>
      <xdr:rowOff>128815</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113592</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その他のうち主なものは繰出金（</a:t>
          </a:r>
          <a:r>
            <a:rPr kumimoji="1" lang="en-US" altLang="ja-JP" sz="1100">
              <a:latin typeface="ＭＳ Ｐゴシック" panose="020B0600070205080204" pitchFamily="50" charset="-128"/>
              <a:ea typeface="ＭＳ Ｐゴシック" panose="020B0600070205080204" pitchFamily="50" charset="-128"/>
            </a:rPr>
            <a:t>9.1</a:t>
          </a:r>
          <a:r>
            <a:rPr kumimoji="1" lang="ja-JP" altLang="en-US" sz="1100">
              <a:latin typeface="ＭＳ Ｐゴシック" panose="020B0600070205080204" pitchFamily="50" charset="-128"/>
              <a:ea typeface="ＭＳ Ｐゴシック" panose="020B0600070205080204" pitchFamily="50" charset="-128"/>
            </a:rPr>
            <a:t>％）となっています。</a:t>
          </a:r>
        </a:p>
        <a:p>
          <a:r>
            <a:rPr kumimoji="1" lang="ja-JP" altLang="en-US" sz="1100">
              <a:latin typeface="ＭＳ Ｐゴシック" panose="020B0600070205080204" pitchFamily="50" charset="-128"/>
              <a:ea typeface="ＭＳ Ｐゴシック" panose="020B0600070205080204" pitchFamily="50" charset="-128"/>
            </a:rPr>
            <a:t>　令和４年度及び５年度は、給付費の増等に伴い、後期高齢者医療事業費会計に対する繰出金が増加したものの、地方税及び県税の増等に伴う経常一般財源総額の増により概ね横ばいとなりました。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令和６年度は、被保険者数の増等に伴い、介護保険事業費会計・後期高齢者医療事業費会計繰出金が増加したものの、地方税及び県税の増等に伴う経常一般財源総額の増により概ね横ばいとなりました。</a:t>
          </a: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107950</xdr:rowOff>
    </xdr:from>
    <xdr:to>
      <xdr:col>82</xdr:col>
      <xdr:colOff>107950</xdr:colOff>
      <xdr:row>62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1948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22877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107950</xdr:rowOff>
    </xdr:from>
    <xdr:to>
      <xdr:col>82</xdr:col>
      <xdr:colOff>196850</xdr:colOff>
      <xdr:row>53</xdr:row>
      <xdr:rowOff>107950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88900</xdr:rowOff>
    </xdr:from>
    <xdr:to>
      <xdr:col>82</xdr:col>
      <xdr:colOff>107950</xdr:colOff>
      <xdr:row>54</xdr:row>
      <xdr:rowOff>127000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5671800" y="9347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67327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9668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95250</xdr:rowOff>
    </xdr:from>
    <xdr:to>
      <xdr:col>82</xdr:col>
      <xdr:colOff>158750</xdr:colOff>
      <xdr:row>57</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88900</xdr:rowOff>
    </xdr:from>
    <xdr:to>
      <xdr:col>78</xdr:col>
      <xdr:colOff>69850</xdr:colOff>
      <xdr:row>54</xdr:row>
      <xdr:rowOff>127000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4782800" y="9347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114300</xdr:rowOff>
    </xdr:from>
    <xdr:to>
      <xdr:col>78</xdr:col>
      <xdr:colOff>120650</xdr:colOff>
      <xdr:row>57</xdr:row>
      <xdr:rowOff>44450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88900</xdr:rowOff>
    </xdr:from>
    <xdr:to>
      <xdr:col>73</xdr:col>
      <xdr:colOff>180975</xdr:colOff>
      <xdr:row>54</xdr:row>
      <xdr:rowOff>88900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893800" y="934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38100</xdr:rowOff>
    </xdr:from>
    <xdr:to>
      <xdr:col>74</xdr:col>
      <xdr:colOff>31750</xdr:colOff>
      <xdr:row>56</xdr:row>
      <xdr:rowOff>139700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88900</xdr:rowOff>
    </xdr:from>
    <xdr:to>
      <xdr:col>69</xdr:col>
      <xdr:colOff>92075</xdr:colOff>
      <xdr:row>55</xdr:row>
      <xdr:rowOff>31750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9347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114300</xdr:rowOff>
    </xdr:from>
    <xdr:to>
      <xdr:col>69</xdr:col>
      <xdr:colOff>142875</xdr:colOff>
      <xdr:row>56</xdr:row>
      <xdr:rowOff>44450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29227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57150</xdr:rowOff>
    </xdr:from>
    <xdr:to>
      <xdr:col>65</xdr:col>
      <xdr:colOff>53975</xdr:colOff>
      <xdr:row>56</xdr:row>
      <xdr:rowOff>158750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143527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38100</xdr:rowOff>
    </xdr:from>
    <xdr:to>
      <xdr:col>82</xdr:col>
      <xdr:colOff>158750</xdr:colOff>
      <xdr:row>54</xdr:row>
      <xdr:rowOff>139700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54627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76200</xdr:rowOff>
    </xdr:from>
    <xdr:to>
      <xdr:col>78</xdr:col>
      <xdr:colOff>120650</xdr:colOff>
      <xdr:row>55</xdr:row>
      <xdr:rowOff>6350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16527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38100</xdr:rowOff>
    </xdr:from>
    <xdr:to>
      <xdr:col>74</xdr:col>
      <xdr:colOff>31750</xdr:colOff>
      <xdr:row>54</xdr:row>
      <xdr:rowOff>139700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149877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38100</xdr:rowOff>
    </xdr:from>
    <xdr:to>
      <xdr:col>69</xdr:col>
      <xdr:colOff>142875</xdr:colOff>
      <xdr:row>54</xdr:row>
      <xdr:rowOff>139700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149877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152400</xdr:rowOff>
    </xdr:from>
    <xdr:to>
      <xdr:col>65</xdr:col>
      <xdr:colOff>53975</xdr:colOff>
      <xdr:row>55</xdr:row>
      <xdr:rowOff>82550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92727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本市は、地下鉄、病院、下水道等の多くの公営企業会計への繰出しを行なっていることから、類似団体の中で最大となっています。</a:t>
          </a:r>
        </a:p>
        <a:p>
          <a:r>
            <a:rPr kumimoji="1" lang="ja-JP" altLang="en-US" sz="1100">
              <a:latin typeface="ＭＳ Ｐゴシック" panose="020B0600070205080204" pitchFamily="50" charset="-128"/>
              <a:ea typeface="ＭＳ Ｐゴシック" panose="020B0600070205080204" pitchFamily="50" charset="-128"/>
            </a:rPr>
            <a:t>　近年は、下水道事業会計への繰出金や、事業充当している特定財源の増減に伴う一般財源負担の増減等により比率も変動していますが、概ね横ばいで推移しています。</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165100</xdr:rowOff>
    </xdr:from>
    <xdr:to>
      <xdr:col>82</xdr:col>
      <xdr:colOff>107950</xdr:colOff>
      <xdr:row>39</xdr:row>
      <xdr:rowOff>165100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82295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137177</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165100</xdr:rowOff>
    </xdr:from>
    <xdr:to>
      <xdr:col>82</xdr:col>
      <xdr:colOff>196850</xdr:colOff>
      <xdr:row>39</xdr:row>
      <xdr:rowOff>165100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6851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80027</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566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165100</xdr:rowOff>
    </xdr:from>
    <xdr:to>
      <xdr:col>82</xdr:col>
      <xdr:colOff>196850</xdr:colOff>
      <xdr:row>33</xdr:row>
      <xdr:rowOff>165100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822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127000</xdr:rowOff>
    </xdr:from>
    <xdr:to>
      <xdr:col>82</xdr:col>
      <xdr:colOff>107950</xdr:colOff>
      <xdr:row>39</xdr:row>
      <xdr:rowOff>165100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5671800" y="68135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111777</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112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95250</xdr:rowOff>
    </xdr:from>
    <xdr:to>
      <xdr:col>82</xdr:col>
      <xdr:colOff>158750</xdr:colOff>
      <xdr:row>37</xdr:row>
      <xdr:rowOff>25400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6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127000</xdr:rowOff>
    </xdr:from>
    <xdr:to>
      <xdr:col>78</xdr:col>
      <xdr:colOff>69850</xdr:colOff>
      <xdr:row>40</xdr:row>
      <xdr:rowOff>31750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4782800" y="68135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114300</xdr:rowOff>
    </xdr:from>
    <xdr:to>
      <xdr:col>78</xdr:col>
      <xdr:colOff>120650</xdr:colOff>
      <xdr:row>37</xdr:row>
      <xdr:rowOff>44450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54627</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5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127000</xdr:rowOff>
    </xdr:from>
    <xdr:to>
      <xdr:col>73</xdr:col>
      <xdr:colOff>180975</xdr:colOff>
      <xdr:row>40</xdr:row>
      <xdr:rowOff>31750</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8135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95250</xdr:rowOff>
    </xdr:from>
    <xdr:to>
      <xdr:col>74</xdr:col>
      <xdr:colOff>31750</xdr:colOff>
      <xdr:row>37</xdr:row>
      <xdr:rowOff>25400</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6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35577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3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127000</xdr:rowOff>
    </xdr:from>
    <xdr:to>
      <xdr:col>69</xdr:col>
      <xdr:colOff>92075</xdr:colOff>
      <xdr:row>40</xdr:row>
      <xdr:rowOff>107950</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68135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152400</xdr:rowOff>
    </xdr:from>
    <xdr:to>
      <xdr:col>65</xdr:col>
      <xdr:colOff>53975</xdr:colOff>
      <xdr:row>37</xdr:row>
      <xdr:rowOff>82550</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92727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114300</xdr:rowOff>
    </xdr:from>
    <xdr:to>
      <xdr:col>82</xdr:col>
      <xdr:colOff>158750</xdr:colOff>
      <xdr:row>40</xdr:row>
      <xdr:rowOff>44450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80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22877</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70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76200</xdr:rowOff>
    </xdr:from>
    <xdr:to>
      <xdr:col>78</xdr:col>
      <xdr:colOff>120650</xdr:colOff>
      <xdr:row>40</xdr:row>
      <xdr:rowOff>6350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76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162577</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684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152400</xdr:rowOff>
    </xdr:from>
    <xdr:to>
      <xdr:col>74</xdr:col>
      <xdr:colOff>31750</xdr:colOff>
      <xdr:row>40</xdr:row>
      <xdr:rowOff>82550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83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67327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692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76200</xdr:rowOff>
    </xdr:from>
    <xdr:to>
      <xdr:col>69</xdr:col>
      <xdr:colOff>142875</xdr:colOff>
      <xdr:row>40</xdr:row>
      <xdr:rowOff>6350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76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162577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57150</xdr:rowOff>
    </xdr:from>
    <xdr:to>
      <xdr:col>65</xdr:col>
      <xdr:colOff>53975</xdr:colOff>
      <xdr:row>40</xdr:row>
      <xdr:rowOff>158750</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91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143527</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700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令和４年度は、土地売払収入などの特定財源の増に伴い、公債費充当一般財源が減少したことにより、令和５年度は、定時償還分の元金償還額が減少したこと等により低下しました。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令和６年度は、土地売払収入などの特定財源の増に伴い、公債費充当一般財源が減少したこと等により低下しました。</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5" name="公債費グラフ枠">
          <a:extLst>
            <a:ext uri="{FF2B5EF4-FFF2-40B4-BE49-F238E27FC236}">
              <a16:creationId xmlns:a16="http://schemas.microsoft.com/office/drawing/2014/main" id="{00000000-0008-0000-0400-00007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159657</xdr:rowOff>
    </xdr:from>
    <xdr:to>
      <xdr:col>24</xdr:col>
      <xdr:colOff>25400</xdr:colOff>
      <xdr:row>81</xdr:row>
      <xdr:rowOff>37193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4826000" y="12504057"/>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9270</xdr:rowOff>
    </xdr:from>
    <xdr:ext cx="762000" cy="259045"/>
    <xdr:sp macro="" textlink="">
      <xdr:nvSpPr>
        <xdr:cNvPr id="377" name="公債費最小値テキスト">
          <a:extLst>
            <a:ext uri="{FF2B5EF4-FFF2-40B4-BE49-F238E27FC236}">
              <a16:creationId xmlns:a16="http://schemas.microsoft.com/office/drawing/2014/main" id="{00000000-0008-0000-0400-000079010000}"/>
            </a:ext>
          </a:extLst>
        </xdr:cNvPr>
        <xdr:cNvSpPr txBox="1"/>
      </xdr:nvSpPr>
      <xdr:spPr>
        <a:xfrm>
          <a:off x="4914900" y="13896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37193</xdr:rowOff>
    </xdr:from>
    <xdr:to>
      <xdr:col>24</xdr:col>
      <xdr:colOff>114300</xdr:colOff>
      <xdr:row>81</xdr:row>
      <xdr:rowOff>37193</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4737100" y="13924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74584</xdr:rowOff>
    </xdr:from>
    <xdr:ext cx="762000" cy="259045"/>
    <xdr:sp macro="" textlink="">
      <xdr:nvSpPr>
        <xdr:cNvPr id="379" name="公債費最大値テキスト">
          <a:extLst>
            <a:ext uri="{FF2B5EF4-FFF2-40B4-BE49-F238E27FC236}">
              <a16:creationId xmlns:a16="http://schemas.microsoft.com/office/drawing/2014/main" id="{00000000-0008-0000-0400-00007B010000}"/>
            </a:ext>
          </a:extLst>
        </xdr:cNvPr>
        <xdr:cNvSpPr txBox="1"/>
      </xdr:nvSpPr>
      <xdr:spPr>
        <a:xfrm>
          <a:off x="4914900" y="1224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159657</xdr:rowOff>
    </xdr:from>
    <xdr:to>
      <xdr:col>24</xdr:col>
      <xdr:colOff>114300</xdr:colOff>
      <xdr:row>72</xdr:row>
      <xdr:rowOff>159657</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4737100" y="12504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86178</xdr:rowOff>
    </xdr:from>
    <xdr:to>
      <xdr:col>24</xdr:col>
      <xdr:colOff>25400</xdr:colOff>
      <xdr:row>76</xdr:row>
      <xdr:rowOff>127000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987800" y="12944928"/>
          <a:ext cx="8382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31948</xdr:rowOff>
    </xdr:from>
    <xdr:ext cx="762000" cy="259045"/>
    <xdr:sp macro="" textlink="">
      <xdr:nvSpPr>
        <xdr:cNvPr id="382" name="公債費平均値テキスト">
          <a:extLst>
            <a:ext uri="{FF2B5EF4-FFF2-40B4-BE49-F238E27FC236}">
              <a16:creationId xmlns:a16="http://schemas.microsoft.com/office/drawing/2014/main" id="{00000000-0008-0000-0400-00007E010000}"/>
            </a:ext>
          </a:extLst>
        </xdr:cNvPr>
        <xdr:cNvSpPr txBox="1"/>
      </xdr:nvSpPr>
      <xdr:spPr>
        <a:xfrm>
          <a:off x="4914900" y="130621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59871</xdr:rowOff>
    </xdr:from>
    <xdr:to>
      <xdr:col>24</xdr:col>
      <xdr:colOff>76200</xdr:colOff>
      <xdr:row>76</xdr:row>
      <xdr:rowOff>161471</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4775200" y="1309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127000</xdr:rowOff>
    </xdr:from>
    <xdr:to>
      <xdr:col>19</xdr:col>
      <xdr:colOff>187325</xdr:colOff>
      <xdr:row>77</xdr:row>
      <xdr:rowOff>37193</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3098800" y="1315720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100693</xdr:rowOff>
    </xdr:from>
    <xdr:to>
      <xdr:col>20</xdr:col>
      <xdr:colOff>38100</xdr:colOff>
      <xdr:row>78</xdr:row>
      <xdr:rowOff>30843</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937000" y="1330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15620</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388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37193</xdr:rowOff>
    </xdr:from>
    <xdr:to>
      <xdr:col>15</xdr:col>
      <xdr:colOff>98425</xdr:colOff>
      <xdr:row>77</xdr:row>
      <xdr:rowOff>69850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2209800" y="132388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133350</xdr:rowOff>
    </xdr:from>
    <xdr:to>
      <xdr:col>15</xdr:col>
      <xdr:colOff>149225</xdr:colOff>
      <xdr:row>78</xdr:row>
      <xdr:rowOff>63500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3048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48277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78</xdr:row>
      <xdr:rowOff>159657</xdr:rowOff>
    </xdr:to>
    <xdr:cxnSp macro="">
      <xdr:nvCxnSpPr>
        <xdr:cNvPr id="390" name="直線コネクタ 389">
          <a:extLst>
            <a:ext uri="{FF2B5EF4-FFF2-40B4-BE49-F238E27FC236}">
              <a16:creationId xmlns:a16="http://schemas.microsoft.com/office/drawing/2014/main" id="{00000000-0008-0000-0400-000086010000}"/>
            </a:ext>
          </a:extLst>
        </xdr:cNvPr>
        <xdr:cNvCxnSpPr/>
      </xdr:nvCxnSpPr>
      <xdr:spPr>
        <a:xfrm flipV="1">
          <a:off x="1320800" y="13271500"/>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117021</xdr:rowOff>
    </xdr:from>
    <xdr:to>
      <xdr:col>11</xdr:col>
      <xdr:colOff>60325</xdr:colOff>
      <xdr:row>78</xdr:row>
      <xdr:rowOff>47171</xdr:rowOff>
    </xdr:to>
    <xdr:sp macro="" textlink="">
      <xdr:nvSpPr>
        <xdr:cNvPr id="391" name="フローチャート: 判断 390">
          <a:extLst>
            <a:ext uri="{FF2B5EF4-FFF2-40B4-BE49-F238E27FC236}">
              <a16:creationId xmlns:a16="http://schemas.microsoft.com/office/drawing/2014/main" id="{00000000-0008-0000-0400-000087010000}"/>
            </a:ext>
          </a:extLst>
        </xdr:cNvPr>
        <xdr:cNvSpPr/>
      </xdr:nvSpPr>
      <xdr:spPr>
        <a:xfrm>
          <a:off x="2159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31948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40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59871</xdr:rowOff>
    </xdr:from>
    <xdr:to>
      <xdr:col>6</xdr:col>
      <xdr:colOff>171450</xdr:colOff>
      <xdr:row>78</xdr:row>
      <xdr:rowOff>161471</xdr:rowOff>
    </xdr:to>
    <xdr:sp macro="" textlink="">
      <xdr:nvSpPr>
        <xdr:cNvPr id="393" name="フローチャート: 判断 392">
          <a:extLst>
            <a:ext uri="{FF2B5EF4-FFF2-40B4-BE49-F238E27FC236}">
              <a16:creationId xmlns:a16="http://schemas.microsoft.com/office/drawing/2014/main" id="{00000000-0008-0000-0400-000089010000}"/>
            </a:ext>
          </a:extLst>
        </xdr:cNvPr>
        <xdr:cNvSpPr/>
      </xdr:nvSpPr>
      <xdr:spPr>
        <a:xfrm>
          <a:off x="1270000" y="1343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198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201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35378</xdr:rowOff>
    </xdr:from>
    <xdr:to>
      <xdr:col>24</xdr:col>
      <xdr:colOff>76200</xdr:colOff>
      <xdr:row>75</xdr:row>
      <xdr:rowOff>136978</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47752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51905</xdr:rowOff>
    </xdr:from>
    <xdr:ext cx="762000" cy="259045"/>
    <xdr:sp macro="" textlink="">
      <xdr:nvSpPr>
        <xdr:cNvPr id="401" name="公債費該当値テキスト">
          <a:extLst>
            <a:ext uri="{FF2B5EF4-FFF2-40B4-BE49-F238E27FC236}">
              <a16:creationId xmlns:a16="http://schemas.microsoft.com/office/drawing/2014/main" id="{00000000-0008-0000-0400-000091010000}"/>
            </a:ext>
          </a:extLst>
        </xdr:cNvPr>
        <xdr:cNvSpPr txBox="1"/>
      </xdr:nvSpPr>
      <xdr:spPr>
        <a:xfrm>
          <a:off x="4914900" y="1273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76200</xdr:rowOff>
    </xdr:from>
    <xdr:to>
      <xdr:col>20</xdr:col>
      <xdr:colOff>38100</xdr:colOff>
      <xdr:row>77</xdr:row>
      <xdr:rowOff>6350</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3937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16527</xdr:rowOff>
    </xdr:from>
    <xdr:ext cx="7366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3606800" y="1287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157843</xdr:rowOff>
    </xdr:from>
    <xdr:to>
      <xdr:col>15</xdr:col>
      <xdr:colOff>149225</xdr:colOff>
      <xdr:row>77</xdr:row>
      <xdr:rowOff>87993</xdr:rowOff>
    </xdr:to>
    <xdr:sp macro="" textlink="">
      <xdr:nvSpPr>
        <xdr:cNvPr id="404" name="楕円 403">
          <a:extLst>
            <a:ext uri="{FF2B5EF4-FFF2-40B4-BE49-F238E27FC236}">
              <a16:creationId xmlns:a16="http://schemas.microsoft.com/office/drawing/2014/main" id="{00000000-0008-0000-0400-000094010000}"/>
            </a:ext>
          </a:extLst>
        </xdr:cNvPr>
        <xdr:cNvSpPr/>
      </xdr:nvSpPr>
      <xdr:spPr>
        <a:xfrm>
          <a:off x="3048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98170</xdr:rowOff>
    </xdr:from>
    <xdr:ext cx="762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2717800" y="1295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19050</xdr:rowOff>
    </xdr:from>
    <xdr:to>
      <xdr:col>11</xdr:col>
      <xdr:colOff>60325</xdr:colOff>
      <xdr:row>77</xdr:row>
      <xdr:rowOff>120650</xdr:rowOff>
    </xdr:to>
    <xdr:sp macro="" textlink="">
      <xdr:nvSpPr>
        <xdr:cNvPr id="406" name="楕円 405">
          <a:extLst>
            <a:ext uri="{FF2B5EF4-FFF2-40B4-BE49-F238E27FC236}">
              <a16:creationId xmlns:a16="http://schemas.microsoft.com/office/drawing/2014/main" id="{00000000-0008-0000-0400-000096010000}"/>
            </a:ext>
          </a:extLst>
        </xdr:cNvPr>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828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108857</xdr:rowOff>
    </xdr:from>
    <xdr:to>
      <xdr:col>6</xdr:col>
      <xdr:colOff>171450</xdr:colOff>
      <xdr:row>79</xdr:row>
      <xdr:rowOff>39007</xdr:rowOff>
    </xdr:to>
    <xdr:sp macro="" textlink="">
      <xdr:nvSpPr>
        <xdr:cNvPr id="408" name="楕円 407">
          <a:extLst>
            <a:ext uri="{FF2B5EF4-FFF2-40B4-BE49-F238E27FC236}">
              <a16:creationId xmlns:a16="http://schemas.microsoft.com/office/drawing/2014/main" id="{00000000-0008-0000-0400-000098010000}"/>
            </a:ext>
          </a:extLst>
        </xdr:cNvPr>
        <xdr:cNvSpPr/>
      </xdr:nvSpPr>
      <xdr:spPr>
        <a:xfrm>
          <a:off x="12700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23784</xdr:rowOff>
    </xdr:from>
    <xdr:ext cx="762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939800" y="1356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7" name="正方形/長方形 416">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8" name="正方形/長方形 417">
          <a:extLst>
            <a:ext uri="{FF2B5EF4-FFF2-40B4-BE49-F238E27FC236}">
              <a16:creationId xmlns:a16="http://schemas.microsoft.com/office/drawing/2014/main" id="{00000000-0008-0000-0400-0000A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9" name="正方形/長方形 418">
          <a:extLst>
            <a:ext uri="{FF2B5EF4-FFF2-40B4-BE49-F238E27FC236}">
              <a16:creationId xmlns:a16="http://schemas.microsoft.com/office/drawing/2014/main" id="{00000000-0008-0000-0400-0000A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４年度は、給与改定等の影響による人件費の増、保育・教育施設の対象児童数や障害者支援施設数及び施設利用者数の増加などにより上昇、令和５年度は、対象者・児童数の増及び小児医療費制度の拡充の影響等による扶助費の増等によりわずかに上昇しま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令和６年度は、保育・教育施設の対象児童数や障害者支援施設利用者数の増及び妊産婦検診・出産費用助成の拡充等による扶助費の増等により上昇しました。</a:t>
          </a:r>
        </a:p>
      </xdr:txBody>
    </xdr:sp>
    <xdr:clientData/>
  </xdr:twoCellAnchor>
  <xdr:oneCellAnchor>
    <xdr:from>
      <xdr:col>62</xdr:col>
      <xdr:colOff>6350</xdr:colOff>
      <xdr:row>69</xdr:row>
      <xdr:rowOff>107950</xdr:rowOff>
    </xdr:from>
    <xdr:ext cx="298543" cy="225703"/>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69850</xdr:rowOff>
    </xdr:from>
    <xdr:to>
      <xdr:col>85</xdr:col>
      <xdr:colOff>66675</xdr:colOff>
      <xdr:row>82</xdr:row>
      <xdr:rowOff>69850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99077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12700</xdr:rowOff>
    </xdr:from>
    <xdr:to>
      <xdr:col>85</xdr:col>
      <xdr:colOff>66675</xdr:colOff>
      <xdr:row>79</xdr:row>
      <xdr:rowOff>12700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41927</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127000</xdr:rowOff>
    </xdr:from>
    <xdr:to>
      <xdr:col>85</xdr:col>
      <xdr:colOff>66675</xdr:colOff>
      <xdr:row>75</xdr:row>
      <xdr:rowOff>127000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2446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156227</xdr:rowOff>
    </xdr:from>
    <xdr:ext cx="508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1938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69850</xdr:rowOff>
    </xdr:from>
    <xdr:to>
      <xdr:col>85</xdr:col>
      <xdr:colOff>66675</xdr:colOff>
      <xdr:row>72</xdr:row>
      <xdr:rowOff>69850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2446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99077</xdr:rowOff>
    </xdr:from>
    <xdr:ext cx="508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1938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40" name="公債費以外グラフ枠">
          <a:extLst>
            <a:ext uri="{FF2B5EF4-FFF2-40B4-BE49-F238E27FC236}">
              <a16:creationId xmlns:a16="http://schemas.microsoft.com/office/drawing/2014/main" id="{00000000-0008-0000-0400-0000B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84138</xdr:rowOff>
    </xdr:from>
    <xdr:to>
      <xdr:col>82</xdr:col>
      <xdr:colOff>107950</xdr:colOff>
      <xdr:row>81</xdr:row>
      <xdr:rowOff>84138</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6510000" y="1259998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56215</xdr:rowOff>
    </xdr:from>
    <xdr:ext cx="762000" cy="259045"/>
    <xdr:sp macro="" textlink="">
      <xdr:nvSpPr>
        <xdr:cNvPr id="442" name="公債費以外最小値テキスト">
          <a:extLst>
            <a:ext uri="{FF2B5EF4-FFF2-40B4-BE49-F238E27FC236}">
              <a16:creationId xmlns:a16="http://schemas.microsoft.com/office/drawing/2014/main" id="{00000000-0008-0000-0400-0000BA010000}"/>
            </a:ext>
          </a:extLst>
        </xdr:cNvPr>
        <xdr:cNvSpPr txBox="1"/>
      </xdr:nvSpPr>
      <xdr:spPr>
        <a:xfrm>
          <a:off x="16598900" y="1394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84138</xdr:rowOff>
    </xdr:from>
    <xdr:to>
      <xdr:col>82</xdr:col>
      <xdr:colOff>196850</xdr:colOff>
      <xdr:row>81</xdr:row>
      <xdr:rowOff>84138</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6421100" y="13971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170515</xdr:rowOff>
    </xdr:from>
    <xdr:ext cx="762000" cy="259045"/>
    <xdr:sp macro="" textlink="">
      <xdr:nvSpPr>
        <xdr:cNvPr id="444" name="公債費以外最大値テキスト">
          <a:extLst>
            <a:ext uri="{FF2B5EF4-FFF2-40B4-BE49-F238E27FC236}">
              <a16:creationId xmlns:a16="http://schemas.microsoft.com/office/drawing/2014/main" id="{00000000-0008-0000-0400-0000BC010000}"/>
            </a:ext>
          </a:extLst>
        </xdr:cNvPr>
        <xdr:cNvSpPr txBox="1"/>
      </xdr:nvSpPr>
      <xdr:spPr>
        <a:xfrm>
          <a:off x="16598900" y="12343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84138</xdr:rowOff>
    </xdr:from>
    <xdr:to>
      <xdr:col>82</xdr:col>
      <xdr:colOff>196850</xdr:colOff>
      <xdr:row>73</xdr:row>
      <xdr:rowOff>84138</xdr:rowOff>
    </xdr:to>
    <xdr:cxnSp macro="">
      <xdr:nvCxnSpPr>
        <xdr:cNvPr id="445" name="直線コネクタ 444">
          <a:extLst>
            <a:ext uri="{FF2B5EF4-FFF2-40B4-BE49-F238E27FC236}">
              <a16:creationId xmlns:a16="http://schemas.microsoft.com/office/drawing/2014/main" id="{00000000-0008-0000-0400-0000BD010000}"/>
            </a:ext>
          </a:extLst>
        </xdr:cNvPr>
        <xdr:cNvCxnSpPr/>
      </xdr:nvCxnSpPr>
      <xdr:spPr>
        <a:xfrm>
          <a:off x="16421100" y="12599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155575</xdr:rowOff>
    </xdr:from>
    <xdr:to>
      <xdr:col>82</xdr:col>
      <xdr:colOff>107950</xdr:colOff>
      <xdr:row>80</xdr:row>
      <xdr:rowOff>127000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a:off x="15671800" y="13528675"/>
          <a:ext cx="838200" cy="3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149877</xdr:rowOff>
    </xdr:from>
    <xdr:ext cx="762000" cy="259045"/>
    <xdr:sp macro="" textlink="">
      <xdr:nvSpPr>
        <xdr:cNvPr id="447" name="公債費以外平均値テキスト">
          <a:extLst>
            <a:ext uri="{FF2B5EF4-FFF2-40B4-BE49-F238E27FC236}">
              <a16:creationId xmlns:a16="http://schemas.microsoft.com/office/drawing/2014/main" id="{00000000-0008-0000-0400-0000BF010000}"/>
            </a:ext>
          </a:extLst>
        </xdr:cNvPr>
        <xdr:cNvSpPr txBox="1"/>
      </xdr:nvSpPr>
      <xdr:spPr>
        <a:xfrm>
          <a:off x="16598900" y="1318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64592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55563</xdr:rowOff>
    </xdr:from>
    <xdr:to>
      <xdr:col>78</xdr:col>
      <xdr:colOff>69850</xdr:colOff>
      <xdr:row>78</xdr:row>
      <xdr:rowOff>155575</xdr:rowOff>
    </xdr:to>
    <xdr:cxnSp macro="">
      <xdr:nvCxnSpPr>
        <xdr:cNvPr id="449" name="直線コネクタ 448">
          <a:extLst>
            <a:ext uri="{FF2B5EF4-FFF2-40B4-BE49-F238E27FC236}">
              <a16:creationId xmlns:a16="http://schemas.microsoft.com/office/drawing/2014/main" id="{00000000-0008-0000-0400-0000C1010000}"/>
            </a:ext>
          </a:extLst>
        </xdr:cNvPr>
        <xdr:cNvCxnSpPr/>
      </xdr:nvCxnSpPr>
      <xdr:spPr>
        <a:xfrm>
          <a:off x="14782800" y="13428663"/>
          <a:ext cx="889000" cy="10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4763</xdr:rowOff>
    </xdr:from>
    <xdr:to>
      <xdr:col>78</xdr:col>
      <xdr:colOff>120650</xdr:colOff>
      <xdr:row>76</xdr:row>
      <xdr:rowOff>106363</xdr:rowOff>
    </xdr:to>
    <xdr:sp macro="" textlink="">
      <xdr:nvSpPr>
        <xdr:cNvPr id="450" name="フローチャート: 判断 449">
          <a:extLst>
            <a:ext uri="{FF2B5EF4-FFF2-40B4-BE49-F238E27FC236}">
              <a16:creationId xmlns:a16="http://schemas.microsoft.com/office/drawing/2014/main" id="{00000000-0008-0000-0400-0000C2010000}"/>
            </a:ext>
          </a:extLst>
        </xdr:cNvPr>
        <xdr:cNvSpPr/>
      </xdr:nvSpPr>
      <xdr:spPr>
        <a:xfrm>
          <a:off x="15621000" y="130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116540</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803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141288</xdr:rowOff>
    </xdr:from>
    <xdr:to>
      <xdr:col>73</xdr:col>
      <xdr:colOff>180975</xdr:colOff>
      <xdr:row>78</xdr:row>
      <xdr:rowOff>55563</xdr:rowOff>
    </xdr:to>
    <xdr:cxnSp macro="">
      <xdr:nvCxnSpPr>
        <xdr:cNvPr id="452" name="直線コネクタ 451">
          <a:extLst>
            <a:ext uri="{FF2B5EF4-FFF2-40B4-BE49-F238E27FC236}">
              <a16:creationId xmlns:a16="http://schemas.microsoft.com/office/drawing/2014/main" id="{00000000-0008-0000-0400-0000C4010000}"/>
            </a:ext>
          </a:extLst>
        </xdr:cNvPr>
        <xdr:cNvCxnSpPr/>
      </xdr:nvCxnSpPr>
      <xdr:spPr>
        <a:xfrm>
          <a:off x="13893800" y="13000038"/>
          <a:ext cx="889000" cy="42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macro="" textlink="">
      <xdr:nvSpPr>
        <xdr:cNvPr id="453" name="フローチャート: 判断 452">
          <a:extLst>
            <a:ext uri="{FF2B5EF4-FFF2-40B4-BE49-F238E27FC236}">
              <a16:creationId xmlns:a16="http://schemas.microsoft.com/office/drawing/2014/main" id="{00000000-0008-0000-0400-0000C5010000}"/>
            </a:ext>
          </a:extLst>
        </xdr:cNvPr>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73677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141288</xdr:rowOff>
    </xdr:from>
    <xdr:to>
      <xdr:col>69</xdr:col>
      <xdr:colOff>92075</xdr:colOff>
      <xdr:row>78</xdr:row>
      <xdr:rowOff>169863</xdr:rowOff>
    </xdr:to>
    <xdr:cxnSp macro="">
      <xdr:nvCxnSpPr>
        <xdr:cNvPr id="455" name="直線コネクタ 454">
          <a:extLst>
            <a:ext uri="{FF2B5EF4-FFF2-40B4-BE49-F238E27FC236}">
              <a16:creationId xmlns:a16="http://schemas.microsoft.com/office/drawing/2014/main" id="{00000000-0008-0000-0400-0000C7010000}"/>
            </a:ext>
          </a:extLst>
        </xdr:cNvPr>
        <xdr:cNvCxnSpPr/>
      </xdr:nvCxnSpPr>
      <xdr:spPr>
        <a:xfrm flipV="1">
          <a:off x="13004800" y="13000038"/>
          <a:ext cx="889000" cy="54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4763</xdr:rowOff>
    </xdr:from>
    <xdr:to>
      <xdr:col>69</xdr:col>
      <xdr:colOff>142875</xdr:colOff>
      <xdr:row>73</xdr:row>
      <xdr:rowOff>106363</xdr:rowOff>
    </xdr:to>
    <xdr:sp macro="" textlink="">
      <xdr:nvSpPr>
        <xdr:cNvPr id="456" name="フローチャート: 判断 455">
          <a:extLst>
            <a:ext uri="{FF2B5EF4-FFF2-40B4-BE49-F238E27FC236}">
              <a16:creationId xmlns:a16="http://schemas.microsoft.com/office/drawing/2014/main" id="{00000000-0008-0000-0400-0000C8010000}"/>
            </a:ext>
          </a:extLst>
        </xdr:cNvPr>
        <xdr:cNvSpPr/>
      </xdr:nvSpPr>
      <xdr:spPr>
        <a:xfrm>
          <a:off x="13843000" y="12520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116540</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289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47625</xdr:rowOff>
    </xdr:from>
    <xdr:to>
      <xdr:col>65</xdr:col>
      <xdr:colOff>53975</xdr:colOff>
      <xdr:row>76</xdr:row>
      <xdr:rowOff>149225</xdr:rowOff>
    </xdr:to>
    <xdr:sp macro="" textlink="">
      <xdr:nvSpPr>
        <xdr:cNvPr id="458" name="フローチャート: 判断 457">
          <a:extLst>
            <a:ext uri="{FF2B5EF4-FFF2-40B4-BE49-F238E27FC236}">
              <a16:creationId xmlns:a16="http://schemas.microsoft.com/office/drawing/2014/main" id="{00000000-0008-0000-0400-0000CA010000}"/>
            </a:ext>
          </a:extLst>
        </xdr:cNvPr>
        <xdr:cNvSpPr/>
      </xdr:nvSpPr>
      <xdr:spPr>
        <a:xfrm>
          <a:off x="12954000" y="1307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159402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846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76200</xdr:rowOff>
    </xdr:from>
    <xdr:to>
      <xdr:col>82</xdr:col>
      <xdr:colOff>158750</xdr:colOff>
      <xdr:row>81</xdr:row>
      <xdr:rowOff>6350</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6459200" y="1379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48277</xdr:rowOff>
    </xdr:from>
    <xdr:ext cx="762000" cy="259045"/>
    <xdr:sp macro="" textlink="">
      <xdr:nvSpPr>
        <xdr:cNvPr id="466" name="公債費以外該当値テキスト">
          <a:extLst>
            <a:ext uri="{FF2B5EF4-FFF2-40B4-BE49-F238E27FC236}">
              <a16:creationId xmlns:a16="http://schemas.microsoft.com/office/drawing/2014/main" id="{00000000-0008-0000-0400-0000D2010000}"/>
            </a:ext>
          </a:extLst>
        </xdr:cNvPr>
        <xdr:cNvSpPr txBox="1"/>
      </xdr:nvSpPr>
      <xdr:spPr>
        <a:xfrm>
          <a:off x="165989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104775</xdr:rowOff>
    </xdr:from>
    <xdr:to>
      <xdr:col>78</xdr:col>
      <xdr:colOff>120650</xdr:colOff>
      <xdr:row>79</xdr:row>
      <xdr:rowOff>34925</xdr:rowOff>
    </xdr:to>
    <xdr:sp macro="" textlink="">
      <xdr:nvSpPr>
        <xdr:cNvPr id="467" name="楕円 466">
          <a:extLst>
            <a:ext uri="{FF2B5EF4-FFF2-40B4-BE49-F238E27FC236}">
              <a16:creationId xmlns:a16="http://schemas.microsoft.com/office/drawing/2014/main" id="{00000000-0008-0000-0400-0000D3010000}"/>
            </a:ext>
          </a:extLst>
        </xdr:cNvPr>
        <xdr:cNvSpPr/>
      </xdr:nvSpPr>
      <xdr:spPr>
        <a:xfrm>
          <a:off x="15621000" y="1347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19702</xdr:rowOff>
    </xdr:from>
    <xdr:ext cx="736600" cy="259045"/>
    <xdr:sp macro="" textlink="">
      <xdr:nvSpPr>
        <xdr:cNvPr id="468" name="テキスト ボックス 467">
          <a:extLst>
            <a:ext uri="{FF2B5EF4-FFF2-40B4-BE49-F238E27FC236}">
              <a16:creationId xmlns:a16="http://schemas.microsoft.com/office/drawing/2014/main" id="{00000000-0008-0000-0400-0000D4010000}"/>
            </a:ext>
          </a:extLst>
        </xdr:cNvPr>
        <xdr:cNvSpPr txBox="1"/>
      </xdr:nvSpPr>
      <xdr:spPr>
        <a:xfrm>
          <a:off x="15290800" y="13564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4763</xdr:rowOff>
    </xdr:from>
    <xdr:to>
      <xdr:col>74</xdr:col>
      <xdr:colOff>31750</xdr:colOff>
      <xdr:row>78</xdr:row>
      <xdr:rowOff>106363</xdr:rowOff>
    </xdr:to>
    <xdr:sp macro="" textlink="">
      <xdr:nvSpPr>
        <xdr:cNvPr id="469" name="楕円 468">
          <a:extLst>
            <a:ext uri="{FF2B5EF4-FFF2-40B4-BE49-F238E27FC236}">
              <a16:creationId xmlns:a16="http://schemas.microsoft.com/office/drawing/2014/main" id="{00000000-0008-0000-0400-0000D5010000}"/>
            </a:ext>
          </a:extLst>
        </xdr:cNvPr>
        <xdr:cNvSpPr/>
      </xdr:nvSpPr>
      <xdr:spPr>
        <a:xfrm>
          <a:off x="14732000" y="133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91140</xdr:rowOff>
    </xdr:from>
    <xdr:ext cx="762000" cy="259045"/>
    <xdr:sp macro="" textlink="">
      <xdr:nvSpPr>
        <xdr:cNvPr id="470" name="テキスト ボックス 469">
          <a:extLst>
            <a:ext uri="{FF2B5EF4-FFF2-40B4-BE49-F238E27FC236}">
              <a16:creationId xmlns:a16="http://schemas.microsoft.com/office/drawing/2014/main" id="{00000000-0008-0000-0400-0000D6010000}"/>
            </a:ext>
          </a:extLst>
        </xdr:cNvPr>
        <xdr:cNvSpPr txBox="1"/>
      </xdr:nvSpPr>
      <xdr:spPr>
        <a:xfrm>
          <a:off x="14401800" y="13464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90488</xdr:rowOff>
    </xdr:from>
    <xdr:to>
      <xdr:col>69</xdr:col>
      <xdr:colOff>142875</xdr:colOff>
      <xdr:row>76</xdr:row>
      <xdr:rowOff>20638</xdr:rowOff>
    </xdr:to>
    <xdr:sp macro="" textlink="">
      <xdr:nvSpPr>
        <xdr:cNvPr id="471" name="楕円 470">
          <a:extLst>
            <a:ext uri="{FF2B5EF4-FFF2-40B4-BE49-F238E27FC236}">
              <a16:creationId xmlns:a16="http://schemas.microsoft.com/office/drawing/2014/main" id="{00000000-0008-0000-0400-0000D7010000}"/>
            </a:ext>
          </a:extLst>
        </xdr:cNvPr>
        <xdr:cNvSpPr/>
      </xdr:nvSpPr>
      <xdr:spPr>
        <a:xfrm>
          <a:off x="13843000" y="1294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5415</xdr:rowOff>
    </xdr:from>
    <xdr:ext cx="762000" cy="259045"/>
    <xdr:sp macro="" textlink="">
      <xdr:nvSpPr>
        <xdr:cNvPr id="472" name="テキスト ボックス 471">
          <a:extLst>
            <a:ext uri="{FF2B5EF4-FFF2-40B4-BE49-F238E27FC236}">
              <a16:creationId xmlns:a16="http://schemas.microsoft.com/office/drawing/2014/main" id="{00000000-0008-0000-0400-0000D8010000}"/>
            </a:ext>
          </a:extLst>
        </xdr:cNvPr>
        <xdr:cNvSpPr txBox="1"/>
      </xdr:nvSpPr>
      <xdr:spPr>
        <a:xfrm>
          <a:off x="13512800" y="13035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119063</xdr:rowOff>
    </xdr:from>
    <xdr:to>
      <xdr:col>65</xdr:col>
      <xdr:colOff>53975</xdr:colOff>
      <xdr:row>79</xdr:row>
      <xdr:rowOff>49213</xdr:rowOff>
    </xdr:to>
    <xdr:sp macro="" textlink="">
      <xdr:nvSpPr>
        <xdr:cNvPr id="473" name="楕円 472">
          <a:extLst>
            <a:ext uri="{FF2B5EF4-FFF2-40B4-BE49-F238E27FC236}">
              <a16:creationId xmlns:a16="http://schemas.microsoft.com/office/drawing/2014/main" id="{00000000-0008-0000-0400-0000D9010000}"/>
            </a:ext>
          </a:extLst>
        </xdr:cNvPr>
        <xdr:cNvSpPr/>
      </xdr:nvSpPr>
      <xdr:spPr>
        <a:xfrm>
          <a:off x="12954000" y="134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33990</xdr:rowOff>
    </xdr:from>
    <xdr:ext cx="762000" cy="259045"/>
    <xdr:sp macro="" textlink="">
      <xdr:nvSpPr>
        <xdr:cNvPr id="474" name="テキスト ボックス 473">
          <a:extLst>
            <a:ext uri="{FF2B5EF4-FFF2-40B4-BE49-F238E27FC236}">
              <a16:creationId xmlns:a16="http://schemas.microsoft.com/office/drawing/2014/main" id="{00000000-0008-0000-0400-0000DA010000}"/>
            </a:ext>
          </a:extLst>
        </xdr:cNvPr>
        <xdr:cNvSpPr txBox="1"/>
      </xdr:nvSpPr>
      <xdr:spPr>
        <a:xfrm>
          <a:off x="12623800" y="13578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神奈川県横浜市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80507</xdr:rowOff>
    </xdr:from>
    <xdr:to>
      <xdr:col>29</xdr:col>
      <xdr:colOff>127000</xdr:colOff>
      <xdr:row>19</xdr:row>
      <xdr:rowOff>80540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85532"/>
          <a:ext cx="0" cy="120018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52617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5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80540</xdr:rowOff>
    </xdr:from>
    <xdr:to>
      <xdr:col>30</xdr:col>
      <xdr:colOff>25400</xdr:colOff>
      <xdr:row>19</xdr:row>
      <xdr:rowOff>80540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85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166884</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2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80507</xdr:rowOff>
    </xdr:from>
    <xdr:to>
      <xdr:col>30</xdr:col>
      <xdr:colOff>25400</xdr:colOff>
      <xdr:row>12</xdr:row>
      <xdr:rowOff>80507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855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120839</xdr:rowOff>
    </xdr:from>
    <xdr:to>
      <xdr:col>29</xdr:col>
      <xdr:colOff>127000</xdr:colOff>
      <xdr:row>17</xdr:row>
      <xdr:rowOff>109768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911664"/>
          <a:ext cx="647700" cy="1603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13</xdr:row>
      <xdr:rowOff>152631</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4291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136104</xdr:rowOff>
    </xdr:from>
    <xdr:to>
      <xdr:col>29</xdr:col>
      <xdr:colOff>177800</xdr:colOff>
      <xdr:row>15</xdr:row>
      <xdr:rowOff>66254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5840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109768</xdr:rowOff>
    </xdr:from>
    <xdr:to>
      <xdr:col>26</xdr:col>
      <xdr:colOff>50800</xdr:colOff>
      <xdr:row>17</xdr:row>
      <xdr:rowOff>151275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072043"/>
          <a:ext cx="698500" cy="41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138423</xdr:rowOff>
    </xdr:from>
    <xdr:to>
      <xdr:col>26</xdr:col>
      <xdr:colOff>101600</xdr:colOff>
      <xdr:row>16</xdr:row>
      <xdr:rowOff>68573</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757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78750</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5266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151275</xdr:rowOff>
    </xdr:from>
    <xdr:to>
      <xdr:col>22</xdr:col>
      <xdr:colOff>114300</xdr:colOff>
      <xdr:row>18</xdr:row>
      <xdr:rowOff>24435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113550"/>
          <a:ext cx="698500" cy="446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7435</xdr:rowOff>
    </xdr:from>
    <xdr:to>
      <xdr:col>22</xdr:col>
      <xdr:colOff>165100</xdr:colOff>
      <xdr:row>16</xdr:row>
      <xdr:rowOff>109035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798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119212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56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24435</xdr:rowOff>
    </xdr:from>
    <xdr:to>
      <xdr:col>18</xdr:col>
      <xdr:colOff>177800</xdr:colOff>
      <xdr:row>18</xdr:row>
      <xdr:rowOff>36714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158160"/>
          <a:ext cx="698500" cy="122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36043</xdr:rowOff>
    </xdr:from>
    <xdr:to>
      <xdr:col>19</xdr:col>
      <xdr:colOff>38100</xdr:colOff>
      <xdr:row>16</xdr:row>
      <xdr:rowOff>137643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268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147820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59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42215</xdr:rowOff>
    </xdr:from>
    <xdr:to>
      <xdr:col>15</xdr:col>
      <xdr:colOff>101600</xdr:colOff>
      <xdr:row>16</xdr:row>
      <xdr:rowOff>143815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833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153992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60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70039</xdr:rowOff>
    </xdr:from>
    <xdr:to>
      <xdr:col>29</xdr:col>
      <xdr:colOff>177800</xdr:colOff>
      <xdr:row>17</xdr:row>
      <xdr:rowOff>189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8608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42116</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8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58968</xdr:rowOff>
    </xdr:from>
    <xdr:to>
      <xdr:col>26</xdr:col>
      <xdr:colOff>101600</xdr:colOff>
      <xdr:row>17</xdr:row>
      <xdr:rowOff>160568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212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145345</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107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100475</xdr:rowOff>
    </xdr:from>
    <xdr:to>
      <xdr:col>22</xdr:col>
      <xdr:colOff>165100</xdr:colOff>
      <xdr:row>18</xdr:row>
      <xdr:rowOff>30625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62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15402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1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145085</xdr:rowOff>
    </xdr:from>
    <xdr:to>
      <xdr:col>19</xdr:col>
      <xdr:colOff>38100</xdr:colOff>
      <xdr:row>18</xdr:row>
      <xdr:rowOff>75235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07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60012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19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157364</xdr:rowOff>
    </xdr:from>
    <xdr:to>
      <xdr:col>15</xdr:col>
      <xdr:colOff>101600</xdr:colOff>
      <xdr:row>18</xdr:row>
      <xdr:rowOff>87514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196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72291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206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215044</xdr:rowOff>
    </xdr:from>
    <xdr:to>
      <xdr:col>29</xdr:col>
      <xdr:colOff>127000</xdr:colOff>
      <xdr:row>37</xdr:row>
      <xdr:rowOff>245448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139594"/>
          <a:ext cx="0" cy="123055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217525</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34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245448</xdr:rowOff>
    </xdr:from>
    <xdr:to>
      <xdr:col>30</xdr:col>
      <xdr:colOff>25400</xdr:colOff>
      <xdr:row>37</xdr:row>
      <xdr:rowOff>245448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3701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129971</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883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215044</xdr:rowOff>
    </xdr:from>
    <xdr:to>
      <xdr:col>30</xdr:col>
      <xdr:colOff>25400</xdr:colOff>
      <xdr:row>33</xdr:row>
      <xdr:rowOff>215044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1395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215076</xdr:rowOff>
    </xdr:from>
    <xdr:to>
      <xdr:col>29</xdr:col>
      <xdr:colOff>127000</xdr:colOff>
      <xdr:row>34</xdr:row>
      <xdr:rowOff>268438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003800" y="6482526"/>
          <a:ext cx="647700" cy="53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53829</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6641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81752</xdr:rowOff>
    </xdr:from>
    <xdr:to>
      <xdr:col>29</xdr:col>
      <xdr:colOff>177800</xdr:colOff>
      <xdr:row>35</xdr:row>
      <xdr:rowOff>183352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6921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215076</xdr:rowOff>
    </xdr:from>
    <xdr:to>
      <xdr:col>26</xdr:col>
      <xdr:colOff>50800</xdr:colOff>
      <xdr:row>35</xdr:row>
      <xdr:rowOff>25665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4305300" y="6482526"/>
          <a:ext cx="698500" cy="1534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62909</xdr:rowOff>
    </xdr:from>
    <xdr:to>
      <xdr:col>26</xdr:col>
      <xdr:colOff>101600</xdr:colOff>
      <xdr:row>35</xdr:row>
      <xdr:rowOff>164509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6732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149286</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759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235389</xdr:rowOff>
    </xdr:from>
    <xdr:to>
      <xdr:col>22</xdr:col>
      <xdr:colOff>114300</xdr:colOff>
      <xdr:row>35</xdr:row>
      <xdr:rowOff>25665</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3606800" y="6502839"/>
          <a:ext cx="698500" cy="1331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93345</xdr:rowOff>
    </xdr:from>
    <xdr:to>
      <xdr:col>22</xdr:col>
      <xdr:colOff>165100</xdr:colOff>
      <xdr:row>35</xdr:row>
      <xdr:rowOff>194945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7036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179722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790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216317</xdr:rowOff>
    </xdr:from>
    <xdr:to>
      <xdr:col>18</xdr:col>
      <xdr:colOff>177800</xdr:colOff>
      <xdr:row>34</xdr:row>
      <xdr:rowOff>235389</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2908300" y="6483767"/>
          <a:ext cx="698500" cy="190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52883</xdr:rowOff>
    </xdr:from>
    <xdr:to>
      <xdr:col>19</xdr:col>
      <xdr:colOff>38100</xdr:colOff>
      <xdr:row>35</xdr:row>
      <xdr:rowOff>154483</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663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139260</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7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46155</xdr:rowOff>
    </xdr:from>
    <xdr:to>
      <xdr:col>15</xdr:col>
      <xdr:colOff>101600</xdr:colOff>
      <xdr:row>35</xdr:row>
      <xdr:rowOff>147755</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656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132532</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74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217638</xdr:rowOff>
    </xdr:from>
    <xdr:to>
      <xdr:col>29</xdr:col>
      <xdr:colOff>177800</xdr:colOff>
      <xdr:row>34</xdr:row>
      <xdr:rowOff>319238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4850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62715</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33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164276</xdr:rowOff>
    </xdr:from>
    <xdr:to>
      <xdr:col>26</xdr:col>
      <xdr:colOff>101600</xdr:colOff>
      <xdr:row>34</xdr:row>
      <xdr:rowOff>265877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431726"/>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276053</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200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317765</xdr:rowOff>
    </xdr:from>
    <xdr:to>
      <xdr:col>22</xdr:col>
      <xdr:colOff>165100</xdr:colOff>
      <xdr:row>35</xdr:row>
      <xdr:rowOff>76465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585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86642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354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184589</xdr:rowOff>
    </xdr:from>
    <xdr:to>
      <xdr:col>19</xdr:col>
      <xdr:colOff>38100</xdr:colOff>
      <xdr:row>34</xdr:row>
      <xdr:rowOff>286189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4520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296366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22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165517</xdr:rowOff>
    </xdr:from>
    <xdr:to>
      <xdr:col>15</xdr:col>
      <xdr:colOff>101600</xdr:colOff>
      <xdr:row>34</xdr:row>
      <xdr:rowOff>267117</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432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277294</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20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神奈川県横浜市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3,753,398
3,626,654
438.23
2,055,885,110
2,025,762,829
17,460,697
1,026,783,460
2,460,075,576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114.9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127470</xdr:rowOff>
    </xdr:from>
    <xdr:to>
      <xdr:col>24</xdr:col>
      <xdr:colOff>62865</xdr:colOff>
      <xdr:row>39</xdr:row>
      <xdr:rowOff>63347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0970"/>
          <a:ext cx="1270" cy="1478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67174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63347</xdr:rowOff>
    </xdr:from>
    <xdr:to>
      <xdr:col>24</xdr:col>
      <xdr:colOff>152400</xdr:colOff>
      <xdr:row>39</xdr:row>
      <xdr:rowOff>63347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9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74147</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46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127470</xdr:rowOff>
    </xdr:from>
    <xdr:to>
      <xdr:col>24</xdr:col>
      <xdr:colOff>152400</xdr:colOff>
      <xdr:row>30</xdr:row>
      <xdr:rowOff>127470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0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66586</xdr:rowOff>
    </xdr:from>
    <xdr:to>
      <xdr:col>24</xdr:col>
      <xdr:colOff>63500</xdr:colOff>
      <xdr:row>38</xdr:row>
      <xdr:rowOff>39001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38786"/>
          <a:ext cx="838200" cy="31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24490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823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1613</xdr:rowOff>
    </xdr:from>
    <xdr:to>
      <xdr:col>24</xdr:col>
      <xdr:colOff>114300</xdr:colOff>
      <xdr:row>34</xdr:row>
      <xdr:rowOff>103213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3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117145</xdr:rowOff>
    </xdr:from>
    <xdr:to>
      <xdr:col>19</xdr:col>
      <xdr:colOff>177800</xdr:colOff>
      <xdr:row>38</xdr:row>
      <xdr:rowOff>39001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460795"/>
          <a:ext cx="889000" cy="93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170586</xdr:rowOff>
    </xdr:from>
    <xdr:to>
      <xdr:col>20</xdr:col>
      <xdr:colOff>38100</xdr:colOff>
      <xdr:row>36</xdr:row>
      <xdr:rowOff>100736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117263</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4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117145</xdr:rowOff>
    </xdr:from>
    <xdr:to>
      <xdr:col>15</xdr:col>
      <xdr:colOff>50800</xdr:colOff>
      <xdr:row>37</xdr:row>
      <xdr:rowOff>161913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60795"/>
          <a:ext cx="889000" cy="4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61620</xdr:rowOff>
    </xdr:from>
    <xdr:to>
      <xdr:col>15</xdr:col>
      <xdr:colOff>101600</xdr:colOff>
      <xdr:row>35</xdr:row>
      <xdr:rowOff>163220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8297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837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161913</xdr:rowOff>
    </xdr:from>
    <xdr:to>
      <xdr:col>10</xdr:col>
      <xdr:colOff>114300</xdr:colOff>
      <xdr:row>38</xdr:row>
      <xdr:rowOff>6159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05563"/>
          <a:ext cx="889000" cy="15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91643</xdr:rowOff>
    </xdr:from>
    <xdr:to>
      <xdr:col>10</xdr:col>
      <xdr:colOff>165100</xdr:colOff>
      <xdr:row>36</xdr:row>
      <xdr:rowOff>21793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9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38320</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867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102692</xdr:rowOff>
    </xdr:from>
    <xdr:to>
      <xdr:col>6</xdr:col>
      <xdr:colOff>38100</xdr:colOff>
      <xdr:row>36</xdr:row>
      <xdr:rowOff>32842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0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49369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78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15786</xdr:rowOff>
    </xdr:from>
    <xdr:to>
      <xdr:col>24</xdr:col>
      <xdr:colOff>114300</xdr:colOff>
      <xdr:row>36</xdr:row>
      <xdr:rowOff>117386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8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165663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66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159651</xdr:rowOff>
    </xdr:from>
    <xdr:to>
      <xdr:col>20</xdr:col>
      <xdr:colOff>38100</xdr:colOff>
      <xdr:row>38</xdr:row>
      <xdr:rowOff>89801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0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80928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9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66345</xdr:rowOff>
    </xdr:from>
    <xdr:to>
      <xdr:col>15</xdr:col>
      <xdr:colOff>101600</xdr:colOff>
      <xdr:row>37</xdr:row>
      <xdr:rowOff>167945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159072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0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111112</xdr:rowOff>
    </xdr:from>
    <xdr:to>
      <xdr:col>10</xdr:col>
      <xdr:colOff>165100</xdr:colOff>
      <xdr:row>38</xdr:row>
      <xdr:rowOff>41263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547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32390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47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126809</xdr:rowOff>
    </xdr:from>
    <xdr:to>
      <xdr:col>6</xdr:col>
      <xdr:colOff>38100</xdr:colOff>
      <xdr:row>38</xdr:row>
      <xdr:rowOff>56959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7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48086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6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26132</xdr:rowOff>
    </xdr:from>
    <xdr:to>
      <xdr:col>24</xdr:col>
      <xdr:colOff>62865</xdr:colOff>
      <xdr:row>58</xdr:row>
      <xdr:rowOff>79441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941532"/>
          <a:ext cx="1270" cy="1082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83268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2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79441</xdr:rowOff>
    </xdr:from>
    <xdr:to>
      <xdr:col>24</xdr:col>
      <xdr:colOff>152400</xdr:colOff>
      <xdr:row>58</xdr:row>
      <xdr:rowOff>79441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23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144259</xdr:rowOff>
    </xdr:from>
    <xdr:ext cx="534377"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71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26132</xdr:rowOff>
    </xdr:from>
    <xdr:to>
      <xdr:col>24</xdr:col>
      <xdr:colOff>152400</xdr:colOff>
      <xdr:row>52</xdr:row>
      <xdr:rowOff>26132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941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75601</xdr:rowOff>
    </xdr:from>
    <xdr:to>
      <xdr:col>24</xdr:col>
      <xdr:colOff>63500</xdr:colOff>
      <xdr:row>57</xdr:row>
      <xdr:rowOff>17673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676801"/>
          <a:ext cx="838200" cy="113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113058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199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90181</xdr:rowOff>
    </xdr:from>
    <xdr:to>
      <xdr:col>24</xdr:col>
      <xdr:colOff>114300</xdr:colOff>
      <xdr:row>55</xdr:row>
      <xdr:rowOff>20331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3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13513</xdr:rowOff>
    </xdr:from>
    <xdr:to>
      <xdr:col>19</xdr:col>
      <xdr:colOff>177800</xdr:colOff>
      <xdr:row>57</xdr:row>
      <xdr:rowOff>17673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443263"/>
          <a:ext cx="889000" cy="347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50175</xdr:rowOff>
    </xdr:from>
    <xdr:to>
      <xdr:col>20</xdr:col>
      <xdr:colOff>38100</xdr:colOff>
      <xdr:row>55</xdr:row>
      <xdr:rowOff>151775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47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168302</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25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13513</xdr:rowOff>
    </xdr:from>
    <xdr:to>
      <xdr:col>15</xdr:col>
      <xdr:colOff>50800</xdr:colOff>
      <xdr:row>56</xdr:row>
      <xdr:rowOff>40945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443263"/>
          <a:ext cx="889000" cy="19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53</xdr:row>
      <xdr:rowOff>31384</xdr:rowOff>
    </xdr:from>
    <xdr:to>
      <xdr:col>15</xdr:col>
      <xdr:colOff>101600</xdr:colOff>
      <xdr:row>53</xdr:row>
      <xdr:rowOff>132984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11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149511</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8893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40945</xdr:rowOff>
    </xdr:from>
    <xdr:to>
      <xdr:col>10</xdr:col>
      <xdr:colOff>114300</xdr:colOff>
      <xdr:row>58</xdr:row>
      <xdr:rowOff>107513</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642145"/>
          <a:ext cx="889000" cy="40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25121</xdr:rowOff>
    </xdr:from>
    <xdr:to>
      <xdr:col>10</xdr:col>
      <xdr:colOff>165100</xdr:colOff>
      <xdr:row>54</xdr:row>
      <xdr:rowOff>126721</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28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143248</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05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81951</xdr:rowOff>
    </xdr:from>
    <xdr:to>
      <xdr:col>6</xdr:col>
      <xdr:colOff>38100</xdr:colOff>
      <xdr:row>58</xdr:row>
      <xdr:rowOff>12101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28628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24801</xdr:rowOff>
    </xdr:from>
    <xdr:to>
      <xdr:col>24</xdr:col>
      <xdr:colOff>114300</xdr:colOff>
      <xdr:row>56</xdr:row>
      <xdr:rowOff>126401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62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3228</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604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138323</xdr:rowOff>
    </xdr:from>
    <xdr:to>
      <xdr:col>20</xdr:col>
      <xdr:colOff>38100</xdr:colOff>
      <xdr:row>57</xdr:row>
      <xdr:rowOff>68473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3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59600</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832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134163</xdr:rowOff>
    </xdr:from>
    <xdr:to>
      <xdr:col>15</xdr:col>
      <xdr:colOff>101600</xdr:colOff>
      <xdr:row>55</xdr:row>
      <xdr:rowOff>64313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39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55440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48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161595</xdr:rowOff>
    </xdr:from>
    <xdr:to>
      <xdr:col>10</xdr:col>
      <xdr:colOff>165100</xdr:colOff>
      <xdr:row>56</xdr:row>
      <xdr:rowOff>91745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59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82872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68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56713</xdr:rowOff>
    </xdr:from>
    <xdr:to>
      <xdr:col>6</xdr:col>
      <xdr:colOff>38100</xdr:colOff>
      <xdr:row>58</xdr:row>
      <xdr:rowOff>158313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00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149440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9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128106</xdr:rowOff>
    </xdr:from>
    <xdr:ext cx="46717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94821" y="1350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37592</xdr:rowOff>
    </xdr:from>
    <xdr:to>
      <xdr:col>24</xdr:col>
      <xdr:colOff>62865</xdr:colOff>
      <xdr:row>80</xdr:row>
      <xdr:rowOff>8854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10542"/>
          <a:ext cx="1270" cy="151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12681</xdr:rowOff>
    </xdr:from>
    <xdr:ext cx="469744"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72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8854</xdr:rowOff>
    </xdr:from>
    <xdr:to>
      <xdr:col>24</xdr:col>
      <xdr:colOff>152400</xdr:colOff>
      <xdr:row>80</xdr:row>
      <xdr:rowOff>8854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724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155719</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85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37592</xdr:rowOff>
    </xdr:from>
    <xdr:to>
      <xdr:col>24</xdr:col>
      <xdr:colOff>152400</xdr:colOff>
      <xdr:row>71</xdr:row>
      <xdr:rowOff>37592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10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152219</xdr:rowOff>
    </xdr:from>
    <xdr:to>
      <xdr:col>24</xdr:col>
      <xdr:colOff>63500</xdr:colOff>
      <xdr:row>80</xdr:row>
      <xdr:rowOff>8854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525319"/>
          <a:ext cx="838200" cy="19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62465</xdr:rowOff>
    </xdr:from>
    <xdr:ext cx="469744"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2921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39588</xdr:rowOff>
    </xdr:from>
    <xdr:to>
      <xdr:col>24</xdr:col>
      <xdr:colOff>114300</xdr:colOff>
      <xdr:row>76</xdr:row>
      <xdr:rowOff>141188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06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152219</xdr:rowOff>
    </xdr:from>
    <xdr:to>
      <xdr:col>19</xdr:col>
      <xdr:colOff>177800</xdr:colOff>
      <xdr:row>79</xdr:row>
      <xdr:rowOff>19957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52531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36105</xdr:rowOff>
    </xdr:from>
    <xdr:to>
      <xdr:col>20</xdr:col>
      <xdr:colOff>38100</xdr:colOff>
      <xdr:row>76</xdr:row>
      <xdr:rowOff>137705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06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154231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284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19957</xdr:rowOff>
    </xdr:from>
    <xdr:to>
      <xdr:col>15</xdr:col>
      <xdr:colOff>50800</xdr:colOff>
      <xdr:row>79</xdr:row>
      <xdr:rowOff>52178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564507"/>
          <a:ext cx="889000" cy="32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57658</xdr:rowOff>
    </xdr:from>
    <xdr:to>
      <xdr:col>15</xdr:col>
      <xdr:colOff>101600</xdr:colOff>
      <xdr:row>76</xdr:row>
      <xdr:rowOff>159258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087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4335</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286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42818</xdr:rowOff>
    </xdr:from>
    <xdr:to>
      <xdr:col>10</xdr:col>
      <xdr:colOff>114300</xdr:colOff>
      <xdr:row>79</xdr:row>
      <xdr:rowOff>52178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587368"/>
          <a:ext cx="889000" cy="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73986</xdr:rowOff>
    </xdr:from>
    <xdr:to>
      <xdr:col>10</xdr:col>
      <xdr:colOff>165100</xdr:colOff>
      <xdr:row>77</xdr:row>
      <xdr:rowOff>4136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104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20664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287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84110</xdr:rowOff>
    </xdr:from>
    <xdr:to>
      <xdr:col>6</xdr:col>
      <xdr:colOff>38100</xdr:colOff>
      <xdr:row>77</xdr:row>
      <xdr:rowOff>14260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11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30787</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288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129504</xdr:rowOff>
    </xdr:from>
    <xdr:to>
      <xdr:col>24</xdr:col>
      <xdr:colOff>114300</xdr:colOff>
      <xdr:row>80</xdr:row>
      <xdr:rowOff>59654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67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44431</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58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101419</xdr:rowOff>
    </xdr:from>
    <xdr:to>
      <xdr:col>20</xdr:col>
      <xdr:colOff>38100</xdr:colOff>
      <xdr:row>79</xdr:row>
      <xdr:rowOff>31569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7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22696</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6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140607</xdr:rowOff>
    </xdr:from>
    <xdr:to>
      <xdr:col>15</xdr:col>
      <xdr:colOff>101600</xdr:colOff>
      <xdr:row>79</xdr:row>
      <xdr:rowOff>70757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51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61884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60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1378</xdr:rowOff>
    </xdr:from>
    <xdr:to>
      <xdr:col>10</xdr:col>
      <xdr:colOff>165100</xdr:colOff>
      <xdr:row>79</xdr:row>
      <xdr:rowOff>102978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54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94105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63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163468</xdr:rowOff>
    </xdr:from>
    <xdr:to>
      <xdr:col>6</xdr:col>
      <xdr:colOff>38100</xdr:colOff>
      <xdr:row>79</xdr:row>
      <xdr:rowOff>93618</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53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84745</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62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37047</xdr:rowOff>
    </xdr:from>
    <xdr:to>
      <xdr:col>24</xdr:col>
      <xdr:colOff>62865</xdr:colOff>
      <xdr:row>98</xdr:row>
      <xdr:rowOff>139461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467547"/>
          <a:ext cx="1270" cy="1474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143288</xdr:rowOff>
    </xdr:from>
    <xdr:ext cx="599010"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94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139461</xdr:rowOff>
    </xdr:from>
    <xdr:to>
      <xdr:col>24</xdr:col>
      <xdr:colOff>152400</xdr:colOff>
      <xdr:row>98</xdr:row>
      <xdr:rowOff>139461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94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155174</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242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37047</xdr:rowOff>
    </xdr:from>
    <xdr:to>
      <xdr:col>24</xdr:col>
      <xdr:colOff>152400</xdr:colOff>
      <xdr:row>90</xdr:row>
      <xdr:rowOff>37047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467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117047</xdr:rowOff>
    </xdr:from>
    <xdr:to>
      <xdr:col>24</xdr:col>
      <xdr:colOff>63500</xdr:colOff>
      <xdr:row>97</xdr:row>
      <xdr:rowOff>34196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576247"/>
          <a:ext cx="838200" cy="8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83007</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93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60130</xdr:rowOff>
    </xdr:from>
    <xdr:to>
      <xdr:col>24</xdr:col>
      <xdr:colOff>114300</xdr:colOff>
      <xdr:row>95</xdr:row>
      <xdr:rowOff>161730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34196</xdr:rowOff>
    </xdr:from>
    <xdr:to>
      <xdr:col>19</xdr:col>
      <xdr:colOff>177800</xdr:colOff>
      <xdr:row>97</xdr:row>
      <xdr:rowOff>99489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664846"/>
          <a:ext cx="889000" cy="6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160093</xdr:rowOff>
    </xdr:from>
    <xdr:to>
      <xdr:col>20</xdr:col>
      <xdr:colOff>38100</xdr:colOff>
      <xdr:row>96</xdr:row>
      <xdr:rowOff>90243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4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106770</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22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49130</xdr:rowOff>
    </xdr:from>
    <xdr:to>
      <xdr:col>15</xdr:col>
      <xdr:colOff>50800</xdr:colOff>
      <xdr:row>97</xdr:row>
      <xdr:rowOff>99489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679780"/>
          <a:ext cx="889000" cy="5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86962</xdr:rowOff>
    </xdr:from>
    <xdr:to>
      <xdr:col>15</xdr:col>
      <xdr:colOff>101600</xdr:colOff>
      <xdr:row>97</xdr:row>
      <xdr:rowOff>17112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54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33639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321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49130</xdr:rowOff>
    </xdr:from>
    <xdr:to>
      <xdr:col>10</xdr:col>
      <xdr:colOff>114300</xdr:colOff>
      <xdr:row>98</xdr:row>
      <xdr:rowOff>131101</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679780"/>
          <a:ext cx="889000" cy="25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9793</xdr:rowOff>
    </xdr:from>
    <xdr:to>
      <xdr:col>10</xdr:col>
      <xdr:colOff>165100</xdr:colOff>
      <xdr:row>96</xdr:row>
      <xdr:rowOff>111393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468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127920</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244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130397</xdr:rowOff>
    </xdr:from>
    <xdr:to>
      <xdr:col>6</xdr:col>
      <xdr:colOff>38100</xdr:colOff>
      <xdr:row>98</xdr:row>
      <xdr:rowOff>60547</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76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77074</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0795" y="1653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66247</xdr:rowOff>
    </xdr:from>
    <xdr:to>
      <xdr:col>24</xdr:col>
      <xdr:colOff>114300</xdr:colOff>
      <xdr:row>96</xdr:row>
      <xdr:rowOff>167847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52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44674</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503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154846</xdr:rowOff>
    </xdr:from>
    <xdr:to>
      <xdr:col>20</xdr:col>
      <xdr:colOff>38100</xdr:colOff>
      <xdr:row>97</xdr:row>
      <xdr:rowOff>84996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61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76123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497795" y="16706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48689</xdr:rowOff>
    </xdr:from>
    <xdr:to>
      <xdr:col>15</xdr:col>
      <xdr:colOff>101600</xdr:colOff>
      <xdr:row>97</xdr:row>
      <xdr:rowOff>150289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67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141416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08795" y="16772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169780</xdr:rowOff>
    </xdr:from>
    <xdr:to>
      <xdr:col>10</xdr:col>
      <xdr:colOff>165100</xdr:colOff>
      <xdr:row>97</xdr:row>
      <xdr:rowOff>99930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62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91057</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19795" y="16721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80301</xdr:rowOff>
    </xdr:from>
    <xdr:to>
      <xdr:col>6</xdr:col>
      <xdr:colOff>38100</xdr:colOff>
      <xdr:row>99</xdr:row>
      <xdr:rowOff>10451</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88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1578</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30795" y="1697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70064</xdr:rowOff>
    </xdr:from>
    <xdr:to>
      <xdr:col>54</xdr:col>
      <xdr:colOff>189865</xdr:colOff>
      <xdr:row>38</xdr:row>
      <xdr:rowOff>44755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70814"/>
          <a:ext cx="1270" cy="489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48582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6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44755</xdr:rowOff>
    </xdr:from>
    <xdr:to>
      <xdr:col>55</xdr:col>
      <xdr:colOff>88900</xdr:colOff>
      <xdr:row>38</xdr:row>
      <xdr:rowOff>44755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16741</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84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70064</xdr:rowOff>
    </xdr:from>
    <xdr:to>
      <xdr:col>55</xdr:col>
      <xdr:colOff>88900</xdr:colOff>
      <xdr:row>35</xdr:row>
      <xdr:rowOff>70064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70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149356</xdr:rowOff>
    </xdr:from>
    <xdr:to>
      <xdr:col>55</xdr:col>
      <xdr:colOff>0</xdr:colOff>
      <xdr:row>37</xdr:row>
      <xdr:rowOff>918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21556"/>
          <a:ext cx="838200" cy="2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108584</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807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130157</xdr:rowOff>
    </xdr:from>
    <xdr:to>
      <xdr:col>55</xdr:col>
      <xdr:colOff>50800</xdr:colOff>
      <xdr:row>37</xdr:row>
      <xdr:rowOff>60307</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30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131568</xdr:rowOff>
    </xdr:from>
    <xdr:to>
      <xdr:col>50</xdr:col>
      <xdr:colOff>114300</xdr:colOff>
      <xdr:row>36</xdr:row>
      <xdr:rowOff>149356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03768"/>
          <a:ext cx="889000" cy="1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113502</xdr:rowOff>
    </xdr:from>
    <xdr:to>
      <xdr:col>50</xdr:col>
      <xdr:colOff>165100</xdr:colOff>
      <xdr:row>37</xdr:row>
      <xdr:rowOff>43652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8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34779</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7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131568</xdr:rowOff>
    </xdr:from>
    <xdr:to>
      <xdr:col>45</xdr:col>
      <xdr:colOff>177800</xdr:colOff>
      <xdr:row>36</xdr:row>
      <xdr:rowOff>156235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03768"/>
          <a:ext cx="889000" cy="24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79288</xdr:rowOff>
    </xdr:from>
    <xdr:to>
      <xdr:col>46</xdr:col>
      <xdr:colOff>38100</xdr:colOff>
      <xdr:row>37</xdr:row>
      <xdr:rowOff>9438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5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25965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89343</xdr:rowOff>
    </xdr:from>
    <xdr:to>
      <xdr:col>41</xdr:col>
      <xdr:colOff>50800</xdr:colOff>
      <xdr:row>36</xdr:row>
      <xdr:rowOff>156235</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232843"/>
          <a:ext cx="889000" cy="109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63231</xdr:rowOff>
    </xdr:from>
    <xdr:to>
      <xdr:col>41</xdr:col>
      <xdr:colOff>101600</xdr:colOff>
      <xdr:row>36</xdr:row>
      <xdr:rowOff>164831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3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9908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1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44453</xdr:rowOff>
    </xdr:from>
    <xdr:to>
      <xdr:col>36</xdr:col>
      <xdr:colOff>165100</xdr:colOff>
      <xdr:row>30</xdr:row>
      <xdr:rowOff>146053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18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137180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80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121568</xdr:rowOff>
    </xdr:from>
    <xdr:to>
      <xdr:col>55</xdr:col>
      <xdr:colOff>50800</xdr:colOff>
      <xdr:row>37</xdr:row>
      <xdr:rowOff>51718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9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144445</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145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98556</xdr:rowOff>
    </xdr:from>
    <xdr:to>
      <xdr:col>50</xdr:col>
      <xdr:colOff>165100</xdr:colOff>
      <xdr:row>37</xdr:row>
      <xdr:rowOff>28706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7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45233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04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80768</xdr:rowOff>
    </xdr:from>
    <xdr:to>
      <xdr:col>46</xdr:col>
      <xdr:colOff>38100</xdr:colOff>
      <xdr:row>37</xdr:row>
      <xdr:rowOff>10918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5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2045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34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105435</xdr:rowOff>
    </xdr:from>
    <xdr:to>
      <xdr:col>41</xdr:col>
      <xdr:colOff>101600</xdr:colOff>
      <xdr:row>37</xdr:row>
      <xdr:rowOff>35585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2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26712</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37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38543</xdr:rowOff>
    </xdr:from>
    <xdr:to>
      <xdr:col>36</xdr:col>
      <xdr:colOff>165100</xdr:colOff>
      <xdr:row>30</xdr:row>
      <xdr:rowOff>140143</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18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156670</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4957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40336</xdr:rowOff>
    </xdr:from>
    <xdr:to>
      <xdr:col>54</xdr:col>
      <xdr:colOff>189865</xdr:colOff>
      <xdr:row>57</xdr:row>
      <xdr:rowOff>117754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84286"/>
          <a:ext cx="1270" cy="1106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121581</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989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117754</xdr:rowOff>
    </xdr:from>
    <xdr:to>
      <xdr:col>55</xdr:col>
      <xdr:colOff>88900</xdr:colOff>
      <xdr:row>57</xdr:row>
      <xdr:rowOff>117754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989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158463</xdr:rowOff>
    </xdr:from>
    <xdr:ext cx="534377"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5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40336</xdr:rowOff>
    </xdr:from>
    <xdr:to>
      <xdr:col>55</xdr:col>
      <xdr:colOff>88900</xdr:colOff>
      <xdr:row>51</xdr:row>
      <xdr:rowOff>40336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84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89274</xdr:rowOff>
    </xdr:from>
    <xdr:to>
      <xdr:col>55</xdr:col>
      <xdr:colOff>0</xdr:colOff>
      <xdr:row>55</xdr:row>
      <xdr:rowOff>89656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519024"/>
          <a:ext cx="8382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121664</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0370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98787</xdr:rowOff>
    </xdr:from>
    <xdr:to>
      <xdr:col>55</xdr:col>
      <xdr:colOff>50800</xdr:colOff>
      <xdr:row>54</xdr:row>
      <xdr:rowOff>28937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18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50260</xdr:rowOff>
    </xdr:from>
    <xdr:to>
      <xdr:col>50</xdr:col>
      <xdr:colOff>114300</xdr:colOff>
      <xdr:row>55</xdr:row>
      <xdr:rowOff>89656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9480010"/>
          <a:ext cx="889000" cy="3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22416</xdr:rowOff>
    </xdr:from>
    <xdr:to>
      <xdr:col>50</xdr:col>
      <xdr:colOff>165100</xdr:colOff>
      <xdr:row>54</xdr:row>
      <xdr:rowOff>124016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28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140543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05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23305</xdr:rowOff>
    </xdr:from>
    <xdr:to>
      <xdr:col>45</xdr:col>
      <xdr:colOff>177800</xdr:colOff>
      <xdr:row>55</xdr:row>
      <xdr:rowOff>50260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8938705"/>
          <a:ext cx="889000" cy="54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102464</xdr:rowOff>
    </xdr:from>
    <xdr:to>
      <xdr:col>46</xdr:col>
      <xdr:colOff>38100</xdr:colOff>
      <xdr:row>55</xdr:row>
      <xdr:rowOff>32614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36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49141</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13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23305</xdr:rowOff>
    </xdr:from>
    <xdr:to>
      <xdr:col>41</xdr:col>
      <xdr:colOff>50800</xdr:colOff>
      <xdr:row>54</xdr:row>
      <xdr:rowOff>122479</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8938705"/>
          <a:ext cx="889000" cy="44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41618</xdr:rowOff>
    </xdr:from>
    <xdr:to>
      <xdr:col>41</xdr:col>
      <xdr:colOff>101600</xdr:colOff>
      <xdr:row>54</xdr:row>
      <xdr:rowOff>143218</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2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134345</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3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112408</xdr:rowOff>
    </xdr:from>
    <xdr:to>
      <xdr:col>36</xdr:col>
      <xdr:colOff>165100</xdr:colOff>
      <xdr:row>55</xdr:row>
      <xdr:rowOff>42558</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37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33685</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46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38474</xdr:rowOff>
    </xdr:from>
    <xdr:to>
      <xdr:col>55</xdr:col>
      <xdr:colOff>50800</xdr:colOff>
      <xdr:row>55</xdr:row>
      <xdr:rowOff>140074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46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16901</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44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38856</xdr:rowOff>
    </xdr:from>
    <xdr:to>
      <xdr:col>50</xdr:col>
      <xdr:colOff>165100</xdr:colOff>
      <xdr:row>55</xdr:row>
      <xdr:rowOff>140456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46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131583</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56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170910</xdr:rowOff>
    </xdr:from>
    <xdr:to>
      <xdr:col>46</xdr:col>
      <xdr:colOff>38100</xdr:colOff>
      <xdr:row>55</xdr:row>
      <xdr:rowOff>101060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42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92187</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52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143955</xdr:rowOff>
    </xdr:from>
    <xdr:to>
      <xdr:col>41</xdr:col>
      <xdr:colOff>101600</xdr:colOff>
      <xdr:row>52</xdr:row>
      <xdr:rowOff>74105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888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50</xdr:row>
      <xdr:rowOff>90632</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8663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71679</xdr:rowOff>
    </xdr:from>
    <xdr:to>
      <xdr:col>36</xdr:col>
      <xdr:colOff>165100</xdr:colOff>
      <xdr:row>55</xdr:row>
      <xdr:rowOff>1829</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32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18356</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10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6014</xdr:rowOff>
    </xdr:from>
    <xdr:to>
      <xdr:col>54</xdr:col>
      <xdr:colOff>189865</xdr:colOff>
      <xdr:row>78</xdr:row>
      <xdr:rowOff>25674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07514"/>
          <a:ext cx="1270" cy="1391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29501</xdr:rowOff>
    </xdr:from>
    <xdr:ext cx="469744"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40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25674</xdr:rowOff>
    </xdr:from>
    <xdr:to>
      <xdr:col>55</xdr:col>
      <xdr:colOff>88900</xdr:colOff>
      <xdr:row>78</xdr:row>
      <xdr:rowOff>25674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39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124141</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782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6014</xdr:rowOff>
    </xdr:from>
    <xdr:to>
      <xdr:col>55</xdr:col>
      <xdr:colOff>88900</xdr:colOff>
      <xdr:row>70</xdr:row>
      <xdr:rowOff>6014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07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114600</xdr:rowOff>
    </xdr:from>
    <xdr:to>
      <xdr:col>55</xdr:col>
      <xdr:colOff>0</xdr:colOff>
      <xdr:row>74</xdr:row>
      <xdr:rowOff>57907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2630450"/>
          <a:ext cx="838200" cy="11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16760</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27040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38333</xdr:rowOff>
    </xdr:from>
    <xdr:to>
      <xdr:col>55</xdr:col>
      <xdr:colOff>50800</xdr:colOff>
      <xdr:row>74</xdr:row>
      <xdr:rowOff>139933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27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114600</xdr:rowOff>
    </xdr:from>
    <xdr:to>
      <xdr:col>50</xdr:col>
      <xdr:colOff>114300</xdr:colOff>
      <xdr:row>74</xdr:row>
      <xdr:rowOff>65039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2630450"/>
          <a:ext cx="889000" cy="12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90683</xdr:rowOff>
    </xdr:from>
    <xdr:to>
      <xdr:col>50</xdr:col>
      <xdr:colOff>165100</xdr:colOff>
      <xdr:row>75</xdr:row>
      <xdr:rowOff>20833</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2777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11960</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870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92700</xdr:rowOff>
    </xdr:from>
    <xdr:to>
      <xdr:col>45</xdr:col>
      <xdr:colOff>177800</xdr:colOff>
      <xdr:row>74</xdr:row>
      <xdr:rowOff>65039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2265650"/>
          <a:ext cx="889000" cy="48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151216</xdr:rowOff>
    </xdr:from>
    <xdr:to>
      <xdr:col>46</xdr:col>
      <xdr:colOff>38100</xdr:colOff>
      <xdr:row>75</xdr:row>
      <xdr:rowOff>81366</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283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72493</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93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92700</xdr:rowOff>
    </xdr:from>
    <xdr:to>
      <xdr:col>41</xdr:col>
      <xdr:colOff>50800</xdr:colOff>
      <xdr:row>72</xdr:row>
      <xdr:rowOff>126533</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265650"/>
          <a:ext cx="889000" cy="20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53513</xdr:rowOff>
    </xdr:from>
    <xdr:to>
      <xdr:col>41</xdr:col>
      <xdr:colOff>101600</xdr:colOff>
      <xdr:row>74</xdr:row>
      <xdr:rowOff>155113</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274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146240</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83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42037</xdr:rowOff>
    </xdr:from>
    <xdr:to>
      <xdr:col>36</xdr:col>
      <xdr:colOff>165100</xdr:colOff>
      <xdr:row>74</xdr:row>
      <xdr:rowOff>143637</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272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134764</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822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7107</xdr:rowOff>
    </xdr:from>
    <xdr:to>
      <xdr:col>55</xdr:col>
      <xdr:colOff>50800</xdr:colOff>
      <xdr:row>74</xdr:row>
      <xdr:rowOff>108707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269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29984</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54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63800</xdr:rowOff>
    </xdr:from>
    <xdr:to>
      <xdr:col>50</xdr:col>
      <xdr:colOff>165100</xdr:colOff>
      <xdr:row>73</xdr:row>
      <xdr:rowOff>165400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257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10477</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35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14239</xdr:rowOff>
    </xdr:from>
    <xdr:to>
      <xdr:col>46</xdr:col>
      <xdr:colOff>38100</xdr:colOff>
      <xdr:row>74</xdr:row>
      <xdr:rowOff>115839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270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132366</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247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41900</xdr:rowOff>
    </xdr:from>
    <xdr:to>
      <xdr:col>41</xdr:col>
      <xdr:colOff>101600</xdr:colOff>
      <xdr:row>71</xdr:row>
      <xdr:rowOff>143500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21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160027</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199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75733</xdr:rowOff>
    </xdr:from>
    <xdr:to>
      <xdr:col>36</xdr:col>
      <xdr:colOff>165100</xdr:colOff>
      <xdr:row>73</xdr:row>
      <xdr:rowOff>5883</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42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22410</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195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139700</xdr:rowOff>
    </xdr:from>
    <xdr:to>
      <xdr:col>59</xdr:col>
      <xdr:colOff>50800</xdr:colOff>
      <xdr:row>99</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90</xdr:row>
      <xdr:rowOff>111777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88</xdr:row>
      <xdr:rowOff>168927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46603</xdr:rowOff>
    </xdr:from>
    <xdr:to>
      <xdr:col>54</xdr:col>
      <xdr:colOff>189865</xdr:colOff>
      <xdr:row>98</xdr:row>
      <xdr:rowOff>102124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77103"/>
          <a:ext cx="1270" cy="1427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105951</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90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102124</xdr:rowOff>
    </xdr:from>
    <xdr:to>
      <xdr:col>55</xdr:col>
      <xdr:colOff>88900</xdr:colOff>
      <xdr:row>98</xdr:row>
      <xdr:rowOff>102124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904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164730</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5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46603</xdr:rowOff>
    </xdr:from>
    <xdr:to>
      <xdr:col>55</xdr:col>
      <xdr:colOff>88900</xdr:colOff>
      <xdr:row>90</xdr:row>
      <xdr:rowOff>46603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77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34544</xdr:rowOff>
    </xdr:from>
    <xdr:to>
      <xdr:col>55</xdr:col>
      <xdr:colOff>0</xdr:colOff>
      <xdr:row>98</xdr:row>
      <xdr:rowOff>8626</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665194"/>
          <a:ext cx="838200" cy="14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66857</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01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43980</xdr:rowOff>
    </xdr:from>
    <xdr:to>
      <xdr:col>55</xdr:col>
      <xdr:colOff>50800</xdr:colOff>
      <xdr:row>94</xdr:row>
      <xdr:rowOff>145580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1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8626</xdr:rowOff>
    </xdr:from>
    <xdr:to>
      <xdr:col>50</xdr:col>
      <xdr:colOff>114300</xdr:colOff>
      <xdr:row>98</xdr:row>
      <xdr:rowOff>50288</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810726"/>
          <a:ext cx="889000" cy="4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157566</xdr:rowOff>
    </xdr:from>
    <xdr:to>
      <xdr:col>50</xdr:col>
      <xdr:colOff>165100</xdr:colOff>
      <xdr:row>95</xdr:row>
      <xdr:rowOff>87716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27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104243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04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50288</xdr:rowOff>
    </xdr:from>
    <xdr:to>
      <xdr:col>45</xdr:col>
      <xdr:colOff>177800</xdr:colOff>
      <xdr:row>98</xdr:row>
      <xdr:rowOff>89608</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852388"/>
          <a:ext cx="889000" cy="39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68354</xdr:rowOff>
    </xdr:from>
    <xdr:to>
      <xdr:col>46</xdr:col>
      <xdr:colOff>38100</xdr:colOff>
      <xdr:row>95</xdr:row>
      <xdr:rowOff>169954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3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15031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13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35344</xdr:rowOff>
    </xdr:from>
    <xdr:to>
      <xdr:col>41</xdr:col>
      <xdr:colOff>50800</xdr:colOff>
      <xdr:row>98</xdr:row>
      <xdr:rowOff>89608</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837444"/>
          <a:ext cx="889000" cy="5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167966</xdr:rowOff>
    </xdr:from>
    <xdr:to>
      <xdr:col>41</xdr:col>
      <xdr:colOff>101600</xdr:colOff>
      <xdr:row>96</xdr:row>
      <xdr:rowOff>98116</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5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114643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30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16977</xdr:rowOff>
    </xdr:from>
    <xdr:to>
      <xdr:col>36</xdr:col>
      <xdr:colOff>165100</xdr:colOff>
      <xdr:row>96</xdr:row>
      <xdr:rowOff>118577</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7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135104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5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155194</xdr:rowOff>
    </xdr:from>
    <xdr:to>
      <xdr:col>55</xdr:col>
      <xdr:colOff>50800</xdr:colOff>
      <xdr:row>97</xdr:row>
      <xdr:rowOff>85344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61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133621</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59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129276</xdr:rowOff>
    </xdr:from>
    <xdr:to>
      <xdr:col>50</xdr:col>
      <xdr:colOff>165100</xdr:colOff>
      <xdr:row>98</xdr:row>
      <xdr:rowOff>59426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75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50553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852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170938</xdr:rowOff>
    </xdr:from>
    <xdr:to>
      <xdr:col>46</xdr:col>
      <xdr:colOff>38100</xdr:colOff>
      <xdr:row>98</xdr:row>
      <xdr:rowOff>101088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80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92215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89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38808</xdr:rowOff>
    </xdr:from>
    <xdr:to>
      <xdr:col>41</xdr:col>
      <xdr:colOff>101600</xdr:colOff>
      <xdr:row>98</xdr:row>
      <xdr:rowOff>140408</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8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131535</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93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155994</xdr:rowOff>
    </xdr:from>
    <xdr:to>
      <xdr:col>36</xdr:col>
      <xdr:colOff>165100</xdr:colOff>
      <xdr:row>98</xdr:row>
      <xdr:rowOff>86144</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78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77271</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87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139509</xdr:rowOff>
    </xdr:from>
    <xdr:to>
      <xdr:col>85</xdr:col>
      <xdr:colOff>126364</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111559"/>
          <a:ext cx="1269" cy="161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86186</xdr:rowOff>
    </xdr:from>
    <xdr:ext cx="469744"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488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139509</xdr:rowOff>
    </xdr:from>
    <xdr:to>
      <xdr:col>86</xdr:col>
      <xdr:colOff>25400</xdr:colOff>
      <xdr:row>29</xdr:row>
      <xdr:rowOff>139509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111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54436</xdr:rowOff>
    </xdr:from>
    <xdr:ext cx="378565"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3980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31559</xdr:rowOff>
    </xdr:from>
    <xdr:to>
      <xdr:col>85</xdr:col>
      <xdr:colOff>177800</xdr:colOff>
      <xdr:row>38</xdr:row>
      <xdr:rowOff>133159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5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160147</xdr:rowOff>
    </xdr:from>
    <xdr:to>
      <xdr:col>81</xdr:col>
      <xdr:colOff>101600</xdr:colOff>
      <xdr:row>38</xdr:row>
      <xdr:rowOff>90297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503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106824</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279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169672</xdr:rowOff>
    </xdr:from>
    <xdr:to>
      <xdr:col>76</xdr:col>
      <xdr:colOff>165100</xdr:colOff>
      <xdr:row>38</xdr:row>
      <xdr:rowOff>99822</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51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116349</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288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145986</xdr:rowOff>
    </xdr:from>
    <xdr:to>
      <xdr:col>71</xdr:col>
      <xdr:colOff>177800</xdr:colOff>
      <xdr:row>39</xdr:row>
      <xdr:rowOff>44450</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661086"/>
          <a:ext cx="889000" cy="6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163005</xdr:rowOff>
    </xdr:from>
    <xdr:to>
      <xdr:col>72</xdr:col>
      <xdr:colOff>38100</xdr:colOff>
      <xdr:row>38</xdr:row>
      <xdr:rowOff>93155</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50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109681</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4017" y="6281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81090</xdr:rowOff>
    </xdr:from>
    <xdr:to>
      <xdr:col>67</xdr:col>
      <xdr:colOff>101600</xdr:colOff>
      <xdr:row>38</xdr:row>
      <xdr:rowOff>11240</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42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27767</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19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95186</xdr:rowOff>
    </xdr:from>
    <xdr:to>
      <xdr:col>67</xdr:col>
      <xdr:colOff>101600</xdr:colOff>
      <xdr:row>39</xdr:row>
      <xdr:rowOff>25336</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61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16463</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25017" y="6703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7150</xdr:rowOff>
    </xdr:from>
    <xdr:to>
      <xdr:col>85</xdr:col>
      <xdr:colOff>126364</xdr:colOff>
      <xdr:row>79</xdr:row>
      <xdr:rowOff>90856</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180100"/>
          <a:ext cx="1269" cy="1455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94683</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63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90856</xdr:rowOff>
    </xdr:from>
    <xdr:to>
      <xdr:col>86</xdr:col>
      <xdr:colOff>25400</xdr:colOff>
      <xdr:row>79</xdr:row>
      <xdr:rowOff>90856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6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125277</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95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7150</xdr:rowOff>
    </xdr:from>
    <xdr:to>
      <xdr:col>86</xdr:col>
      <xdr:colOff>25400</xdr:colOff>
      <xdr:row>71</xdr:row>
      <xdr:rowOff>7150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18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93256</xdr:rowOff>
    </xdr:from>
    <xdr:to>
      <xdr:col>85</xdr:col>
      <xdr:colOff>127000</xdr:colOff>
      <xdr:row>76</xdr:row>
      <xdr:rowOff>165379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123456"/>
          <a:ext cx="838200" cy="7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52912</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40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30035</xdr:rowOff>
    </xdr:from>
    <xdr:to>
      <xdr:col>85</xdr:col>
      <xdr:colOff>177800</xdr:colOff>
      <xdr:row>75</xdr:row>
      <xdr:rowOff>131635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88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32639</xdr:rowOff>
    </xdr:from>
    <xdr:to>
      <xdr:col>81</xdr:col>
      <xdr:colOff>50800</xdr:colOff>
      <xdr:row>76</xdr:row>
      <xdr:rowOff>165379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891389"/>
          <a:ext cx="889000" cy="30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166129</xdr:rowOff>
    </xdr:from>
    <xdr:to>
      <xdr:col>81</xdr:col>
      <xdr:colOff>101600</xdr:colOff>
      <xdr:row>75</xdr:row>
      <xdr:rowOff>96279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5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112806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2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32639</xdr:rowOff>
    </xdr:from>
    <xdr:to>
      <xdr:col>76</xdr:col>
      <xdr:colOff>114300</xdr:colOff>
      <xdr:row>76</xdr:row>
      <xdr:rowOff>113601</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2891389"/>
          <a:ext cx="889000" cy="25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22949</xdr:rowOff>
    </xdr:from>
    <xdr:to>
      <xdr:col>76</xdr:col>
      <xdr:colOff>165100</xdr:colOff>
      <xdr:row>75</xdr:row>
      <xdr:rowOff>124549</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115676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97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62319</xdr:rowOff>
    </xdr:from>
    <xdr:to>
      <xdr:col>71</xdr:col>
      <xdr:colOff>177800</xdr:colOff>
      <xdr:row>76</xdr:row>
      <xdr:rowOff>113601</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092519"/>
          <a:ext cx="889000" cy="5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168453</xdr:rowOff>
    </xdr:from>
    <xdr:to>
      <xdr:col>72</xdr:col>
      <xdr:colOff>38100</xdr:colOff>
      <xdr:row>75</xdr:row>
      <xdr:rowOff>98603</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55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115130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3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88595</xdr:rowOff>
    </xdr:from>
    <xdr:to>
      <xdr:col>67</xdr:col>
      <xdr:colOff>101600</xdr:colOff>
      <xdr:row>76</xdr:row>
      <xdr:rowOff>18746</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73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35272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2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42456</xdr:rowOff>
    </xdr:from>
    <xdr:to>
      <xdr:col>85</xdr:col>
      <xdr:colOff>177800</xdr:colOff>
      <xdr:row>76</xdr:row>
      <xdr:rowOff>144056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07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20883</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05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114579</xdr:rowOff>
    </xdr:from>
    <xdr:to>
      <xdr:col>81</xdr:col>
      <xdr:colOff>101600</xdr:colOff>
      <xdr:row>77</xdr:row>
      <xdr:rowOff>44729</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14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35856</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237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153289</xdr:rowOff>
    </xdr:from>
    <xdr:to>
      <xdr:col>76</xdr:col>
      <xdr:colOff>165100</xdr:colOff>
      <xdr:row>75</xdr:row>
      <xdr:rowOff>83439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84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99966</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61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62801</xdr:rowOff>
    </xdr:from>
    <xdr:to>
      <xdr:col>72</xdr:col>
      <xdr:colOff>38100</xdr:colOff>
      <xdr:row>76</xdr:row>
      <xdr:rowOff>164401</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09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155528</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18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11519</xdr:rowOff>
    </xdr:from>
    <xdr:to>
      <xdr:col>67</xdr:col>
      <xdr:colOff>101600</xdr:colOff>
      <xdr:row>76</xdr:row>
      <xdr:rowOff>113119</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04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104246</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134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11136</xdr:rowOff>
    </xdr:from>
    <xdr:to>
      <xdr:col>85</xdr:col>
      <xdr:colOff>126364</xdr:colOff>
      <xdr:row>98</xdr:row>
      <xdr:rowOff>67690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613086"/>
          <a:ext cx="1269" cy="1256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71517</xdr:rowOff>
    </xdr:from>
    <xdr:ext cx="469744"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687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67690</xdr:rowOff>
    </xdr:from>
    <xdr:to>
      <xdr:col>86</xdr:col>
      <xdr:colOff>25400</xdr:colOff>
      <xdr:row>98</xdr:row>
      <xdr:rowOff>67690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686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129263</xdr:rowOff>
    </xdr:from>
    <xdr:ext cx="534377"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38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11136</xdr:rowOff>
    </xdr:from>
    <xdr:to>
      <xdr:col>86</xdr:col>
      <xdr:colOff>25400</xdr:colOff>
      <xdr:row>91</xdr:row>
      <xdr:rowOff>11136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613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96174</xdr:rowOff>
    </xdr:from>
    <xdr:to>
      <xdr:col>85</xdr:col>
      <xdr:colOff>127000</xdr:colOff>
      <xdr:row>96</xdr:row>
      <xdr:rowOff>169738</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555374"/>
          <a:ext cx="838200" cy="7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43152</xdr:rowOff>
    </xdr:from>
    <xdr:ext cx="469744"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330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20275</xdr:rowOff>
    </xdr:from>
    <xdr:to>
      <xdr:col>85</xdr:col>
      <xdr:colOff>177800</xdr:colOff>
      <xdr:row>96</xdr:row>
      <xdr:rowOff>121875</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47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96174</xdr:rowOff>
    </xdr:from>
    <xdr:to>
      <xdr:col>81</xdr:col>
      <xdr:colOff>50800</xdr:colOff>
      <xdr:row>97</xdr:row>
      <xdr:rowOff>117937</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4592300" y="16555374"/>
          <a:ext cx="889000" cy="19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4821</xdr:rowOff>
    </xdr:from>
    <xdr:to>
      <xdr:col>81</xdr:col>
      <xdr:colOff>101600</xdr:colOff>
      <xdr:row>96</xdr:row>
      <xdr:rowOff>106421</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46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122948</xdr:rowOff>
    </xdr:from>
    <xdr:ext cx="469744"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46428" y="1623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119583</xdr:rowOff>
    </xdr:from>
    <xdr:to>
      <xdr:col>76</xdr:col>
      <xdr:colOff>114300</xdr:colOff>
      <xdr:row>97</xdr:row>
      <xdr:rowOff>117937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3703300" y="16578783"/>
          <a:ext cx="889000" cy="16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157846</xdr:rowOff>
    </xdr:from>
    <xdr:to>
      <xdr:col>76</xdr:col>
      <xdr:colOff>165100</xdr:colOff>
      <xdr:row>96</xdr:row>
      <xdr:rowOff>87996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44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94</xdr:row>
      <xdr:rowOff>104523</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57428" y="1622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119583</xdr:rowOff>
    </xdr:from>
    <xdr:to>
      <xdr:col>71</xdr:col>
      <xdr:colOff>177800</xdr:colOff>
      <xdr:row>97</xdr:row>
      <xdr:rowOff>170790</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578783"/>
          <a:ext cx="889000" cy="22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67915</xdr:rowOff>
    </xdr:from>
    <xdr:to>
      <xdr:col>72</xdr:col>
      <xdr:colOff>38100</xdr:colOff>
      <xdr:row>95</xdr:row>
      <xdr:rowOff>169515</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3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14592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13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79344</xdr:rowOff>
    </xdr:from>
    <xdr:to>
      <xdr:col>67</xdr:col>
      <xdr:colOff>101600</xdr:colOff>
      <xdr:row>98</xdr:row>
      <xdr:rowOff>9494</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709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26021</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485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118938</xdr:rowOff>
    </xdr:from>
    <xdr:to>
      <xdr:col>85</xdr:col>
      <xdr:colOff>177800</xdr:colOff>
      <xdr:row>97</xdr:row>
      <xdr:rowOff>49088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57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97365</xdr:rowOff>
    </xdr:from>
    <xdr:ext cx="469744"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55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45374</xdr:rowOff>
    </xdr:from>
    <xdr:to>
      <xdr:col>81</xdr:col>
      <xdr:colOff>101600</xdr:colOff>
      <xdr:row>96</xdr:row>
      <xdr:rowOff>146974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50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138101</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46428" y="16597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67137</xdr:rowOff>
    </xdr:from>
    <xdr:to>
      <xdr:col>76</xdr:col>
      <xdr:colOff>165100</xdr:colOff>
      <xdr:row>97</xdr:row>
      <xdr:rowOff>168737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69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159864</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57428" y="1679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68783</xdr:rowOff>
    </xdr:from>
    <xdr:to>
      <xdr:col>72</xdr:col>
      <xdr:colOff>38100</xdr:colOff>
      <xdr:row>96</xdr:row>
      <xdr:rowOff>170383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52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161510</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68428" y="16620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119990</xdr:rowOff>
    </xdr:from>
    <xdr:to>
      <xdr:col>67</xdr:col>
      <xdr:colOff>101600</xdr:colOff>
      <xdr:row>98</xdr:row>
      <xdr:rowOff>50140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75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41267</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79428" y="1684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142901</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457851"/>
          <a:ext cx="1269" cy="1196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89578</xdr:rowOff>
    </xdr:from>
    <xdr:ext cx="469744"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23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142901</xdr:rowOff>
    </xdr:from>
    <xdr:to>
      <xdr:col>116</xdr:col>
      <xdr:colOff>152400</xdr:colOff>
      <xdr:row>31</xdr:row>
      <xdr:rowOff>142901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45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153188</xdr:rowOff>
    </xdr:from>
    <xdr:to>
      <xdr:col>116</xdr:col>
      <xdr:colOff>63500</xdr:colOff>
      <xdr:row>36</xdr:row>
      <xdr:rowOff>154331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1323300" y="6325388"/>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42968</xdr:rowOff>
    </xdr:from>
    <xdr:ext cx="469744"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0437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20091</xdr:rowOff>
    </xdr:from>
    <xdr:to>
      <xdr:col>116</xdr:col>
      <xdr:colOff>114300</xdr:colOff>
      <xdr:row>36</xdr:row>
      <xdr:rowOff>121691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19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136042</xdr:rowOff>
    </xdr:from>
    <xdr:to>
      <xdr:col>111</xdr:col>
      <xdr:colOff>177800</xdr:colOff>
      <xdr:row>36</xdr:row>
      <xdr:rowOff>154331</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0434300" y="6136792"/>
          <a:ext cx="889000" cy="189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57124</xdr:rowOff>
    </xdr:from>
    <xdr:to>
      <xdr:col>112</xdr:col>
      <xdr:colOff>38100</xdr:colOff>
      <xdr:row>36</xdr:row>
      <xdr:rowOff>158724</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22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3801</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600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136042</xdr:rowOff>
    </xdr:from>
    <xdr:to>
      <xdr:col>107</xdr:col>
      <xdr:colOff>50800</xdr:colOff>
      <xdr:row>37</xdr:row>
      <xdr:rowOff>30429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9545300" y="6136792"/>
          <a:ext cx="889000" cy="237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7290</xdr:rowOff>
    </xdr:from>
    <xdr:to>
      <xdr:col>107</xdr:col>
      <xdr:colOff>101600</xdr:colOff>
      <xdr:row>36</xdr:row>
      <xdr:rowOff>108890</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17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100017</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27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132842</xdr:rowOff>
    </xdr:from>
    <xdr:to>
      <xdr:col>102</xdr:col>
      <xdr:colOff>114300</xdr:colOff>
      <xdr:row>37</xdr:row>
      <xdr:rowOff>30429</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8656300" y="6305042"/>
          <a:ext cx="889000" cy="6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72898</xdr:rowOff>
    </xdr:from>
    <xdr:to>
      <xdr:col>102</xdr:col>
      <xdr:colOff>165100</xdr:colOff>
      <xdr:row>37</xdr:row>
      <xdr:rowOff>3048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245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19575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6020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9804</xdr:rowOff>
    </xdr:from>
    <xdr:to>
      <xdr:col>98</xdr:col>
      <xdr:colOff>38100</xdr:colOff>
      <xdr:row>36</xdr:row>
      <xdr:rowOff>111404</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182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127931</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595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102388</xdr:rowOff>
    </xdr:from>
    <xdr:to>
      <xdr:col>116</xdr:col>
      <xdr:colOff>114300</xdr:colOff>
      <xdr:row>37</xdr:row>
      <xdr:rowOff>32538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627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80815</xdr:rowOff>
    </xdr:from>
    <xdr:ext cx="469744"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6253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103531</xdr:rowOff>
    </xdr:from>
    <xdr:to>
      <xdr:col>112</xdr:col>
      <xdr:colOff>38100</xdr:colOff>
      <xdr:row>37</xdr:row>
      <xdr:rowOff>33681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627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24808</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088428" y="6368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85242</xdr:rowOff>
    </xdr:from>
    <xdr:to>
      <xdr:col>107</xdr:col>
      <xdr:colOff>101600</xdr:colOff>
      <xdr:row>36</xdr:row>
      <xdr:rowOff>15392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608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31919</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199428" y="586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151079</xdr:rowOff>
    </xdr:from>
    <xdr:to>
      <xdr:col>102</xdr:col>
      <xdr:colOff>165100</xdr:colOff>
      <xdr:row>37</xdr:row>
      <xdr:rowOff>81229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632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72356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310428" y="6416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82042</xdr:rowOff>
    </xdr:from>
    <xdr:to>
      <xdr:col>98</xdr:col>
      <xdr:colOff>38100</xdr:colOff>
      <xdr:row>37</xdr:row>
      <xdr:rowOff>12192</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625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3319</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421428" y="634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33782</xdr:rowOff>
    </xdr:from>
    <xdr:to>
      <xdr:col>116</xdr:col>
      <xdr:colOff>62864</xdr:colOff>
      <xdr:row>59</xdr:row>
      <xdr:rowOff>40767</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777732"/>
          <a:ext cx="1269" cy="1378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44594</xdr:rowOff>
    </xdr:from>
    <xdr:ext cx="378565"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160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40767</xdr:rowOff>
    </xdr:from>
    <xdr:to>
      <xdr:col>116</xdr:col>
      <xdr:colOff>152400</xdr:colOff>
      <xdr:row>59</xdr:row>
      <xdr:rowOff>40767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156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151909</xdr:rowOff>
    </xdr:from>
    <xdr:ext cx="599010"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552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33782</xdr:rowOff>
    </xdr:from>
    <xdr:to>
      <xdr:col>116</xdr:col>
      <xdr:colOff>152400</xdr:colOff>
      <xdr:row>51</xdr:row>
      <xdr:rowOff>33782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77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108865</xdr:rowOff>
    </xdr:from>
    <xdr:to>
      <xdr:col>116</xdr:col>
      <xdr:colOff>63500</xdr:colOff>
      <xdr:row>57</xdr:row>
      <xdr:rowOff>132994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9881515"/>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28884</xdr:rowOff>
    </xdr:from>
    <xdr:ext cx="534377"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630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6007</xdr:rowOff>
    </xdr:from>
    <xdr:to>
      <xdr:col>116</xdr:col>
      <xdr:colOff>114300</xdr:colOff>
      <xdr:row>57</xdr:row>
      <xdr:rowOff>107607</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77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59728</xdr:rowOff>
    </xdr:from>
    <xdr:to>
      <xdr:col>111</xdr:col>
      <xdr:colOff>177800</xdr:colOff>
      <xdr:row>57</xdr:row>
      <xdr:rowOff>132994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9660928"/>
          <a:ext cx="889000" cy="24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150584</xdr:rowOff>
    </xdr:from>
    <xdr:to>
      <xdr:col>112</xdr:col>
      <xdr:colOff>38100</xdr:colOff>
      <xdr:row>57</xdr:row>
      <xdr:rowOff>80734</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751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97261</xdr:rowOff>
    </xdr:from>
    <xdr:ext cx="534377"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56111" y="952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59233</xdr:rowOff>
    </xdr:from>
    <xdr:to>
      <xdr:col>107</xdr:col>
      <xdr:colOff>50800</xdr:colOff>
      <xdr:row>56</xdr:row>
      <xdr:rowOff>59728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9488983"/>
          <a:ext cx="889000" cy="17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91313</xdr:rowOff>
    </xdr:from>
    <xdr:to>
      <xdr:col>107</xdr:col>
      <xdr:colOff>101600</xdr:colOff>
      <xdr:row>57</xdr:row>
      <xdr:rowOff>21463</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69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57</xdr:row>
      <xdr:rowOff>12590</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67111" y="9785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29235</xdr:rowOff>
    </xdr:from>
    <xdr:to>
      <xdr:col>102</xdr:col>
      <xdr:colOff>114300</xdr:colOff>
      <xdr:row>55</xdr:row>
      <xdr:rowOff>59233</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9458985"/>
          <a:ext cx="889000" cy="29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9271</xdr:rowOff>
    </xdr:from>
    <xdr:to>
      <xdr:col>102</xdr:col>
      <xdr:colOff>165100</xdr:colOff>
      <xdr:row>56</xdr:row>
      <xdr:rowOff>110871</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61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101998</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278111" y="970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13691</xdr:rowOff>
    </xdr:from>
    <xdr:to>
      <xdr:col>98</xdr:col>
      <xdr:colOff>38100</xdr:colOff>
      <xdr:row>56</xdr:row>
      <xdr:rowOff>115291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61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106418</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389111" y="9707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58065</xdr:rowOff>
    </xdr:from>
    <xdr:to>
      <xdr:col>116</xdr:col>
      <xdr:colOff>114300</xdr:colOff>
      <xdr:row>57</xdr:row>
      <xdr:rowOff>159665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8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36492</xdr:rowOff>
    </xdr:from>
    <xdr:ext cx="534377"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809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82194</xdr:rowOff>
    </xdr:from>
    <xdr:to>
      <xdr:col>112</xdr:col>
      <xdr:colOff>38100</xdr:colOff>
      <xdr:row>58</xdr:row>
      <xdr:rowOff>12344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85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58</xdr:row>
      <xdr:rowOff>3471</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56111" y="994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8928</xdr:rowOff>
    </xdr:from>
    <xdr:to>
      <xdr:col>107</xdr:col>
      <xdr:colOff>101600</xdr:colOff>
      <xdr:row>56</xdr:row>
      <xdr:rowOff>110528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61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127055</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67111" y="938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8433</xdr:rowOff>
    </xdr:from>
    <xdr:to>
      <xdr:col>102</xdr:col>
      <xdr:colOff>165100</xdr:colOff>
      <xdr:row>55</xdr:row>
      <xdr:rowOff>110033</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438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126560</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278111" y="921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149885</xdr:rowOff>
    </xdr:from>
    <xdr:to>
      <xdr:col>98</xdr:col>
      <xdr:colOff>38100</xdr:colOff>
      <xdr:row>55</xdr:row>
      <xdr:rowOff>80035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40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96562</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389111" y="918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122189</xdr:rowOff>
    </xdr:from>
    <xdr:to>
      <xdr:col>116</xdr:col>
      <xdr:colOff>62864</xdr:colOff>
      <xdr:row>79</xdr:row>
      <xdr:rowOff>45014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23689"/>
          <a:ext cx="1269" cy="146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48841</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93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45014</xdr:rowOff>
    </xdr:from>
    <xdr:to>
      <xdr:col>116</xdr:col>
      <xdr:colOff>152400</xdr:colOff>
      <xdr:row>79</xdr:row>
      <xdr:rowOff>45014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89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68866</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89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122189</xdr:rowOff>
    </xdr:from>
    <xdr:to>
      <xdr:col>116</xdr:col>
      <xdr:colOff>152400</xdr:colOff>
      <xdr:row>70</xdr:row>
      <xdr:rowOff>122189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23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151816</xdr:rowOff>
    </xdr:from>
    <xdr:to>
      <xdr:col>116</xdr:col>
      <xdr:colOff>63500</xdr:colOff>
      <xdr:row>78</xdr:row>
      <xdr:rowOff>19411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353466"/>
          <a:ext cx="838200" cy="3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168241</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555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145364</xdr:rowOff>
    </xdr:from>
    <xdr:to>
      <xdr:col>116</xdr:col>
      <xdr:colOff>114300</xdr:colOff>
      <xdr:row>76</xdr:row>
      <xdr:rowOff>75515</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041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19411</xdr:rowOff>
    </xdr:from>
    <xdr:to>
      <xdr:col>111</xdr:col>
      <xdr:colOff>177800</xdr:colOff>
      <xdr:row>78</xdr:row>
      <xdr:rowOff>51414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392511"/>
          <a:ext cx="889000" cy="3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34539</xdr:rowOff>
    </xdr:from>
    <xdr:to>
      <xdr:col>112</xdr:col>
      <xdr:colOff>38100</xdr:colOff>
      <xdr:row>76</xdr:row>
      <xdr:rowOff>136139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6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152666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3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51414</xdr:rowOff>
    </xdr:from>
    <xdr:to>
      <xdr:col>107</xdr:col>
      <xdr:colOff>50800</xdr:colOff>
      <xdr:row>78</xdr:row>
      <xdr:rowOff>66137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424514"/>
          <a:ext cx="889000" cy="1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77653</xdr:rowOff>
    </xdr:from>
    <xdr:to>
      <xdr:col>107</xdr:col>
      <xdr:colOff>101600</xdr:colOff>
      <xdr:row>77</xdr:row>
      <xdr:rowOff>7803</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1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24330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8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66137</xdr:rowOff>
    </xdr:from>
    <xdr:to>
      <xdr:col>102</xdr:col>
      <xdr:colOff>114300</xdr:colOff>
      <xdr:row>78</xdr:row>
      <xdr:rowOff>98552</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439237"/>
          <a:ext cx="889000" cy="3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107051</xdr:rowOff>
    </xdr:from>
    <xdr:to>
      <xdr:col>102</xdr:col>
      <xdr:colOff>165100</xdr:colOff>
      <xdr:row>77</xdr:row>
      <xdr:rowOff>37201</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137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53728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91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156383</xdr:rowOff>
    </xdr:from>
    <xdr:to>
      <xdr:col>98</xdr:col>
      <xdr:colOff>38100</xdr:colOff>
      <xdr:row>77</xdr:row>
      <xdr:rowOff>86533</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8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103060</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96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101016</xdr:rowOff>
    </xdr:from>
    <xdr:to>
      <xdr:col>116</xdr:col>
      <xdr:colOff>114300</xdr:colOff>
      <xdr:row>78</xdr:row>
      <xdr:rowOff>31166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30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79443</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281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140061</xdr:rowOff>
    </xdr:from>
    <xdr:to>
      <xdr:col>112</xdr:col>
      <xdr:colOff>38100</xdr:colOff>
      <xdr:row>78</xdr:row>
      <xdr:rowOff>70211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34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61338</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43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614</xdr:rowOff>
    </xdr:from>
    <xdr:to>
      <xdr:col>107</xdr:col>
      <xdr:colOff>101600</xdr:colOff>
      <xdr:row>78</xdr:row>
      <xdr:rowOff>102214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37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93341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46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15337</xdr:rowOff>
    </xdr:from>
    <xdr:to>
      <xdr:col>102</xdr:col>
      <xdr:colOff>165100</xdr:colOff>
      <xdr:row>78</xdr:row>
      <xdr:rowOff>116937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38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108064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48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47752</xdr:rowOff>
    </xdr:from>
    <xdr:to>
      <xdr:col>98</xdr:col>
      <xdr:colOff>38100</xdr:colOff>
      <xdr:row>78</xdr:row>
      <xdr:rowOff>149352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42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140479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513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歳出決算総額は、住民一人当たり</a:t>
          </a:r>
          <a:r>
            <a:rPr kumimoji="1" lang="en-US" altLang="ja-JP" sz="1100">
              <a:latin typeface="ＭＳ Ｐゴシック" panose="020B0600070205080204" pitchFamily="50" charset="-128"/>
              <a:ea typeface="ＭＳ Ｐゴシック" panose="020B0600070205080204" pitchFamily="50" charset="-128"/>
            </a:rPr>
            <a:t>539,714</a:t>
          </a:r>
          <a:r>
            <a:rPr kumimoji="1" lang="ja-JP" altLang="en-US" sz="1100">
              <a:latin typeface="ＭＳ Ｐゴシック" panose="020B0600070205080204" pitchFamily="50" charset="-128"/>
              <a:ea typeface="ＭＳ Ｐゴシック" panose="020B0600070205080204" pitchFamily="50" charset="-128"/>
            </a:rPr>
            <a:t>円（歳出総額</a:t>
          </a:r>
          <a:r>
            <a:rPr kumimoji="1" lang="en-US" altLang="ja-JP" sz="1100">
              <a:latin typeface="ＭＳ Ｐゴシック" panose="020B0600070205080204" pitchFamily="50" charset="-128"/>
              <a:ea typeface="ＭＳ Ｐゴシック" panose="020B0600070205080204" pitchFamily="50" charset="-128"/>
            </a:rPr>
            <a:t>÷R7.1.1</a:t>
          </a:r>
          <a:r>
            <a:rPr kumimoji="1" lang="ja-JP" altLang="en-US" sz="1100">
              <a:latin typeface="ＭＳ Ｐゴシック" panose="020B0600070205080204" pitchFamily="50" charset="-128"/>
              <a:ea typeface="ＭＳ Ｐゴシック" panose="020B0600070205080204" pitchFamily="50" charset="-128"/>
            </a:rPr>
            <a:t>時点の人口）となっています。各経費の住民一人当たりのコストは、概ね類似団体平均を下回っており、主な項目の状況は以下のとおりです。</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人件費は、住民一人当たり</a:t>
          </a:r>
          <a:r>
            <a:rPr kumimoji="1" lang="en-US" altLang="ja-JP" sz="1100">
              <a:latin typeface="ＭＳ Ｐゴシック" panose="020B0600070205080204" pitchFamily="50" charset="-128"/>
              <a:ea typeface="ＭＳ Ｐゴシック" panose="020B0600070205080204" pitchFamily="50" charset="-128"/>
            </a:rPr>
            <a:t>102,919</a:t>
          </a:r>
          <a:r>
            <a:rPr kumimoji="1" lang="ja-JP" altLang="en-US" sz="1100">
              <a:latin typeface="ＭＳ Ｐゴシック" panose="020B0600070205080204" pitchFamily="50" charset="-128"/>
              <a:ea typeface="ＭＳ Ｐゴシック" panose="020B0600070205080204" pitchFamily="50" charset="-128"/>
            </a:rPr>
            <a:t>円となっており、前年度から増加しました。定年延長の影響に伴い、退職手当額が隔年で増減します。令和６年度は、定年退職者が発生する年度であることによる退職手当の増等が主な要因です。</a:t>
          </a:r>
        </a:p>
        <a:p>
          <a:r>
            <a:rPr kumimoji="1" lang="ja-JP" altLang="en-US" sz="1100">
              <a:latin typeface="ＭＳ Ｐゴシック" panose="020B0600070205080204" pitchFamily="50" charset="-128"/>
              <a:ea typeface="ＭＳ Ｐゴシック" panose="020B0600070205080204" pitchFamily="50" charset="-128"/>
            </a:rPr>
            <a:t>物件費は、住民一人当たり</a:t>
          </a:r>
          <a:r>
            <a:rPr kumimoji="1" lang="en-US" altLang="ja-JP" sz="1100">
              <a:latin typeface="ＭＳ Ｐゴシック" panose="020B0600070205080204" pitchFamily="50" charset="-128"/>
              <a:ea typeface="ＭＳ Ｐゴシック" panose="020B0600070205080204" pitchFamily="50" charset="-128"/>
            </a:rPr>
            <a:t>58,902</a:t>
          </a:r>
          <a:r>
            <a:rPr kumimoji="1" lang="ja-JP" altLang="en-US" sz="1100">
              <a:latin typeface="ＭＳ Ｐゴシック" panose="020B0600070205080204" pitchFamily="50" charset="-128"/>
              <a:ea typeface="ＭＳ Ｐゴシック" panose="020B0600070205080204" pitchFamily="50" charset="-128"/>
            </a:rPr>
            <a:t>円となっており、前年度から増加しました。近年は、原油価格・物価高騰の影響に伴い概ね上昇傾向にあり、令和６年度は、小中学校給食の喫食率上昇及び物価高騰に伴う食材費の増等が主な要因です。</a:t>
          </a:r>
        </a:p>
        <a:p>
          <a:r>
            <a:rPr kumimoji="1" lang="ja-JP" altLang="en-US" sz="1100">
              <a:latin typeface="ＭＳ Ｐゴシック" panose="020B0600070205080204" pitchFamily="50" charset="-128"/>
              <a:ea typeface="ＭＳ Ｐゴシック" panose="020B0600070205080204" pitchFamily="50" charset="-128"/>
            </a:rPr>
            <a:t>扶助費は、住民一人当たり</a:t>
          </a:r>
          <a:r>
            <a:rPr kumimoji="1" lang="en-US" altLang="ja-JP" sz="1100">
              <a:latin typeface="ＭＳ Ｐゴシック" panose="020B0600070205080204" pitchFamily="50" charset="-128"/>
              <a:ea typeface="ＭＳ Ｐゴシック" panose="020B0600070205080204" pitchFamily="50" charset="-128"/>
            </a:rPr>
            <a:t>165,581</a:t>
          </a:r>
          <a:r>
            <a:rPr kumimoji="1" lang="ja-JP" altLang="en-US" sz="1100">
              <a:latin typeface="ＭＳ Ｐゴシック" panose="020B0600070205080204" pitchFamily="50" charset="-128"/>
              <a:ea typeface="ＭＳ Ｐゴシック" panose="020B0600070205080204" pitchFamily="50" charset="-128"/>
            </a:rPr>
            <a:t>円となっており、前年度から増加しました。保育・教育施設の対象児童数や障害者支援施設利用者数の増等により増加傾向にあり、令和６年度においてはそれに加え、児童手当支給事業及び小児医療費助成事業の制度拡充等が主な要因です。</a:t>
          </a:r>
        </a:p>
        <a:p>
          <a:r>
            <a:rPr kumimoji="1" lang="ja-JP" altLang="en-US" sz="1100">
              <a:latin typeface="ＭＳ Ｐゴシック" panose="020B0600070205080204" pitchFamily="50" charset="-128"/>
              <a:ea typeface="ＭＳ Ｐゴシック" panose="020B0600070205080204" pitchFamily="50" charset="-128"/>
            </a:rPr>
            <a:t>積立金は、住民一人当たり</a:t>
          </a:r>
          <a:r>
            <a:rPr kumimoji="1" lang="en-US" altLang="ja-JP" sz="1100">
              <a:latin typeface="ＭＳ Ｐゴシック" panose="020B0600070205080204" pitchFamily="50" charset="-128"/>
              <a:ea typeface="ＭＳ Ｐゴシック" panose="020B0600070205080204" pitchFamily="50" charset="-128"/>
            </a:rPr>
            <a:t>6,843</a:t>
          </a:r>
          <a:r>
            <a:rPr kumimoji="1" lang="ja-JP" altLang="en-US" sz="1100">
              <a:latin typeface="ＭＳ Ｐゴシック" panose="020B0600070205080204" pitchFamily="50" charset="-128"/>
              <a:ea typeface="ＭＳ Ｐゴシック" panose="020B0600070205080204" pitchFamily="50" charset="-128"/>
            </a:rPr>
            <a:t>円となっており、前年度から減少しました。近年は、財源の年度間調整額及び定年延長の影響等に伴う財政調整基金積立金の増減による影響が大きくなっています。なお、令和６年度から令和７年度にかけては、</a:t>
          </a:r>
          <a:r>
            <a:rPr kumimoji="1" lang="en-US" altLang="ja-JP" sz="1100">
              <a:latin typeface="ＭＳ Ｐゴシック" panose="020B0600070205080204" pitchFamily="50" charset="-128"/>
              <a:ea typeface="ＭＳ Ｐゴシック" panose="020B0600070205080204" pitchFamily="50" charset="-128"/>
            </a:rPr>
            <a:t>150</a:t>
          </a:r>
          <a:r>
            <a:rPr kumimoji="1" lang="ja-JP" altLang="en-US" sz="1100">
              <a:latin typeface="ＭＳ Ｐゴシック" panose="020B0600070205080204" pitchFamily="50" charset="-128"/>
              <a:ea typeface="ＭＳ Ｐゴシック" panose="020B0600070205080204" pitchFamily="50" charset="-128"/>
            </a:rPr>
            <a:t>億円の財源の年度間調整</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を行いました。（令和５年度から令和６年度は</a:t>
          </a:r>
          <a:r>
            <a:rPr kumimoji="1" lang="en-US" altLang="ja-JP" sz="1100">
              <a:latin typeface="ＭＳ Ｐゴシック" panose="020B0600070205080204" pitchFamily="50" charset="-128"/>
              <a:ea typeface="ＭＳ Ｐゴシック" panose="020B0600070205080204" pitchFamily="50" charset="-128"/>
            </a:rPr>
            <a:t>170</a:t>
          </a:r>
          <a:r>
            <a:rPr kumimoji="1" lang="ja-JP" altLang="en-US" sz="1100">
              <a:latin typeface="ＭＳ Ｐゴシック" panose="020B0600070205080204" pitchFamily="50" charset="-128"/>
              <a:ea typeface="ＭＳ Ｐゴシック" panose="020B0600070205080204" pitchFamily="50" charset="-128"/>
            </a:rPr>
            <a:t>億円）</a:t>
          </a:r>
        </a:p>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本市では、予算の効率的・効果的な執行等により財源を捻出し、財政調整基金に積み立てて翌年度の財源として活用しています。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神奈川県横浜市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3,753,398
3,626,654
438.23
2,055,885,110
2,025,762,829
17,460,697
1,026,783,460
2,460,075,576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114.9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38</xdr:row>
      <xdr:rowOff>128105</xdr:rowOff>
    </xdr:from>
    <xdr:ext cx="377026"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643205"/>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15603</xdr:rowOff>
    </xdr:from>
    <xdr:to>
      <xdr:col>24</xdr:col>
      <xdr:colOff>62865</xdr:colOff>
      <xdr:row>39</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30553"/>
          <a:ext cx="127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63517</xdr:rowOff>
    </xdr:from>
    <xdr:ext cx="378565"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50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59690</xdr:rowOff>
    </xdr:from>
    <xdr:to>
      <xdr:col>24</xdr:col>
      <xdr:colOff>152400</xdr:colOff>
      <xdr:row>39</xdr:row>
      <xdr:rowOff>59690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4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133730</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10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15603</xdr:rowOff>
    </xdr:from>
    <xdr:to>
      <xdr:col>24</xdr:col>
      <xdr:colOff>152400</xdr:colOff>
      <xdr:row>31</xdr:row>
      <xdr:rowOff>15603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30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49893</xdr:rowOff>
    </xdr:from>
    <xdr:to>
      <xdr:col>24</xdr:col>
      <xdr:colOff>63500</xdr:colOff>
      <xdr:row>39</xdr:row>
      <xdr:rowOff>107043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736443"/>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165661</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94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142784</xdr:rowOff>
    </xdr:from>
    <xdr:to>
      <xdr:col>24</xdr:col>
      <xdr:colOff>114300</xdr:colOff>
      <xdr:row>36</xdr:row>
      <xdr:rowOff>72934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4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107043</xdr:rowOff>
    </xdr:from>
    <xdr:to>
      <xdr:col>19</xdr:col>
      <xdr:colOff>177800</xdr:colOff>
      <xdr:row>39</xdr:row>
      <xdr:rowOff>118473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79359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160746</xdr:rowOff>
    </xdr:from>
    <xdr:to>
      <xdr:col>20</xdr:col>
      <xdr:colOff>38100</xdr:colOff>
      <xdr:row>36</xdr:row>
      <xdr:rowOff>90896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61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107423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36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118473</xdr:rowOff>
    </xdr:from>
    <xdr:to>
      <xdr:col>15</xdr:col>
      <xdr:colOff>50800</xdr:colOff>
      <xdr:row>39</xdr:row>
      <xdr:rowOff>123372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80502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12156</xdr:rowOff>
    </xdr:from>
    <xdr:to>
      <xdr:col>15</xdr:col>
      <xdr:colOff>101600</xdr:colOff>
      <xdr:row>36</xdr:row>
      <xdr:rowOff>113756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84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130283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95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108676</xdr:rowOff>
    </xdr:from>
    <xdr:to>
      <xdr:col>10</xdr:col>
      <xdr:colOff>114300</xdr:colOff>
      <xdr:row>39</xdr:row>
      <xdr:rowOff>123372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79522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23586</xdr:rowOff>
    </xdr:from>
    <xdr:to>
      <xdr:col>10</xdr:col>
      <xdr:colOff>165100</xdr:colOff>
      <xdr:row>36</xdr:row>
      <xdr:rowOff>125186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19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141713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97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31750</xdr:rowOff>
    </xdr:from>
    <xdr:to>
      <xdr:col>6</xdr:col>
      <xdr:colOff>38100</xdr:colOff>
      <xdr:row>36</xdr:row>
      <xdr:rowOff>133350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149877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170543</xdr:rowOff>
    </xdr:from>
    <xdr:to>
      <xdr:col>24</xdr:col>
      <xdr:colOff>114300</xdr:colOff>
      <xdr:row>39</xdr:row>
      <xdr:rowOff>100693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68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85470</xdr:rowOff>
    </xdr:from>
    <xdr:ext cx="378565"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6005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56243</xdr:rowOff>
    </xdr:from>
    <xdr:to>
      <xdr:col>20</xdr:col>
      <xdr:colOff>38100</xdr:colOff>
      <xdr:row>39</xdr:row>
      <xdr:rowOff>157843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74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39</xdr:row>
      <xdr:rowOff>148970</xdr:rowOff>
    </xdr:from>
    <xdr:ext cx="378565"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608017" y="68355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67673</xdr:rowOff>
    </xdr:from>
    <xdr:to>
      <xdr:col>15</xdr:col>
      <xdr:colOff>101600</xdr:colOff>
      <xdr:row>39</xdr:row>
      <xdr:rowOff>169273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75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39</xdr:row>
      <xdr:rowOff>160400</xdr:rowOff>
    </xdr:from>
    <xdr:ext cx="378565"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719017" y="68469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72572</xdr:rowOff>
    </xdr:from>
    <xdr:to>
      <xdr:col>10</xdr:col>
      <xdr:colOff>165100</xdr:colOff>
      <xdr:row>40</xdr:row>
      <xdr:rowOff>2722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75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39</xdr:row>
      <xdr:rowOff>165299</xdr:rowOff>
    </xdr:from>
    <xdr:ext cx="378565"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830017" y="68518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57876</xdr:rowOff>
    </xdr:from>
    <xdr:to>
      <xdr:col>6</xdr:col>
      <xdr:colOff>38100</xdr:colOff>
      <xdr:row>39</xdr:row>
      <xdr:rowOff>159476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74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39</xdr:row>
      <xdr:rowOff>150603</xdr:rowOff>
    </xdr:from>
    <xdr:ext cx="378565"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941017" y="68371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103899</xdr:rowOff>
    </xdr:from>
    <xdr:to>
      <xdr:col>24</xdr:col>
      <xdr:colOff>62865</xdr:colOff>
      <xdr:row>59</xdr:row>
      <xdr:rowOff>31090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533649"/>
          <a:ext cx="1270" cy="61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34917</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15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31090</xdr:rowOff>
    </xdr:from>
    <xdr:to>
      <xdr:col>24</xdr:col>
      <xdr:colOff>152400</xdr:colOff>
      <xdr:row>59</xdr:row>
      <xdr:rowOff>31090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146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50576</xdr:rowOff>
    </xdr:from>
    <xdr:ext cx="534377"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30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79,319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103899</xdr:rowOff>
    </xdr:from>
    <xdr:to>
      <xdr:col>24</xdr:col>
      <xdr:colOff>152400</xdr:colOff>
      <xdr:row>55</xdr:row>
      <xdr:rowOff>103899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533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31090</xdr:rowOff>
    </xdr:from>
    <xdr:to>
      <xdr:col>24</xdr:col>
      <xdr:colOff>63500</xdr:colOff>
      <xdr:row>59</xdr:row>
      <xdr:rowOff>39243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10146640"/>
          <a:ext cx="8382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39641</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812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16764</xdr:rowOff>
    </xdr:from>
    <xdr:to>
      <xdr:col>24</xdr:col>
      <xdr:colOff>114300</xdr:colOff>
      <xdr:row>58</xdr:row>
      <xdr:rowOff>118364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0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39243</xdr:rowOff>
    </xdr:from>
    <xdr:to>
      <xdr:col>19</xdr:col>
      <xdr:colOff>177800</xdr:colOff>
      <xdr:row>59</xdr:row>
      <xdr:rowOff>63627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908300" y="10154793"/>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51956</xdr:rowOff>
    </xdr:from>
    <xdr:to>
      <xdr:col>20</xdr:col>
      <xdr:colOff>38100</xdr:colOff>
      <xdr:row>58</xdr:row>
      <xdr:rowOff>153556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99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170083</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77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33604</xdr:rowOff>
    </xdr:from>
    <xdr:to>
      <xdr:col>15</xdr:col>
      <xdr:colOff>50800</xdr:colOff>
      <xdr:row>59</xdr:row>
      <xdr:rowOff>63627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10149154"/>
          <a:ext cx="889000" cy="3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50050</xdr:rowOff>
    </xdr:from>
    <xdr:to>
      <xdr:col>15</xdr:col>
      <xdr:colOff>101600</xdr:colOff>
      <xdr:row>58</xdr:row>
      <xdr:rowOff>151650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99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168177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76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155511</xdr:rowOff>
    </xdr:from>
    <xdr:to>
      <xdr:col>10</xdr:col>
      <xdr:colOff>114300</xdr:colOff>
      <xdr:row>59</xdr:row>
      <xdr:rowOff>33604</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899461"/>
          <a:ext cx="889000" cy="124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27254</xdr:rowOff>
    </xdr:from>
    <xdr:to>
      <xdr:col>10</xdr:col>
      <xdr:colOff>165100</xdr:colOff>
      <xdr:row>58</xdr:row>
      <xdr:rowOff>128854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97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145381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74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63462</xdr:rowOff>
    </xdr:from>
    <xdr:to>
      <xdr:col>6</xdr:col>
      <xdr:colOff>38100</xdr:colOff>
      <xdr:row>51</xdr:row>
      <xdr:rowOff>165062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8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10139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58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151740</xdr:rowOff>
    </xdr:from>
    <xdr:to>
      <xdr:col>24</xdr:col>
      <xdr:colOff>114300</xdr:colOff>
      <xdr:row>59</xdr:row>
      <xdr:rowOff>81890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1009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66667</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10010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159893</xdr:rowOff>
    </xdr:from>
    <xdr:to>
      <xdr:col>20</xdr:col>
      <xdr:colOff>38100</xdr:colOff>
      <xdr:row>59</xdr:row>
      <xdr:rowOff>90043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1010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81170</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1019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12827</xdr:rowOff>
    </xdr:from>
    <xdr:to>
      <xdr:col>15</xdr:col>
      <xdr:colOff>101600</xdr:colOff>
      <xdr:row>59</xdr:row>
      <xdr:rowOff>114427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1012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105554</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10221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154254</xdr:rowOff>
    </xdr:from>
    <xdr:to>
      <xdr:col>10</xdr:col>
      <xdr:colOff>165100</xdr:colOff>
      <xdr:row>59</xdr:row>
      <xdr:rowOff>84404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1009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75531</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19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104711</xdr:rowOff>
    </xdr:from>
    <xdr:to>
      <xdr:col>6</xdr:col>
      <xdr:colOff>38100</xdr:colOff>
      <xdr:row>52</xdr:row>
      <xdr:rowOff>34861</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84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25988</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941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114493</xdr:rowOff>
    </xdr:from>
    <xdr:to>
      <xdr:col>24</xdr:col>
      <xdr:colOff>62865</xdr:colOff>
      <xdr:row>77</xdr:row>
      <xdr:rowOff>163863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15993"/>
          <a:ext cx="1270" cy="124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167690</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36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163863</xdr:rowOff>
    </xdr:from>
    <xdr:to>
      <xdr:col>24</xdr:col>
      <xdr:colOff>152400</xdr:colOff>
      <xdr:row>77</xdr:row>
      <xdr:rowOff>163863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365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61170</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91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343,308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114493</xdr:rowOff>
    </xdr:from>
    <xdr:to>
      <xdr:col>24</xdr:col>
      <xdr:colOff>152400</xdr:colOff>
      <xdr:row>70</xdr:row>
      <xdr:rowOff>114493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15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7119</xdr:rowOff>
    </xdr:from>
    <xdr:to>
      <xdr:col>24</xdr:col>
      <xdr:colOff>63500</xdr:colOff>
      <xdr:row>76</xdr:row>
      <xdr:rowOff>86923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037319"/>
          <a:ext cx="838200" cy="7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147484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6633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124607</xdr:rowOff>
    </xdr:from>
    <xdr:to>
      <xdr:col>24</xdr:col>
      <xdr:colOff>114300</xdr:colOff>
      <xdr:row>75</xdr:row>
      <xdr:rowOff>54757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81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86923</xdr:rowOff>
    </xdr:from>
    <xdr:to>
      <xdr:col>19</xdr:col>
      <xdr:colOff>177800</xdr:colOff>
      <xdr:row>76</xdr:row>
      <xdr:rowOff>152753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117123"/>
          <a:ext cx="889000" cy="6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45169</xdr:rowOff>
    </xdr:from>
    <xdr:to>
      <xdr:col>20</xdr:col>
      <xdr:colOff>38100</xdr:colOff>
      <xdr:row>75</xdr:row>
      <xdr:rowOff>146769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0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163296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67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144311</xdr:rowOff>
    </xdr:from>
    <xdr:to>
      <xdr:col>15</xdr:col>
      <xdr:colOff>50800</xdr:colOff>
      <xdr:row>76</xdr:row>
      <xdr:rowOff>152753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174511"/>
          <a:ext cx="889000" cy="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122961</xdr:rowOff>
    </xdr:from>
    <xdr:to>
      <xdr:col>15</xdr:col>
      <xdr:colOff>101600</xdr:colOff>
      <xdr:row>76</xdr:row>
      <xdr:rowOff>53111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8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69638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75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144311</xdr:rowOff>
    </xdr:from>
    <xdr:to>
      <xdr:col>10</xdr:col>
      <xdr:colOff>114300</xdr:colOff>
      <xdr:row>77</xdr:row>
      <xdr:rowOff>143990</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174511"/>
          <a:ext cx="889000" cy="17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101290</xdr:rowOff>
    </xdr:from>
    <xdr:to>
      <xdr:col>10</xdr:col>
      <xdr:colOff>165100</xdr:colOff>
      <xdr:row>76</xdr:row>
      <xdr:rowOff>31440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6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47967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73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130727</xdr:rowOff>
    </xdr:from>
    <xdr:to>
      <xdr:col>6</xdr:col>
      <xdr:colOff>38100</xdr:colOff>
      <xdr:row>77</xdr:row>
      <xdr:rowOff>60877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16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77403</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936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127770</xdr:rowOff>
    </xdr:from>
    <xdr:to>
      <xdr:col>24</xdr:col>
      <xdr:colOff>114300</xdr:colOff>
      <xdr:row>76</xdr:row>
      <xdr:rowOff>57919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98652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106197</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96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36123</xdr:rowOff>
    </xdr:from>
    <xdr:to>
      <xdr:col>20</xdr:col>
      <xdr:colOff>38100</xdr:colOff>
      <xdr:row>76</xdr:row>
      <xdr:rowOff>137723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06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128850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159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101953</xdr:rowOff>
    </xdr:from>
    <xdr:to>
      <xdr:col>15</xdr:col>
      <xdr:colOff>101600</xdr:colOff>
      <xdr:row>77</xdr:row>
      <xdr:rowOff>32103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13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23230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224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93511</xdr:rowOff>
    </xdr:from>
    <xdr:to>
      <xdr:col>10</xdr:col>
      <xdr:colOff>165100</xdr:colOff>
      <xdr:row>77</xdr:row>
      <xdr:rowOff>23661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12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14788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216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93190</xdr:rowOff>
    </xdr:from>
    <xdr:to>
      <xdr:col>6</xdr:col>
      <xdr:colOff>38100</xdr:colOff>
      <xdr:row>78</xdr:row>
      <xdr:rowOff>23340</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29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14467</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387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4324</xdr:rowOff>
    </xdr:from>
    <xdr:to>
      <xdr:col>24</xdr:col>
      <xdr:colOff>62865</xdr:colOff>
      <xdr:row>97</xdr:row>
      <xdr:rowOff>152639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34824"/>
          <a:ext cx="1270" cy="1348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156466</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152639</xdr:rowOff>
    </xdr:from>
    <xdr:to>
      <xdr:col>24</xdr:col>
      <xdr:colOff>152400</xdr:colOff>
      <xdr:row>97</xdr:row>
      <xdr:rowOff>152639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3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122451</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1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62,961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4324</xdr:rowOff>
    </xdr:from>
    <xdr:to>
      <xdr:col>24</xdr:col>
      <xdr:colOff>152400</xdr:colOff>
      <xdr:row>90</xdr:row>
      <xdr:rowOff>4324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34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120407</xdr:rowOff>
    </xdr:from>
    <xdr:to>
      <xdr:col>24</xdr:col>
      <xdr:colOff>63500</xdr:colOff>
      <xdr:row>97</xdr:row>
      <xdr:rowOff>143266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751057"/>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144147</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088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121270</xdr:rowOff>
    </xdr:from>
    <xdr:to>
      <xdr:col>24</xdr:col>
      <xdr:colOff>114300</xdr:colOff>
      <xdr:row>95</xdr:row>
      <xdr:rowOff>51420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2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142215</xdr:rowOff>
    </xdr:from>
    <xdr:to>
      <xdr:col>19</xdr:col>
      <xdr:colOff>177800</xdr:colOff>
      <xdr:row>97</xdr:row>
      <xdr:rowOff>143266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258515"/>
          <a:ext cx="889000" cy="515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88032</xdr:rowOff>
    </xdr:from>
    <xdr:to>
      <xdr:col>20</xdr:col>
      <xdr:colOff>38100</xdr:colOff>
      <xdr:row>95</xdr:row>
      <xdr:rowOff>18182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20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34709</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597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99101</xdr:rowOff>
    </xdr:from>
    <xdr:to>
      <xdr:col>15</xdr:col>
      <xdr:colOff>50800</xdr:colOff>
      <xdr:row>94</xdr:row>
      <xdr:rowOff>142215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215401"/>
          <a:ext cx="889000" cy="43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91</xdr:row>
      <xdr:rowOff>144769</xdr:rowOff>
    </xdr:from>
    <xdr:to>
      <xdr:col>15</xdr:col>
      <xdr:colOff>101600</xdr:colOff>
      <xdr:row>92</xdr:row>
      <xdr:rowOff>74919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57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90</xdr:row>
      <xdr:rowOff>91446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55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99101</xdr:rowOff>
    </xdr:from>
    <xdr:to>
      <xdr:col>10</xdr:col>
      <xdr:colOff>114300</xdr:colOff>
      <xdr:row>98</xdr:row>
      <xdr:rowOff>90551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215401"/>
          <a:ext cx="889000" cy="677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92</xdr:row>
      <xdr:rowOff>40666</xdr:rowOff>
    </xdr:from>
    <xdr:to>
      <xdr:col>10</xdr:col>
      <xdr:colOff>165100</xdr:colOff>
      <xdr:row>92</xdr:row>
      <xdr:rowOff>142266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581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158793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5589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71526</xdr:rowOff>
    </xdr:from>
    <xdr:to>
      <xdr:col>6</xdr:col>
      <xdr:colOff>38100</xdr:colOff>
      <xdr:row>97</xdr:row>
      <xdr:rowOff>1676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0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18203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05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69607</xdr:rowOff>
    </xdr:from>
    <xdr:to>
      <xdr:col>24</xdr:col>
      <xdr:colOff>114300</xdr:colOff>
      <xdr:row>97</xdr:row>
      <xdr:rowOff>171207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70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155984</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1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92466</xdr:rowOff>
    </xdr:from>
    <xdr:to>
      <xdr:col>20</xdr:col>
      <xdr:colOff>38100</xdr:colOff>
      <xdr:row>98</xdr:row>
      <xdr:rowOff>22616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2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13743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81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91415</xdr:rowOff>
    </xdr:from>
    <xdr:to>
      <xdr:col>15</xdr:col>
      <xdr:colOff>101600</xdr:colOff>
      <xdr:row>95</xdr:row>
      <xdr:rowOff>21565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20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12692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30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48301</xdr:rowOff>
    </xdr:from>
    <xdr:to>
      <xdr:col>10</xdr:col>
      <xdr:colOff>165100</xdr:colOff>
      <xdr:row>94</xdr:row>
      <xdr:rowOff>149901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16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141028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25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39751</xdr:rowOff>
    </xdr:from>
    <xdr:to>
      <xdr:col>6</xdr:col>
      <xdr:colOff>38100</xdr:colOff>
      <xdr:row>98</xdr:row>
      <xdr:rowOff>141351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4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132478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34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144434</xdr:rowOff>
    </xdr:from>
    <xdr:ext cx="37702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226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34</xdr:row>
      <xdr:rowOff>160763</xdr:rowOff>
    </xdr:from>
    <xdr:ext cx="37702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226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5641</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8527</xdr:rowOff>
    </xdr:from>
    <xdr:to>
      <xdr:col>54</xdr:col>
      <xdr:colOff>189865</xdr:colOff>
      <xdr:row>39</xdr:row>
      <xdr:rowOff>77107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323477"/>
          <a:ext cx="127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80934</xdr:rowOff>
    </xdr:from>
    <xdr:ext cx="313932"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674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77107</xdr:rowOff>
    </xdr:from>
    <xdr:to>
      <xdr:col>55</xdr:col>
      <xdr:colOff>88900</xdr:colOff>
      <xdr:row>39</xdr:row>
      <xdr:rowOff>77107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63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126654</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09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8527</xdr:rowOff>
    </xdr:from>
    <xdr:to>
      <xdr:col>55</xdr:col>
      <xdr:colOff>88900</xdr:colOff>
      <xdr:row>31</xdr:row>
      <xdr:rowOff>8527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323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58601</xdr:rowOff>
    </xdr:from>
    <xdr:to>
      <xdr:col>55</xdr:col>
      <xdr:colOff>0</xdr:colOff>
      <xdr:row>37</xdr:row>
      <xdr:rowOff>66222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402251"/>
          <a:ext cx="8382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168564</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34076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18687</xdr:rowOff>
    </xdr:from>
    <xdr:to>
      <xdr:col>55</xdr:col>
      <xdr:colOff>50800</xdr:colOff>
      <xdr:row>37</xdr:row>
      <xdr:rowOff>120287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36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46083</xdr:rowOff>
    </xdr:from>
    <xdr:to>
      <xdr:col>50</xdr:col>
      <xdr:colOff>114300</xdr:colOff>
      <xdr:row>37</xdr:row>
      <xdr:rowOff>58601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218283"/>
          <a:ext cx="889000" cy="18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31750</xdr:rowOff>
    </xdr:from>
    <xdr:to>
      <xdr:col>50</xdr:col>
      <xdr:colOff>165100</xdr:colOff>
      <xdr:row>37</xdr:row>
      <xdr:rowOff>133350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124477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468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46083</xdr:rowOff>
    </xdr:from>
    <xdr:to>
      <xdr:col>45</xdr:col>
      <xdr:colOff>177800</xdr:colOff>
      <xdr:row>36</xdr:row>
      <xdr:rowOff>97246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218283"/>
          <a:ext cx="889000" cy="5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1270</xdr:rowOff>
    </xdr:from>
    <xdr:to>
      <xdr:col>46</xdr:col>
      <xdr:colOff>38100</xdr:colOff>
      <xdr:row>37</xdr:row>
      <xdr:rowOff>102870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34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93997</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437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97246</xdr:rowOff>
    </xdr:from>
    <xdr:to>
      <xdr:col>41</xdr:col>
      <xdr:colOff>50800</xdr:colOff>
      <xdr:row>36</xdr:row>
      <xdr:rowOff>159294</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26944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129177</xdr:rowOff>
    </xdr:from>
    <xdr:to>
      <xdr:col>41</xdr:col>
      <xdr:colOff>101600</xdr:colOff>
      <xdr:row>37</xdr:row>
      <xdr:rowOff>59327</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30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50454</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394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110672</xdr:rowOff>
    </xdr:from>
    <xdr:to>
      <xdr:col>36</xdr:col>
      <xdr:colOff>165100</xdr:colOff>
      <xdr:row>37</xdr:row>
      <xdr:rowOff>40822</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2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31949</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375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15422</xdr:rowOff>
    </xdr:from>
    <xdr:to>
      <xdr:col>55</xdr:col>
      <xdr:colOff>50800</xdr:colOff>
      <xdr:row>37</xdr:row>
      <xdr:rowOff>117022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35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38299</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2104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7801</xdr:rowOff>
    </xdr:from>
    <xdr:to>
      <xdr:col>50</xdr:col>
      <xdr:colOff>165100</xdr:colOff>
      <xdr:row>37</xdr:row>
      <xdr:rowOff>109401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35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125928</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126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166733</xdr:rowOff>
    </xdr:from>
    <xdr:to>
      <xdr:col>46</xdr:col>
      <xdr:colOff>38100</xdr:colOff>
      <xdr:row>36</xdr:row>
      <xdr:rowOff>96883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16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113410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594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46446</xdr:rowOff>
    </xdr:from>
    <xdr:to>
      <xdr:col>41</xdr:col>
      <xdr:colOff>101600</xdr:colOff>
      <xdr:row>36</xdr:row>
      <xdr:rowOff>148046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21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164573</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5993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108494</xdr:rowOff>
    </xdr:from>
    <xdr:to>
      <xdr:col>36</xdr:col>
      <xdr:colOff>165100</xdr:colOff>
      <xdr:row>37</xdr:row>
      <xdr:rowOff>38644</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28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55171</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0559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53</xdr:row>
      <xdr:rowOff>168927</xdr:rowOff>
    </xdr:from>
    <xdr:ext cx="46717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136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51</xdr:row>
      <xdr:rowOff>130827</xdr:rowOff>
    </xdr:from>
    <xdr:ext cx="46717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136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97663</xdr:rowOff>
    </xdr:from>
    <xdr:to>
      <xdr:col>54</xdr:col>
      <xdr:colOff>189865</xdr:colOff>
      <xdr:row>59</xdr:row>
      <xdr:rowOff>39624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670163"/>
          <a:ext cx="1270" cy="148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43451</xdr:rowOff>
    </xdr:from>
    <xdr:ext cx="313932"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1590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39624</xdr:rowOff>
    </xdr:from>
    <xdr:to>
      <xdr:col>55</xdr:col>
      <xdr:colOff>88900</xdr:colOff>
      <xdr:row>59</xdr:row>
      <xdr:rowOff>39624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155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44340</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44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97663</xdr:rowOff>
    </xdr:from>
    <xdr:to>
      <xdr:col>55</xdr:col>
      <xdr:colOff>88900</xdr:colOff>
      <xdr:row>50</xdr:row>
      <xdr:rowOff>97663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67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151511</xdr:rowOff>
    </xdr:from>
    <xdr:to>
      <xdr:col>55</xdr:col>
      <xdr:colOff>0</xdr:colOff>
      <xdr:row>58</xdr:row>
      <xdr:rowOff>153035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9639300" y="10095611"/>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59707</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660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36830</xdr:rowOff>
    </xdr:from>
    <xdr:to>
      <xdr:col>55</xdr:col>
      <xdr:colOff>50800</xdr:colOff>
      <xdr:row>57</xdr:row>
      <xdr:rowOff>138430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150114</xdr:rowOff>
    </xdr:from>
    <xdr:to>
      <xdr:col>50</xdr:col>
      <xdr:colOff>114300</xdr:colOff>
      <xdr:row>58</xdr:row>
      <xdr:rowOff>153035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8750300" y="10094214"/>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40386</xdr:rowOff>
    </xdr:from>
    <xdr:to>
      <xdr:col>50</xdr:col>
      <xdr:colOff>165100</xdr:colOff>
      <xdr:row>57</xdr:row>
      <xdr:rowOff>141986</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81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158513</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58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150114</xdr:rowOff>
    </xdr:from>
    <xdr:to>
      <xdr:col>45</xdr:col>
      <xdr:colOff>177800</xdr:colOff>
      <xdr:row>58</xdr:row>
      <xdr:rowOff>156464</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10094214"/>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51181</xdr:rowOff>
    </xdr:from>
    <xdr:to>
      <xdr:col>46</xdr:col>
      <xdr:colOff>38100</xdr:colOff>
      <xdr:row>57</xdr:row>
      <xdr:rowOff>152781</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823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169308</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599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154051</xdr:rowOff>
    </xdr:from>
    <xdr:to>
      <xdr:col>41</xdr:col>
      <xdr:colOff>50800</xdr:colOff>
      <xdr:row>58</xdr:row>
      <xdr:rowOff>156464</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10098151"/>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52451</xdr:rowOff>
    </xdr:from>
    <xdr:to>
      <xdr:col>41</xdr:col>
      <xdr:colOff>101600</xdr:colOff>
      <xdr:row>57</xdr:row>
      <xdr:rowOff>154051</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82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170578</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60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58547</xdr:rowOff>
    </xdr:from>
    <xdr:to>
      <xdr:col>36</xdr:col>
      <xdr:colOff>165100</xdr:colOff>
      <xdr:row>57</xdr:row>
      <xdr:rowOff>160147</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83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5224</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606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100711</xdr:rowOff>
    </xdr:from>
    <xdr:to>
      <xdr:col>55</xdr:col>
      <xdr:colOff>50800</xdr:colOff>
      <xdr:row>59</xdr:row>
      <xdr:rowOff>30861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1004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15638</xdr:rowOff>
    </xdr:from>
    <xdr:ext cx="378565"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9597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102235</xdr:rowOff>
    </xdr:from>
    <xdr:to>
      <xdr:col>50</xdr:col>
      <xdr:colOff>165100</xdr:colOff>
      <xdr:row>59</xdr:row>
      <xdr:rowOff>32385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1004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23512</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50017" y="10139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99314</xdr:rowOff>
    </xdr:from>
    <xdr:to>
      <xdr:col>46</xdr:col>
      <xdr:colOff>38100</xdr:colOff>
      <xdr:row>59</xdr:row>
      <xdr:rowOff>29464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1004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20591</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61017" y="101361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105664</xdr:rowOff>
    </xdr:from>
    <xdr:to>
      <xdr:col>41</xdr:col>
      <xdr:colOff>101600</xdr:colOff>
      <xdr:row>59</xdr:row>
      <xdr:rowOff>35814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1004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26941</xdr:rowOff>
    </xdr:from>
    <xdr:ext cx="378565"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72017" y="101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103251</xdr:rowOff>
    </xdr:from>
    <xdr:to>
      <xdr:col>36</xdr:col>
      <xdr:colOff>165100</xdr:colOff>
      <xdr:row>59</xdr:row>
      <xdr:rowOff>33401</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10047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24528</xdr:rowOff>
    </xdr:from>
    <xdr:ext cx="378565"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83017" y="10140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127330</xdr:rowOff>
    </xdr:from>
    <xdr:to>
      <xdr:col>54</xdr:col>
      <xdr:colOff>189865</xdr:colOff>
      <xdr:row>78</xdr:row>
      <xdr:rowOff>160693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28830"/>
          <a:ext cx="1270" cy="1404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164520</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37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160693</xdr:rowOff>
    </xdr:from>
    <xdr:to>
      <xdr:col>55</xdr:col>
      <xdr:colOff>88900</xdr:colOff>
      <xdr:row>78</xdr:row>
      <xdr:rowOff>160693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33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74007</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0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127330</xdr:rowOff>
    </xdr:from>
    <xdr:to>
      <xdr:col>55</xdr:col>
      <xdr:colOff>88900</xdr:colOff>
      <xdr:row>70</xdr:row>
      <xdr:rowOff>127330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28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74003</xdr:rowOff>
    </xdr:from>
    <xdr:to>
      <xdr:col>55</xdr:col>
      <xdr:colOff>0</xdr:colOff>
      <xdr:row>77</xdr:row>
      <xdr:rowOff>86894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275653"/>
          <a:ext cx="838200" cy="12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128998</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29877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106121</xdr:rowOff>
    </xdr:from>
    <xdr:to>
      <xdr:col>55</xdr:col>
      <xdr:colOff>50800</xdr:colOff>
      <xdr:row>77</xdr:row>
      <xdr:rowOff>36271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36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145529</xdr:rowOff>
    </xdr:from>
    <xdr:to>
      <xdr:col>50</xdr:col>
      <xdr:colOff>114300</xdr:colOff>
      <xdr:row>77</xdr:row>
      <xdr:rowOff>86894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004279"/>
          <a:ext cx="889000" cy="28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87185</xdr:rowOff>
    </xdr:from>
    <xdr:to>
      <xdr:col>50</xdr:col>
      <xdr:colOff>165100</xdr:colOff>
      <xdr:row>77</xdr:row>
      <xdr:rowOff>17335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33862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8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9322</xdr:rowOff>
    </xdr:from>
    <xdr:to>
      <xdr:col>45</xdr:col>
      <xdr:colOff>177800</xdr:colOff>
      <xdr:row>75</xdr:row>
      <xdr:rowOff>145529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2868072"/>
          <a:ext cx="889000" cy="136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8700</xdr:rowOff>
    </xdr:from>
    <xdr:to>
      <xdr:col>46</xdr:col>
      <xdr:colOff>38100</xdr:colOff>
      <xdr:row>76</xdr:row>
      <xdr:rowOff>110300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0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101427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3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116866</xdr:rowOff>
    </xdr:from>
    <xdr:to>
      <xdr:col>41</xdr:col>
      <xdr:colOff>50800</xdr:colOff>
      <xdr:row>75</xdr:row>
      <xdr:rowOff>9322</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2804166"/>
          <a:ext cx="889000" cy="6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43028</xdr:rowOff>
    </xdr:from>
    <xdr:to>
      <xdr:col>41</xdr:col>
      <xdr:colOff>101600</xdr:colOff>
      <xdr:row>75</xdr:row>
      <xdr:rowOff>144628</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290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135754</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99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76683</xdr:rowOff>
    </xdr:from>
    <xdr:to>
      <xdr:col>36</xdr:col>
      <xdr:colOff>165100</xdr:colOff>
      <xdr:row>76</xdr:row>
      <xdr:rowOff>6834</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29354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169409</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2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23203</xdr:rowOff>
    </xdr:from>
    <xdr:to>
      <xdr:col>55</xdr:col>
      <xdr:colOff>50800</xdr:colOff>
      <xdr:row>77</xdr:row>
      <xdr:rowOff>124803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2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1630</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203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36094</xdr:rowOff>
    </xdr:from>
    <xdr:to>
      <xdr:col>50</xdr:col>
      <xdr:colOff>165100</xdr:colOff>
      <xdr:row>77</xdr:row>
      <xdr:rowOff>137694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3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128821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33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94729</xdr:rowOff>
    </xdr:from>
    <xdr:to>
      <xdr:col>46</xdr:col>
      <xdr:colOff>38100</xdr:colOff>
      <xdr:row>76</xdr:row>
      <xdr:rowOff>24879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95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41406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72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129972</xdr:rowOff>
    </xdr:from>
    <xdr:to>
      <xdr:col>41</xdr:col>
      <xdr:colOff>101600</xdr:colOff>
      <xdr:row>75</xdr:row>
      <xdr:rowOff>60122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281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76649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59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66066</xdr:rowOff>
    </xdr:from>
    <xdr:to>
      <xdr:col>36</xdr:col>
      <xdr:colOff>165100</xdr:colOff>
      <xdr:row>74</xdr:row>
      <xdr:rowOff>167666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75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12743</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528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107147</xdr:rowOff>
    </xdr:from>
    <xdr:to>
      <xdr:col>54</xdr:col>
      <xdr:colOff>189865</xdr:colOff>
      <xdr:row>98</xdr:row>
      <xdr:rowOff>141621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709097"/>
          <a:ext cx="1270" cy="1234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145448</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4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141621</xdr:rowOff>
    </xdr:from>
    <xdr:to>
      <xdr:col>55</xdr:col>
      <xdr:colOff>88900</xdr:colOff>
      <xdr:row>98</xdr:row>
      <xdr:rowOff>141621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4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53824</xdr:rowOff>
    </xdr:from>
    <xdr:ext cx="534377"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48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93,924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107147</xdr:rowOff>
    </xdr:from>
    <xdr:to>
      <xdr:col>55</xdr:col>
      <xdr:colOff>88900</xdr:colOff>
      <xdr:row>91</xdr:row>
      <xdr:rowOff>107147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709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129848</xdr:rowOff>
    </xdr:from>
    <xdr:to>
      <xdr:col>55</xdr:col>
      <xdr:colOff>0</xdr:colOff>
      <xdr:row>95</xdr:row>
      <xdr:rowOff>160640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417598"/>
          <a:ext cx="838200" cy="3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33893</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1501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11016</xdr:rowOff>
    </xdr:from>
    <xdr:to>
      <xdr:col>55</xdr:col>
      <xdr:colOff>50800</xdr:colOff>
      <xdr:row>95</xdr:row>
      <xdr:rowOff>112616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298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89430</xdr:rowOff>
    </xdr:from>
    <xdr:to>
      <xdr:col>50</xdr:col>
      <xdr:colOff>114300</xdr:colOff>
      <xdr:row>95</xdr:row>
      <xdr:rowOff>160640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377180"/>
          <a:ext cx="889000" cy="71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36185</xdr:rowOff>
    </xdr:from>
    <xdr:to>
      <xdr:col>50</xdr:col>
      <xdr:colOff>165100</xdr:colOff>
      <xdr:row>95</xdr:row>
      <xdr:rowOff>137785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32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154312</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09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86847</xdr:rowOff>
    </xdr:from>
    <xdr:to>
      <xdr:col>45</xdr:col>
      <xdr:colOff>177800</xdr:colOff>
      <xdr:row>95</xdr:row>
      <xdr:rowOff>89430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5688797"/>
          <a:ext cx="889000" cy="68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6970</xdr:rowOff>
    </xdr:from>
    <xdr:to>
      <xdr:col>46</xdr:col>
      <xdr:colOff>38100</xdr:colOff>
      <xdr:row>95</xdr:row>
      <xdr:rowOff>108570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29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125097</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06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86847</xdr:rowOff>
    </xdr:from>
    <xdr:to>
      <xdr:col>41</xdr:col>
      <xdr:colOff>50800</xdr:colOff>
      <xdr:row>95</xdr:row>
      <xdr:rowOff>32876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5688797"/>
          <a:ext cx="889000" cy="63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119830</xdr:rowOff>
    </xdr:from>
    <xdr:to>
      <xdr:col>41</xdr:col>
      <xdr:colOff>101600</xdr:colOff>
      <xdr:row>95</xdr:row>
      <xdr:rowOff>49980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23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41107</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32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62748</xdr:rowOff>
    </xdr:from>
    <xdr:to>
      <xdr:col>36</xdr:col>
      <xdr:colOff>165100</xdr:colOff>
      <xdr:row>95</xdr:row>
      <xdr:rowOff>164348</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5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155475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4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79048</xdr:rowOff>
    </xdr:from>
    <xdr:to>
      <xdr:col>55</xdr:col>
      <xdr:colOff>50800</xdr:colOff>
      <xdr:row>96</xdr:row>
      <xdr:rowOff>9198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36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57475</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34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109840</xdr:rowOff>
    </xdr:from>
    <xdr:to>
      <xdr:col>50</xdr:col>
      <xdr:colOff>165100</xdr:colOff>
      <xdr:row>96</xdr:row>
      <xdr:rowOff>39990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39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31117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49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38630</xdr:rowOff>
    </xdr:from>
    <xdr:to>
      <xdr:col>46</xdr:col>
      <xdr:colOff>38100</xdr:colOff>
      <xdr:row>95</xdr:row>
      <xdr:rowOff>140230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32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131357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41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36047</xdr:rowOff>
    </xdr:from>
    <xdr:to>
      <xdr:col>41</xdr:col>
      <xdr:colOff>101600</xdr:colOff>
      <xdr:row>91</xdr:row>
      <xdr:rowOff>137647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563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89</xdr:row>
      <xdr:rowOff>154174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5413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153526</xdr:rowOff>
    </xdr:from>
    <xdr:to>
      <xdr:col>36</xdr:col>
      <xdr:colOff>165100</xdr:colOff>
      <xdr:row>95</xdr:row>
      <xdr:rowOff>83676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26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100203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045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142621</xdr:rowOff>
    </xdr:from>
    <xdr:to>
      <xdr:col>85</xdr:col>
      <xdr:colOff>126364</xdr:colOff>
      <xdr:row>38</xdr:row>
      <xdr:rowOff>143637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86121"/>
          <a:ext cx="1269" cy="1372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147464</xdr:rowOff>
    </xdr:from>
    <xdr:ext cx="469744"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6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143637</xdr:rowOff>
    </xdr:from>
    <xdr:to>
      <xdr:col>86</xdr:col>
      <xdr:colOff>25400</xdr:colOff>
      <xdr:row>38</xdr:row>
      <xdr:rowOff>143637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58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89298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6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142621</xdr:rowOff>
    </xdr:from>
    <xdr:to>
      <xdr:col>86</xdr:col>
      <xdr:colOff>25400</xdr:colOff>
      <xdr:row>30</xdr:row>
      <xdr:rowOff>142621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86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89789</xdr:rowOff>
    </xdr:from>
    <xdr:to>
      <xdr:col>85</xdr:col>
      <xdr:colOff>127000</xdr:colOff>
      <xdr:row>37</xdr:row>
      <xdr:rowOff>6223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090539"/>
          <a:ext cx="838200" cy="25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96156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592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73279</xdr:rowOff>
    </xdr:from>
    <xdr:to>
      <xdr:col>85</xdr:col>
      <xdr:colOff>177800</xdr:colOff>
      <xdr:row>36</xdr:row>
      <xdr:rowOff>3429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07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89789</xdr:rowOff>
    </xdr:from>
    <xdr:to>
      <xdr:col>81</xdr:col>
      <xdr:colOff>50800</xdr:colOff>
      <xdr:row>37</xdr:row>
      <xdr:rowOff>9017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090539"/>
          <a:ext cx="889000" cy="26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142748</xdr:rowOff>
    </xdr:from>
    <xdr:to>
      <xdr:col>81</xdr:col>
      <xdr:colOff>101600</xdr:colOff>
      <xdr:row>36</xdr:row>
      <xdr:rowOff>72898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1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64025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3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9017</xdr:rowOff>
    </xdr:from>
    <xdr:to>
      <xdr:col>76</xdr:col>
      <xdr:colOff>114300</xdr:colOff>
      <xdr:row>37</xdr:row>
      <xdr:rowOff>91567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352667"/>
          <a:ext cx="889000" cy="8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93472</xdr:rowOff>
    </xdr:from>
    <xdr:to>
      <xdr:col>76</xdr:col>
      <xdr:colOff>165100</xdr:colOff>
      <xdr:row>37</xdr:row>
      <xdr:rowOff>23622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40149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4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91567</xdr:rowOff>
    </xdr:from>
    <xdr:to>
      <xdr:col>71</xdr:col>
      <xdr:colOff>177800</xdr:colOff>
      <xdr:row>37</xdr:row>
      <xdr:rowOff>91948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35217"/>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63754</xdr:rowOff>
    </xdr:from>
    <xdr:to>
      <xdr:col>72</xdr:col>
      <xdr:colOff>38100</xdr:colOff>
      <xdr:row>36</xdr:row>
      <xdr:rowOff>165354</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3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10431</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1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86868</xdr:rowOff>
    </xdr:from>
    <xdr:to>
      <xdr:col>67</xdr:col>
      <xdr:colOff>101600</xdr:colOff>
      <xdr:row>37</xdr:row>
      <xdr:rowOff>17018</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33545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034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126873</xdr:rowOff>
    </xdr:from>
    <xdr:to>
      <xdr:col>85</xdr:col>
      <xdr:colOff>177800</xdr:colOff>
      <xdr:row>37</xdr:row>
      <xdr:rowOff>57023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9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105300</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7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38989</xdr:rowOff>
    </xdr:from>
    <xdr:to>
      <xdr:col>81</xdr:col>
      <xdr:colOff>101600</xdr:colOff>
      <xdr:row>35</xdr:row>
      <xdr:rowOff>140589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03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157116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81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129667</xdr:rowOff>
    </xdr:from>
    <xdr:to>
      <xdr:col>76</xdr:col>
      <xdr:colOff>165100</xdr:colOff>
      <xdr:row>37</xdr:row>
      <xdr:rowOff>59817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0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50944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39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40767</xdr:rowOff>
    </xdr:from>
    <xdr:to>
      <xdr:col>72</xdr:col>
      <xdr:colOff>38100</xdr:colOff>
      <xdr:row>37</xdr:row>
      <xdr:rowOff>142367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133494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47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41148</xdr:rowOff>
    </xdr:from>
    <xdr:to>
      <xdr:col>67</xdr:col>
      <xdr:colOff>101600</xdr:colOff>
      <xdr:row>37</xdr:row>
      <xdr:rowOff>142748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8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133875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7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216</xdr:rowOff>
    </xdr:from>
    <xdr:to>
      <xdr:col>85</xdr:col>
      <xdr:colOff>126364</xdr:colOff>
      <xdr:row>58</xdr:row>
      <xdr:rowOff>62243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744166"/>
          <a:ext cx="1269" cy="1262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66070</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1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62243</xdr:rowOff>
    </xdr:from>
    <xdr:to>
      <xdr:col>86</xdr:col>
      <xdr:colOff>25400</xdr:colOff>
      <xdr:row>58</xdr:row>
      <xdr:rowOff>62243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0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118343</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519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117,161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216</xdr:rowOff>
    </xdr:from>
    <xdr:to>
      <xdr:col>86</xdr:col>
      <xdr:colOff>25400</xdr:colOff>
      <xdr:row>51</xdr:row>
      <xdr:rowOff>216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74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635</xdr:rowOff>
    </xdr:from>
    <xdr:to>
      <xdr:col>85</xdr:col>
      <xdr:colOff>127000</xdr:colOff>
      <xdr:row>56</xdr:row>
      <xdr:rowOff>155778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601835"/>
          <a:ext cx="838200" cy="15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22623</xdr:rowOff>
    </xdr:from>
    <xdr:ext cx="599010"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1094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171196</xdr:rowOff>
    </xdr:from>
    <xdr:to>
      <xdr:col>85</xdr:col>
      <xdr:colOff>177800</xdr:colOff>
      <xdr:row>54</xdr:row>
      <xdr:rowOff>101346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25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155778</xdr:rowOff>
    </xdr:from>
    <xdr:to>
      <xdr:col>81</xdr:col>
      <xdr:colOff>50800</xdr:colOff>
      <xdr:row>57</xdr:row>
      <xdr:rowOff>61861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756978"/>
          <a:ext cx="889000" cy="77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6909</xdr:rowOff>
    </xdr:from>
    <xdr:to>
      <xdr:col>81</xdr:col>
      <xdr:colOff>101600</xdr:colOff>
      <xdr:row>56</xdr:row>
      <xdr:rowOff>108509</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6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125036</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38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61861</xdr:rowOff>
    </xdr:from>
    <xdr:to>
      <xdr:col>76</xdr:col>
      <xdr:colOff>114300</xdr:colOff>
      <xdr:row>58</xdr:row>
      <xdr:rowOff>22619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834511"/>
          <a:ext cx="889000" cy="132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73355</xdr:rowOff>
    </xdr:from>
    <xdr:to>
      <xdr:col>76</xdr:col>
      <xdr:colOff>165100</xdr:colOff>
      <xdr:row>57</xdr:row>
      <xdr:rowOff>3505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6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20032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44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66891</xdr:rowOff>
    </xdr:from>
    <xdr:to>
      <xdr:col>71</xdr:col>
      <xdr:colOff>177800</xdr:colOff>
      <xdr:row>58</xdr:row>
      <xdr:rowOff>22619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839541"/>
          <a:ext cx="889000" cy="12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148031</xdr:rowOff>
    </xdr:from>
    <xdr:to>
      <xdr:col>72</xdr:col>
      <xdr:colOff>38100</xdr:colOff>
      <xdr:row>57</xdr:row>
      <xdr:rowOff>78181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749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94708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52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68935</xdr:rowOff>
    </xdr:from>
    <xdr:to>
      <xdr:col>67</xdr:col>
      <xdr:colOff>101600</xdr:colOff>
      <xdr:row>56</xdr:row>
      <xdr:rowOff>170535</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7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15612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445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121285</xdr:rowOff>
    </xdr:from>
    <xdr:to>
      <xdr:col>85</xdr:col>
      <xdr:colOff>177800</xdr:colOff>
      <xdr:row>56</xdr:row>
      <xdr:rowOff>51435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55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99712</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529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104978</xdr:rowOff>
    </xdr:from>
    <xdr:to>
      <xdr:col>81</xdr:col>
      <xdr:colOff>101600</xdr:colOff>
      <xdr:row>57</xdr:row>
      <xdr:rowOff>35128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70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26255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79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11061</xdr:rowOff>
    </xdr:from>
    <xdr:to>
      <xdr:col>76</xdr:col>
      <xdr:colOff>165100</xdr:colOff>
      <xdr:row>57</xdr:row>
      <xdr:rowOff>112661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78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103788</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876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143269</xdr:rowOff>
    </xdr:from>
    <xdr:to>
      <xdr:col>72</xdr:col>
      <xdr:colOff>38100</xdr:colOff>
      <xdr:row>58</xdr:row>
      <xdr:rowOff>73419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91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64546</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1000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16091</xdr:rowOff>
    </xdr:from>
    <xdr:to>
      <xdr:col>67</xdr:col>
      <xdr:colOff>101600</xdr:colOff>
      <xdr:row>57</xdr:row>
      <xdr:rowOff>117691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78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108818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881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139509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1969559"/>
          <a:ext cx="1269" cy="161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86186</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74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139509</xdr:rowOff>
    </xdr:from>
    <xdr:to>
      <xdr:col>86</xdr:col>
      <xdr:colOff>25400</xdr:colOff>
      <xdr:row>69</xdr:row>
      <xdr:rowOff>139509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1969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54436</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560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31559</xdr:rowOff>
    </xdr:from>
    <xdr:to>
      <xdr:col>85</xdr:col>
      <xdr:colOff>177800</xdr:colOff>
      <xdr:row>78</xdr:row>
      <xdr:rowOff>133159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0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160147</xdr:rowOff>
    </xdr:from>
    <xdr:to>
      <xdr:col>81</xdr:col>
      <xdr:colOff>101600</xdr:colOff>
      <xdr:row>78</xdr:row>
      <xdr:rowOff>90297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361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106824</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137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169672</xdr:rowOff>
    </xdr:from>
    <xdr:to>
      <xdr:col>76</xdr:col>
      <xdr:colOff>165100</xdr:colOff>
      <xdr:row>78</xdr:row>
      <xdr:rowOff>99822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37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116349</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146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145986</xdr:rowOff>
    </xdr:from>
    <xdr:to>
      <xdr:col>71</xdr:col>
      <xdr:colOff>177800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3519086"/>
          <a:ext cx="889000" cy="6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158242</xdr:rowOff>
    </xdr:from>
    <xdr:to>
      <xdr:col>72</xdr:col>
      <xdr:colOff>38100</xdr:colOff>
      <xdr:row>78</xdr:row>
      <xdr:rowOff>88392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35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104919</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135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81090</xdr:rowOff>
    </xdr:from>
    <xdr:to>
      <xdr:col>67</xdr:col>
      <xdr:colOff>101600</xdr:colOff>
      <xdr:row>78</xdr:row>
      <xdr:rowOff>11240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2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27767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05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95186</xdr:rowOff>
    </xdr:from>
    <xdr:to>
      <xdr:col>67</xdr:col>
      <xdr:colOff>101600</xdr:colOff>
      <xdr:row>79</xdr:row>
      <xdr:rowOff>25336</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46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16463</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25017" y="13561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163322</xdr:rowOff>
    </xdr:from>
    <xdr:to>
      <xdr:col>85</xdr:col>
      <xdr:colOff>126364</xdr:colOff>
      <xdr:row>99</xdr:row>
      <xdr:rowOff>87694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593822"/>
          <a:ext cx="1269" cy="1467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91521</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706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87694</xdr:rowOff>
    </xdr:from>
    <xdr:to>
      <xdr:col>86</xdr:col>
      <xdr:colOff>25400</xdr:colOff>
      <xdr:row>99</xdr:row>
      <xdr:rowOff>87694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7061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109999</xdr:rowOff>
    </xdr:from>
    <xdr:ext cx="534377"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36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77,380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163322</xdr:rowOff>
    </xdr:from>
    <xdr:to>
      <xdr:col>86</xdr:col>
      <xdr:colOff>25400</xdr:colOff>
      <xdr:row>90</xdr:row>
      <xdr:rowOff>163322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593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90779</xdr:rowOff>
    </xdr:from>
    <xdr:to>
      <xdr:col>85</xdr:col>
      <xdr:colOff>127000</xdr:colOff>
      <xdr:row>96</xdr:row>
      <xdr:rowOff>162407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5481300" y="16549979"/>
          <a:ext cx="838200" cy="7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46817</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163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23940</xdr:rowOff>
    </xdr:from>
    <xdr:to>
      <xdr:col>85</xdr:col>
      <xdr:colOff>177800</xdr:colOff>
      <xdr:row>95</xdr:row>
      <xdr:rowOff>125540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31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30353</xdr:rowOff>
    </xdr:from>
    <xdr:to>
      <xdr:col>81</xdr:col>
      <xdr:colOff>50800</xdr:colOff>
      <xdr:row>96</xdr:row>
      <xdr:rowOff>162407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4592300" y="16318103"/>
          <a:ext cx="889000" cy="303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159804</xdr:rowOff>
    </xdr:from>
    <xdr:to>
      <xdr:col>81</xdr:col>
      <xdr:colOff>101600</xdr:colOff>
      <xdr:row>95</xdr:row>
      <xdr:rowOff>89954</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27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106481</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05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30353</xdr:rowOff>
    </xdr:from>
    <xdr:to>
      <xdr:col>76</xdr:col>
      <xdr:colOff>114300</xdr:colOff>
      <xdr:row>96</xdr:row>
      <xdr:rowOff>107505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3703300" y="16318103"/>
          <a:ext cx="889000" cy="24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16396</xdr:rowOff>
    </xdr:from>
    <xdr:to>
      <xdr:col>76</xdr:col>
      <xdr:colOff>165100</xdr:colOff>
      <xdr:row>95</xdr:row>
      <xdr:rowOff>117996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30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109123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39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55804</xdr:rowOff>
    </xdr:from>
    <xdr:to>
      <xdr:col>71</xdr:col>
      <xdr:colOff>177800</xdr:colOff>
      <xdr:row>96</xdr:row>
      <xdr:rowOff>107505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2814300" y="16515004"/>
          <a:ext cx="889000" cy="5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159956</xdr:rowOff>
    </xdr:from>
    <xdr:to>
      <xdr:col>72</xdr:col>
      <xdr:colOff>38100</xdr:colOff>
      <xdr:row>95</xdr:row>
      <xdr:rowOff>90106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27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106633</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05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80556</xdr:rowOff>
    </xdr:from>
    <xdr:to>
      <xdr:col>67</xdr:col>
      <xdr:colOff>101600</xdr:colOff>
      <xdr:row>96</xdr:row>
      <xdr:rowOff>10706</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368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27233</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14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39979</xdr:rowOff>
    </xdr:from>
    <xdr:to>
      <xdr:col>85</xdr:col>
      <xdr:colOff>177800</xdr:colOff>
      <xdr:row>96</xdr:row>
      <xdr:rowOff>141579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49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18406</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47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111607</xdr:rowOff>
    </xdr:from>
    <xdr:to>
      <xdr:col>81</xdr:col>
      <xdr:colOff>101600</xdr:colOff>
      <xdr:row>97</xdr:row>
      <xdr:rowOff>41757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57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32884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66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151003</xdr:rowOff>
    </xdr:from>
    <xdr:to>
      <xdr:col>76</xdr:col>
      <xdr:colOff>165100</xdr:colOff>
      <xdr:row>95</xdr:row>
      <xdr:rowOff>81153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26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97680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04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56705</xdr:rowOff>
    </xdr:from>
    <xdr:to>
      <xdr:col>72</xdr:col>
      <xdr:colOff>38100</xdr:colOff>
      <xdr:row>96</xdr:row>
      <xdr:rowOff>158305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51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149432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608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5004</xdr:rowOff>
    </xdr:from>
    <xdr:to>
      <xdr:col>67</xdr:col>
      <xdr:colOff>101600</xdr:colOff>
      <xdr:row>96</xdr:row>
      <xdr:rowOff>106604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46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97731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55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30353</xdr:rowOff>
    </xdr:from>
    <xdr:to>
      <xdr:col>116</xdr:col>
      <xdr:colOff>62864</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173853"/>
          <a:ext cx="1269" cy="155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148480</xdr:rowOff>
    </xdr:from>
    <xdr:ext cx="534377"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494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12,261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30353</xdr:rowOff>
    </xdr:from>
    <xdr:to>
      <xdr:col>116</xdr:col>
      <xdr:colOff>152400</xdr:colOff>
      <xdr:row>30</xdr:row>
      <xdr:rowOff>30353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173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67310</xdr:rowOff>
    </xdr:from>
    <xdr:to>
      <xdr:col>116</xdr:col>
      <xdr:colOff>63500</xdr:colOff>
      <xdr:row>36</xdr:row>
      <xdr:rowOff>78359</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1323300" y="6239510"/>
          <a:ext cx="8382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103014</xdr:rowOff>
    </xdr:from>
    <xdr:ext cx="469744"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2752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124587</xdr:rowOff>
    </xdr:from>
    <xdr:to>
      <xdr:col>116</xdr:col>
      <xdr:colOff>114300</xdr:colOff>
      <xdr:row>37</xdr:row>
      <xdr:rowOff>54737</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296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42672</xdr:rowOff>
    </xdr:from>
    <xdr:to>
      <xdr:col>111</xdr:col>
      <xdr:colOff>177800</xdr:colOff>
      <xdr:row>36</xdr:row>
      <xdr:rowOff>78359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214872"/>
          <a:ext cx="889000" cy="3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117729</xdr:rowOff>
    </xdr:from>
    <xdr:to>
      <xdr:col>112</xdr:col>
      <xdr:colOff>38100</xdr:colOff>
      <xdr:row>37</xdr:row>
      <xdr:rowOff>47879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28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39006</xdr:rowOff>
    </xdr:from>
    <xdr:ext cx="469744"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088428" y="638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42672</xdr:rowOff>
    </xdr:from>
    <xdr:to>
      <xdr:col>107</xdr:col>
      <xdr:colOff>50800</xdr:colOff>
      <xdr:row>36</xdr:row>
      <xdr:rowOff>79248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19545300" y="62148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93472</xdr:rowOff>
    </xdr:from>
    <xdr:to>
      <xdr:col>107</xdr:col>
      <xdr:colOff>101600</xdr:colOff>
      <xdr:row>37</xdr:row>
      <xdr:rowOff>23622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14749</xdr:rowOff>
    </xdr:from>
    <xdr:ext cx="469744"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199428" y="635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63881</xdr:rowOff>
    </xdr:from>
    <xdr:to>
      <xdr:col>102</xdr:col>
      <xdr:colOff>114300</xdr:colOff>
      <xdr:row>36</xdr:row>
      <xdr:rowOff>79248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236081"/>
          <a:ext cx="889000" cy="1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118364</xdr:rowOff>
    </xdr:from>
    <xdr:to>
      <xdr:col>102</xdr:col>
      <xdr:colOff>165100</xdr:colOff>
      <xdr:row>37</xdr:row>
      <xdr:rowOff>48514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29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39641</xdr:rowOff>
    </xdr:from>
    <xdr:ext cx="469744"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10428" y="638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102616</xdr:rowOff>
    </xdr:from>
    <xdr:to>
      <xdr:col>98</xdr:col>
      <xdr:colOff>38100</xdr:colOff>
      <xdr:row>37</xdr:row>
      <xdr:rowOff>32766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27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23893</xdr:rowOff>
    </xdr:from>
    <xdr:ext cx="469744"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21428" y="636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16510</xdr:rowOff>
    </xdr:from>
    <xdr:to>
      <xdr:col>116</xdr:col>
      <xdr:colOff>114300</xdr:colOff>
      <xdr:row>36</xdr:row>
      <xdr:rowOff>118110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39387</xdr:rowOff>
    </xdr:from>
    <xdr:ext cx="469744"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040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27559</xdr:rowOff>
    </xdr:from>
    <xdr:to>
      <xdr:col>112</xdr:col>
      <xdr:colOff>38100</xdr:colOff>
      <xdr:row>36</xdr:row>
      <xdr:rowOff>129159</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19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145686</xdr:rowOff>
    </xdr:from>
    <xdr:ext cx="469744"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088428" y="5974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163322</xdr:rowOff>
    </xdr:from>
    <xdr:to>
      <xdr:col>107</xdr:col>
      <xdr:colOff>101600</xdr:colOff>
      <xdr:row>36</xdr:row>
      <xdr:rowOff>93472</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16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109999</xdr:rowOff>
    </xdr:from>
    <xdr:ext cx="469744"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199428" y="593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28448</xdr:rowOff>
    </xdr:from>
    <xdr:to>
      <xdr:col>102</xdr:col>
      <xdr:colOff>165100</xdr:colOff>
      <xdr:row>36</xdr:row>
      <xdr:rowOff>130048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2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146575</xdr:rowOff>
    </xdr:from>
    <xdr:ext cx="469744"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10428" y="5975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13081</xdr:rowOff>
    </xdr:from>
    <xdr:to>
      <xdr:col>98</xdr:col>
      <xdr:colOff>38100</xdr:colOff>
      <xdr:row>36</xdr:row>
      <xdr:rowOff>114681</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18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131208</xdr:rowOff>
    </xdr:from>
    <xdr:ext cx="469744"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421428" y="5960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歳出決算総額は、住民一人当たり</a:t>
          </a:r>
          <a:r>
            <a:rPr kumimoji="1" lang="en-US" altLang="ja-JP" sz="1100">
              <a:latin typeface="ＭＳ Ｐゴシック" panose="020B0600070205080204" pitchFamily="50" charset="-128"/>
              <a:ea typeface="ＭＳ Ｐゴシック" panose="020B0600070205080204" pitchFamily="50" charset="-128"/>
            </a:rPr>
            <a:t>539,714</a:t>
          </a:r>
          <a:r>
            <a:rPr kumimoji="1" lang="ja-JP" altLang="en-US" sz="1100">
              <a:latin typeface="ＭＳ Ｐゴシック" panose="020B0600070205080204" pitchFamily="50" charset="-128"/>
              <a:ea typeface="ＭＳ Ｐゴシック" panose="020B0600070205080204" pitchFamily="50" charset="-128"/>
            </a:rPr>
            <a:t>円（歳出総額</a:t>
          </a:r>
          <a:r>
            <a:rPr kumimoji="1" lang="en-US" altLang="ja-JP" sz="1100">
              <a:latin typeface="ＭＳ Ｐゴシック" panose="020B0600070205080204" pitchFamily="50" charset="-128"/>
              <a:ea typeface="ＭＳ Ｐゴシック" panose="020B0600070205080204" pitchFamily="50" charset="-128"/>
            </a:rPr>
            <a:t>÷R7.1.1</a:t>
          </a:r>
          <a:r>
            <a:rPr kumimoji="1" lang="ja-JP" altLang="en-US" sz="1100">
              <a:latin typeface="ＭＳ Ｐゴシック" panose="020B0600070205080204" pitchFamily="50" charset="-128"/>
              <a:ea typeface="ＭＳ Ｐゴシック" panose="020B0600070205080204" pitchFamily="50" charset="-128"/>
            </a:rPr>
            <a:t>時点の人口）となっています。各経費の住民一人当たりコストは、概ね類似団体平均を下回っており、主な項目の状況は以下のとおりです。</a:t>
          </a:r>
        </a:p>
        <a:p>
          <a:r>
            <a:rPr kumimoji="1" lang="ja-JP" altLang="en-US" sz="1100">
              <a:latin typeface="ＭＳ Ｐゴシック" panose="020B0600070205080204" pitchFamily="50" charset="-128"/>
              <a:ea typeface="ＭＳ Ｐゴシック" panose="020B0600070205080204" pitchFamily="50" charset="-128"/>
            </a:rPr>
            <a:t>民生費は、住民一人当たり</a:t>
          </a:r>
          <a:r>
            <a:rPr kumimoji="1" lang="en-US" altLang="ja-JP" sz="1100">
              <a:latin typeface="ＭＳ Ｐゴシック" panose="020B0600070205080204" pitchFamily="50" charset="-128"/>
              <a:ea typeface="ＭＳ Ｐゴシック" panose="020B0600070205080204" pitchFamily="50" charset="-128"/>
            </a:rPr>
            <a:t>222,399</a:t>
          </a:r>
          <a:r>
            <a:rPr kumimoji="1" lang="ja-JP" altLang="en-US" sz="1100">
              <a:latin typeface="ＭＳ Ｐゴシック" panose="020B0600070205080204" pitchFamily="50" charset="-128"/>
              <a:ea typeface="ＭＳ Ｐゴシック" panose="020B0600070205080204" pitchFamily="50" charset="-128"/>
            </a:rPr>
            <a:t>円となっており、前年度から増加しました。保育・教育施設の対象児童数や障害者支援施設利用者数の増等により増加傾向にあり、令和６年度においてはそれに加え、児童手当支給事業及び小児医療費助成事業の制度拡充等が主な要因です。</a:t>
          </a:r>
        </a:p>
        <a:p>
          <a:r>
            <a:rPr kumimoji="1" lang="ja-JP" altLang="en-US" sz="1100">
              <a:latin typeface="ＭＳ Ｐゴシック" panose="020B0600070205080204" pitchFamily="50" charset="-128"/>
              <a:ea typeface="ＭＳ Ｐゴシック" panose="020B0600070205080204" pitchFamily="50" charset="-128"/>
            </a:rPr>
            <a:t>消防費は、住民一人当たり</a:t>
          </a:r>
          <a:r>
            <a:rPr kumimoji="1" lang="en-US" altLang="ja-JP" sz="1100">
              <a:latin typeface="ＭＳ Ｐゴシック" panose="020B0600070205080204" pitchFamily="50" charset="-128"/>
              <a:ea typeface="ＭＳ Ｐゴシック" panose="020B0600070205080204" pitchFamily="50" charset="-128"/>
            </a:rPr>
            <a:t>12,001</a:t>
          </a:r>
          <a:r>
            <a:rPr kumimoji="1" lang="ja-JP" altLang="en-US" sz="1100">
              <a:latin typeface="ＭＳ Ｐゴシック" panose="020B0600070205080204" pitchFamily="50" charset="-128"/>
              <a:ea typeface="ＭＳ Ｐゴシック" panose="020B0600070205080204" pitchFamily="50" charset="-128"/>
            </a:rPr>
            <a:t>円となっており、前年度から減少しました。近年は、類似団体内平均を下回ることが多い傾向にあり、令和６年度は、消防本部庁舎等整備費の工事完了に伴う減が主な要因です。</a:t>
          </a:r>
        </a:p>
        <a:p>
          <a:r>
            <a:rPr kumimoji="1" lang="ja-JP" altLang="en-US" sz="1100">
              <a:latin typeface="ＭＳ Ｐゴシック" panose="020B0600070205080204" pitchFamily="50" charset="-128"/>
              <a:ea typeface="ＭＳ Ｐゴシック" panose="020B0600070205080204" pitchFamily="50" charset="-128"/>
            </a:rPr>
            <a:t>教育費は、住民一人当たり</a:t>
          </a:r>
          <a:r>
            <a:rPr kumimoji="1" lang="en-US" altLang="ja-JP" sz="1100">
              <a:latin typeface="ＭＳ Ｐゴシック" panose="020B0600070205080204" pitchFamily="50" charset="-128"/>
              <a:ea typeface="ＭＳ Ｐゴシック" panose="020B0600070205080204" pitchFamily="50" charset="-128"/>
            </a:rPr>
            <a:t>94,650</a:t>
          </a:r>
          <a:r>
            <a:rPr kumimoji="1" lang="ja-JP" altLang="en-US" sz="1100">
              <a:latin typeface="ＭＳ Ｐゴシック" panose="020B0600070205080204" pitchFamily="50" charset="-128"/>
              <a:ea typeface="ＭＳ Ｐゴシック" panose="020B0600070205080204" pitchFamily="50" charset="-128"/>
            </a:rPr>
            <a:t>円となっており、前年度から増加しました。近年は、新増改築校の工事費の増に伴う小中学校整備事業の増等による影響が大きくなっていますが、令和６年度はそれに加えて小中学校給食の喫食率上昇等が主な要因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神奈川県横浜市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ゴシック" pitchFamily="49" charset="-128"/>
              <a:ea typeface="ＭＳ ゴシック" pitchFamily="49" charset="-128"/>
            </a:rPr>
            <a:t>　令和６年度は、「歳入歳出差引」が増加し、「翌年度に繰り越すべき財源」が減少したため、「単年度収支」は黒字となったものの、財政調整基金の積立額が大幅に減少、取崩額が大幅に増加したため、「実質単年度収支」は減少し、４年ぶりの赤字となりました。</a:t>
          </a:r>
        </a:p>
        <a:p>
          <a:r>
            <a:rPr kumimoji="1" lang="ja-JP" altLang="en-US" sz="900">
              <a:latin typeface="ＭＳ ゴシック" pitchFamily="49" charset="-128"/>
              <a:ea typeface="ＭＳ ゴシック" pitchFamily="49" charset="-128"/>
            </a:rPr>
            <a:t>　なお、財政調整基金については、毎年度、決算剰余金の</a:t>
          </a:r>
          <a:r>
            <a:rPr kumimoji="1" lang="en-US" altLang="ja-JP" sz="900">
              <a:latin typeface="ＭＳ ゴシック" pitchFamily="49" charset="-128"/>
              <a:ea typeface="ＭＳ ゴシック" pitchFamily="49" charset="-128"/>
            </a:rPr>
            <a:t>1/2</a:t>
          </a:r>
          <a:r>
            <a:rPr kumimoji="1" lang="ja-JP" altLang="en-US" sz="900">
              <a:latin typeface="ＭＳ ゴシック" pitchFamily="49" charset="-128"/>
              <a:ea typeface="ＭＳ ゴシック" pitchFamily="49" charset="-128"/>
            </a:rPr>
            <a:t>の積立てに加え、近年、効率的・効果的な執行により捻出した財源を一旦積み立て、翌年度の財源として活用（財源の年度間調整</a:t>
          </a:r>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）しています。（令和６年度：</a:t>
          </a:r>
          <a:r>
            <a:rPr kumimoji="1" lang="en-US" altLang="ja-JP" sz="900">
              <a:latin typeface="ＭＳ ゴシック" pitchFamily="49" charset="-128"/>
              <a:ea typeface="ＭＳ ゴシック" pitchFamily="49" charset="-128"/>
            </a:rPr>
            <a:t>150</a:t>
          </a:r>
          <a:r>
            <a:rPr kumimoji="1" lang="ja-JP" altLang="en-US" sz="900">
              <a:latin typeface="ＭＳ ゴシック" pitchFamily="49" charset="-128"/>
              <a:ea typeface="ＭＳ ゴシック" pitchFamily="49" charset="-128"/>
            </a:rPr>
            <a:t>億円、令和５年度：</a:t>
          </a:r>
          <a:r>
            <a:rPr kumimoji="1" lang="en-US" altLang="ja-JP" sz="900">
              <a:latin typeface="ＭＳ ゴシック" pitchFamily="49" charset="-128"/>
              <a:ea typeface="ＭＳ ゴシック" pitchFamily="49" charset="-128"/>
            </a:rPr>
            <a:t>170</a:t>
          </a:r>
          <a:r>
            <a:rPr kumimoji="1" lang="ja-JP" altLang="en-US" sz="900">
              <a:latin typeface="ＭＳ ゴシック" pitchFamily="49" charset="-128"/>
              <a:ea typeface="ＭＳ ゴシック" pitchFamily="49" charset="-128"/>
            </a:rPr>
            <a:t>億円、令和４年度：</a:t>
          </a:r>
          <a:r>
            <a:rPr kumimoji="1" lang="en-US" altLang="ja-JP" sz="900">
              <a:latin typeface="ＭＳ ゴシック" pitchFamily="49" charset="-128"/>
              <a:ea typeface="ＭＳ ゴシック" pitchFamily="49" charset="-128"/>
            </a:rPr>
            <a:t>120</a:t>
          </a:r>
          <a:r>
            <a:rPr kumimoji="1" lang="ja-JP" altLang="en-US" sz="900">
              <a:latin typeface="ＭＳ ゴシック" pitchFamily="49" charset="-128"/>
              <a:ea typeface="ＭＳ ゴシック" pitchFamily="49" charset="-128"/>
            </a:rPr>
            <a:t>億円）これに伴う各年度の積立額と取崩額の変動は、実質単年度収支に大きな影響を与えています。</a:t>
          </a:r>
        </a:p>
        <a:p>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財源の年度間調整分等を除いた場合、左表中の財政調整基金残高欄は、</a:t>
          </a:r>
        </a:p>
        <a:p>
          <a:r>
            <a:rPr kumimoji="1" lang="en-US" altLang="ja-JP" sz="900">
              <a:latin typeface="ＭＳ ゴシック" pitchFamily="49" charset="-128"/>
              <a:ea typeface="ＭＳ ゴシック" pitchFamily="49" charset="-128"/>
            </a:rPr>
            <a:t>R2</a:t>
          </a:r>
          <a:r>
            <a:rPr kumimoji="1" lang="ja-JP" altLang="en-US" sz="900">
              <a:latin typeface="ＭＳ ゴシック" pitchFamily="49" charset="-128"/>
              <a:ea typeface="ＭＳ ゴシック" pitchFamily="49" charset="-128"/>
            </a:rPr>
            <a:t>：</a:t>
          </a:r>
          <a:r>
            <a:rPr kumimoji="1" lang="en-US" altLang="ja-JP" sz="900">
              <a:latin typeface="ＭＳ ゴシック" pitchFamily="49" charset="-128"/>
              <a:ea typeface="ＭＳ ゴシック" pitchFamily="49" charset="-128"/>
            </a:rPr>
            <a:t>0.62</a:t>
          </a:r>
          <a:r>
            <a:rPr kumimoji="1" lang="ja-JP" altLang="en-US" sz="900">
              <a:latin typeface="ＭＳ ゴシック" pitchFamily="49" charset="-128"/>
              <a:ea typeface="ＭＳ ゴシック" pitchFamily="49" charset="-128"/>
            </a:rPr>
            <a:t>％、</a:t>
          </a:r>
          <a:r>
            <a:rPr kumimoji="1" lang="en-US" altLang="ja-JP" sz="900">
              <a:latin typeface="ＭＳ ゴシック" pitchFamily="49" charset="-128"/>
              <a:ea typeface="ＭＳ ゴシック" pitchFamily="49" charset="-128"/>
            </a:rPr>
            <a:t>R3</a:t>
          </a:r>
          <a:r>
            <a:rPr kumimoji="1" lang="ja-JP" altLang="en-US" sz="900">
              <a:latin typeface="ＭＳ ゴシック" pitchFamily="49" charset="-128"/>
              <a:ea typeface="ＭＳ ゴシック" pitchFamily="49" charset="-128"/>
            </a:rPr>
            <a:t>：</a:t>
          </a:r>
          <a:r>
            <a:rPr kumimoji="1" lang="en-US" altLang="ja-JP" sz="900">
              <a:latin typeface="ＭＳ ゴシック" pitchFamily="49" charset="-128"/>
              <a:ea typeface="ＭＳ ゴシック" pitchFamily="49" charset="-128"/>
            </a:rPr>
            <a:t>0.92</a:t>
          </a:r>
          <a:r>
            <a:rPr kumimoji="1" lang="ja-JP" altLang="en-US" sz="900">
              <a:latin typeface="ＭＳ ゴシック" pitchFamily="49" charset="-128"/>
              <a:ea typeface="ＭＳ ゴシック" pitchFamily="49" charset="-128"/>
            </a:rPr>
            <a:t>％（*）、</a:t>
          </a:r>
          <a:r>
            <a:rPr kumimoji="1" lang="en-US" altLang="ja-JP" sz="900">
              <a:latin typeface="ＭＳ ゴシック" pitchFamily="49" charset="-128"/>
              <a:ea typeface="ＭＳ ゴシック" pitchFamily="49" charset="-128"/>
            </a:rPr>
            <a:t>R4</a:t>
          </a:r>
          <a:r>
            <a:rPr kumimoji="1" lang="ja-JP" altLang="en-US" sz="900">
              <a:latin typeface="ＭＳ ゴシック" pitchFamily="49" charset="-128"/>
              <a:ea typeface="ＭＳ ゴシック" pitchFamily="49" charset="-128"/>
            </a:rPr>
            <a:t>：</a:t>
          </a:r>
          <a:r>
            <a:rPr kumimoji="1" lang="en-US" altLang="ja-JP" sz="900">
              <a:latin typeface="ＭＳ ゴシック" pitchFamily="49" charset="-128"/>
              <a:ea typeface="ＭＳ ゴシック" pitchFamily="49" charset="-128"/>
            </a:rPr>
            <a:t>1.51</a:t>
          </a:r>
          <a:r>
            <a:rPr kumimoji="1" lang="ja-JP" altLang="en-US" sz="900">
              <a:latin typeface="ＭＳ ゴシック" pitchFamily="49" charset="-128"/>
              <a:ea typeface="ＭＳ ゴシック" pitchFamily="49" charset="-128"/>
            </a:rPr>
            <a:t>％、</a:t>
          </a:r>
          <a:r>
            <a:rPr kumimoji="1" lang="en-US" altLang="ja-JP" sz="900">
              <a:latin typeface="ＭＳ ゴシック" pitchFamily="49" charset="-128"/>
              <a:ea typeface="ＭＳ ゴシック" pitchFamily="49" charset="-128"/>
            </a:rPr>
            <a:t>R5</a:t>
          </a:r>
          <a:r>
            <a:rPr kumimoji="1" lang="ja-JP" altLang="en-US" sz="900">
              <a:latin typeface="ＭＳ ゴシック" pitchFamily="49" charset="-128"/>
              <a:ea typeface="ＭＳ ゴシック" pitchFamily="49" charset="-128"/>
            </a:rPr>
            <a:t>：</a:t>
          </a:r>
          <a:r>
            <a:rPr kumimoji="1" lang="en-US" altLang="ja-JP" sz="900">
              <a:latin typeface="ＭＳ ゴシック" pitchFamily="49" charset="-128"/>
              <a:ea typeface="ＭＳ ゴシック" pitchFamily="49" charset="-128"/>
            </a:rPr>
            <a:t>2.25</a:t>
          </a:r>
          <a:r>
            <a:rPr kumimoji="1" lang="ja-JP" altLang="en-US" sz="900">
              <a:latin typeface="ＭＳ ゴシック" pitchFamily="49" charset="-128"/>
              <a:ea typeface="ＭＳ ゴシック" pitchFamily="49" charset="-128"/>
            </a:rPr>
            <a:t>％、</a:t>
          </a:r>
          <a:r>
            <a:rPr kumimoji="1" lang="en-US" altLang="ja-JP" sz="900">
              <a:latin typeface="ＭＳ ゴシック" pitchFamily="49" charset="-128"/>
              <a:ea typeface="ＭＳ ゴシック" pitchFamily="49" charset="-128"/>
            </a:rPr>
            <a:t>R6</a:t>
          </a:r>
          <a:r>
            <a:rPr kumimoji="1" lang="ja-JP" altLang="en-US" sz="900">
              <a:latin typeface="ＭＳ ゴシック" pitchFamily="49" charset="-128"/>
              <a:ea typeface="ＭＳ ゴシック" pitchFamily="49" charset="-128"/>
            </a:rPr>
            <a:t>：</a:t>
          </a:r>
          <a:r>
            <a:rPr kumimoji="1" lang="en-US" altLang="ja-JP" sz="900">
              <a:latin typeface="ＭＳ ゴシック" pitchFamily="49" charset="-128"/>
              <a:ea typeface="ＭＳ ゴシック" pitchFamily="49" charset="-128"/>
            </a:rPr>
            <a:t>2.55</a:t>
          </a:r>
          <a:r>
            <a:rPr kumimoji="1" lang="ja-JP" altLang="en-US" sz="900">
              <a:latin typeface="ＭＳ ゴシック" pitchFamily="49" charset="-128"/>
              <a:ea typeface="ＭＳ ゴシック" pitchFamily="49" charset="-128"/>
            </a:rPr>
            <a:t>％となります。</a:t>
          </a:r>
        </a:p>
        <a:p>
          <a:r>
            <a:rPr kumimoji="1" lang="ja-JP" altLang="en-US" sz="900">
              <a:latin typeface="ＭＳ ゴシック" pitchFamily="49" charset="-128"/>
              <a:ea typeface="ＭＳ ゴシック" pitchFamily="49" charset="-128"/>
            </a:rPr>
            <a:t>（*）</a:t>
          </a:r>
          <a:r>
            <a:rPr kumimoji="1" lang="en-US" altLang="ja-JP" sz="900">
              <a:latin typeface="ＭＳ ゴシック" pitchFamily="49" charset="-128"/>
              <a:ea typeface="ＭＳ ゴシック" pitchFamily="49" charset="-128"/>
            </a:rPr>
            <a:t>R3</a:t>
          </a:r>
          <a:r>
            <a:rPr kumimoji="1" lang="ja-JP" altLang="en-US" sz="900">
              <a:latin typeface="ＭＳ ゴシック" pitchFamily="49" charset="-128"/>
              <a:ea typeface="ＭＳ ゴシック" pitchFamily="49" charset="-128"/>
            </a:rPr>
            <a:t>については、年度間調整分の他に、</a:t>
          </a:r>
          <a:r>
            <a:rPr kumimoji="1" lang="en-US" altLang="ja-JP" sz="900">
              <a:latin typeface="ＭＳ ゴシック" pitchFamily="49" charset="-128"/>
              <a:ea typeface="ＭＳ ゴシック" pitchFamily="49" charset="-128"/>
            </a:rPr>
            <a:t>R4</a:t>
          </a:r>
          <a:r>
            <a:rPr kumimoji="1" lang="ja-JP" altLang="en-US" sz="900">
              <a:latin typeface="ＭＳ ゴシック" pitchFamily="49" charset="-128"/>
              <a:ea typeface="ＭＳ ゴシック" pitchFamily="49" charset="-128"/>
            </a:rPr>
            <a:t>以降に活用予定の財源（</a:t>
          </a:r>
          <a:r>
            <a:rPr kumimoji="1" lang="en-US" altLang="ja-JP" sz="900">
              <a:latin typeface="ＭＳ ゴシック" pitchFamily="49" charset="-128"/>
              <a:ea typeface="ＭＳ ゴシック" pitchFamily="49" charset="-128"/>
            </a:rPr>
            <a:t>151</a:t>
          </a:r>
          <a:r>
            <a:rPr kumimoji="1" lang="ja-JP" altLang="en-US" sz="900">
              <a:latin typeface="ＭＳ ゴシック" pitchFamily="49" charset="-128"/>
              <a:ea typeface="ＭＳ ゴシック" pitchFamily="49" charset="-128"/>
            </a:rPr>
            <a:t>億円）を除いています。</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神奈川県横浜市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令和６年度は、引き続き全会計が黒字のため、連結実質赤字比率は発生していません。</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前年度比での増減幅が大きい会計について見てみると、下水道事業会計は、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前年度に比べ企業債償還による現金流出が増加したことを主要因として現金・預金などの流動資産が減少し、資金剰余額が減少しました。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介護保険事業費会計は、前年度と比べ保険給付費が増加したため実質収支が減少しました。一般会計は、歳出事業における執行管理の徹底等により全体収支をコントロールしたことに加え、歳入の県税交付金が２月補正時の見込みを上回ったことなどにより実質収支が増加しました。</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今後は、企業会計を中心に施設やインフラ設備の老朽化による保全・更新経費等の上昇が見込まれますが、経営計画等により、計画的な財政運営を行っていきます。</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神奈川県横浜市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令和６年度は前年度に比べて、元利償還金や満期一括償還地方債に係る年度割相当額、公営企業債の元利償還金に対する繰入金等が減少となった結果、元利償還金等（</a:t>
          </a:r>
          <a:r>
            <a:rPr kumimoji="1" lang="en-US" altLang="ja-JP" sz="1100">
              <a:latin typeface="ＭＳ ゴシック" pitchFamily="49" charset="-128"/>
              <a:ea typeface="ＭＳ ゴシック" pitchFamily="49" charset="-128"/>
            </a:rPr>
            <a:t>A</a:t>
          </a:r>
          <a:r>
            <a:rPr kumimoji="1" lang="ja-JP" altLang="en-US" sz="1100">
              <a:latin typeface="ＭＳ ゴシック" pitchFamily="49" charset="-128"/>
              <a:ea typeface="ＭＳ ゴシック" pitchFamily="49" charset="-128"/>
            </a:rPr>
            <a:t>）が減少しました。</a:t>
          </a:r>
        </a:p>
        <a:p>
          <a:r>
            <a:rPr kumimoji="1" lang="ja-JP" altLang="en-US" sz="1100">
              <a:latin typeface="ＭＳ ゴシック" pitchFamily="49" charset="-128"/>
              <a:ea typeface="ＭＳ ゴシック" pitchFamily="49" charset="-128"/>
            </a:rPr>
            <a:t>　また、特定財源の増等に伴い算入公債費等（</a:t>
          </a:r>
          <a:r>
            <a:rPr kumimoji="1" lang="en-US" altLang="ja-JP" sz="1100">
              <a:latin typeface="ＭＳ ゴシック" pitchFamily="49" charset="-128"/>
              <a:ea typeface="ＭＳ ゴシック" pitchFamily="49" charset="-128"/>
            </a:rPr>
            <a:t>B</a:t>
          </a:r>
          <a:r>
            <a:rPr kumimoji="1" lang="ja-JP" altLang="en-US" sz="1100">
              <a:latin typeface="ＭＳ ゴシック" pitchFamily="49" charset="-128"/>
              <a:ea typeface="ＭＳ ゴシック" pitchFamily="49" charset="-128"/>
            </a:rPr>
            <a:t>）が増加となった結果、実質公債費比率の分子</a:t>
          </a:r>
          <a:r>
            <a:rPr kumimoji="1" lang="en-US" altLang="ja-JP" sz="1100">
              <a:latin typeface="ＭＳ ゴシック" pitchFamily="49" charset="-128"/>
              <a:ea typeface="ＭＳ ゴシック" pitchFamily="49" charset="-128"/>
            </a:rPr>
            <a:t>(A)</a:t>
          </a:r>
          <a:r>
            <a:rPr kumimoji="1" lang="ja-JP" altLang="en-US" sz="1100">
              <a:latin typeface="ＭＳ ゴシック" pitchFamily="49" charset="-128"/>
              <a:ea typeface="ＭＳ ゴシック" pitchFamily="49" charset="-128"/>
            </a:rPr>
            <a:t>－</a:t>
          </a:r>
          <a:r>
            <a:rPr kumimoji="1" lang="en-US" altLang="ja-JP" sz="1100">
              <a:latin typeface="ＭＳ ゴシック" pitchFamily="49" charset="-128"/>
              <a:ea typeface="ＭＳ ゴシック" pitchFamily="49" charset="-128"/>
            </a:rPr>
            <a:t>(B) </a:t>
          </a:r>
          <a:r>
            <a:rPr kumimoji="1" lang="ja-JP" altLang="en-US" sz="1100">
              <a:latin typeface="ＭＳ ゴシック" pitchFamily="49" charset="-128"/>
              <a:ea typeface="ＭＳ ゴシック" pitchFamily="49" charset="-128"/>
            </a:rPr>
            <a:t>は減少となりました。</a:t>
          </a:r>
        </a:p>
        <a:p>
          <a:r>
            <a:rPr kumimoji="1" lang="ja-JP" altLang="en-US" sz="1100">
              <a:latin typeface="ＭＳ ゴシック" pitchFamily="49" charset="-128"/>
              <a:ea typeface="ＭＳ ゴシック" pitchFamily="49" charset="-128"/>
            </a:rPr>
            <a:t>　実質公債費比率は、令和４年６月に策定した「横浜市の持続的な発展に向けた財政ビジョン」において、本市の財政の持続性を総合的に評価する「持続性評価指標」として設定しており、計画期間ごとにモニタリングを行い、持続可能な財政運営を進めていきま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経済事情の変動等による公債費の財源不足に伴い、減債基金の一部を活用してきたため、基金積立相当額に比べ残高が少ない状況となっていますが、毎年度の市債償還に支障のないよう基金残高を管理していま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神奈川県横浜市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平成初期に、計画に基づき行った公共投資のために、多くの市債を発行しました。これにより、一般会計等に係る地方債の現在高および公営企業債等繰入見込額が高い割合を示しています。</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これまで、企業会計・外郭団体の借入金等の返済を進めてきたことや、臨時財政対策債の残高の減少や標準財政規模の増などにより、比率は年々改善傾向にあります。</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令和６年度は、地方債現在高等の減少に伴い、「将来負担額</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」が減少したこと等により、将来負担比率が改善しました。</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将来負担比率は、令和４年６月に策定した「横浜市の持続的な発展に向けた財政ビジョン」において、本市の財政の持続性を総合的に評価する「持続性評価指標」として設定しており、計画期間ごとにモニタリングを行い、持続可能な財政運営を進めていきます。</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神奈川県横浜市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職員の定年退職年齢の引上げに係る退職手当を取崩したこと等に伴い、財政調整基金の残高は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億円減少している一方、横浜市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GREEN×EXPO 2027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推進基金の新設等に伴い、その他特定目的基金の残高は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億円増加しました。結果として、基金全体で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市は、「横浜市将来にわたる責任ある財政運営の推進に関する条例」に基づき、施策の推進と財政の健全性の維持の両立に取り組んでおり、施策の推進に必要な財源を確保する観点から、基金の積立・取崩を行う際にも、各基金の設置目的や残高の状況等、中・長期的な視点に基づき対応を行っています。財政調整基金残高は、令和４年６月に策定した「横浜市の持続的な発展に向けた財政ビジョン」において、本市の財政の持続性を総合的に評価する「持続性評価指標」として設定しており、他都市との比較や本市の過去の水準等の複数の視点から評価しながら、計画期間ごとにモニタリングを行うこととしています。引き続き、基金全体の適正管理を行い、持続可能な財政運営を進めていき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文化基金　　　　　　　　　　　　：横浜美術館に収蔵する作品の購入等に活用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横浜市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GREEN×EXPO 2027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推進基金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GREEN×EXPO 2027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に関する事業を推進するために活用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横浜市墓地運営等基金　　　　　　：墓地の健全な運営及び整備の促進に活用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災害救助基金　　　　　　　　　　：大規模災害時の救助費用の財源に活用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みどり基金　　　　　　　　　　　：緑の保全及び創造に資する事業の充実を図るために活用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横浜市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GREEN×EXPO 2027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推進基金の新規設置に伴う増など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上記のうち、横浜市墓地運営等基金は施設使用料等の歳入により残高が増加する見込みですが、令和８年度に工事完了予定の舞岡しぜん墓園の使用者募集終了後は残高が減少する見込みです。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基金の設置目的や残高の状況等を勘案しながら、適正に管理していきます。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職員の定年退職年齢の引上げに係る退職手当を取崩したこと等に伴い、取崩額が積立額より大きかったことから、残高が減少しました。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効率的・効果的な執行により翌年度予算に活用する財源として積み立てた額（年度間調整分等）を除いた場合の残高</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令和４年度：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14,840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百万円、令和５年度：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22,492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百万円、令和６年度：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26,219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残高は、令和４年６月に策定した「横浜市の持続的な発展に向けた財政ビジョン」において、本市の財政の持続性を総合的に評価する「持続性評価指標」として設定しています。他都市との比較や本市の過去の水準等の複数の視点から評価しながら、計画期間ごとにモニタリングを行い、持続可能な財政運営を進めていき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将来の市債償還に支障のないよう、適正に管理していきます。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A57379C-7E23-438A-A4EB-D496D1E741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10E4B67-6A2B-4C39-A85A-F0E4E1CC65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63D56E3-9C36-41B1-B485-75785247F333}"/>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8DE0A99-5A80-471A-A866-17F14CEE1567}"/>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A4574A7-0B40-431D-9827-A65BE48291F5}"/>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1A57EC9-E4B3-43DC-805B-F3B33234C90A}"/>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神奈川県横浜市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1F88029-07E8-4932-B52C-CD741A8A45E5}"/>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FC351C9-C582-4578-9964-ED0A903C51E8}"/>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5938A88-5D8C-460F-956B-27C234A5CF1A}"/>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330A417-1FBB-421D-9B48-AFA773909ECD}"/>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A80915E-24E6-4B80-BF24-28BBA605C0F5}"/>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10932B9-A2B0-459B-9EE7-0A5D78565BD1}"/>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3,753,398
3,626,654
438.23
2,055,885,110
2,025,762,829
17,460,697
1,026,783,460
2,460,075,576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76F11F7-055B-4D50-B7F2-CDA2DEBE276E}"/>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EEB5FEE-B7F3-413E-B21D-E1DEEC014FE0}"/>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E13FA26-5256-4D0E-90A2-BDC3231CD913}"/>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114.9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731449C-17DD-4259-B9E2-A74DEB355E51}"/>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993F89F-3AD2-4889-A8AD-AC794E8CEB72}"/>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82E5D94-3DCB-4B6B-9DC0-D2240624F3B8}"/>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540A617-C26C-44D5-A6CD-DBA7FC4233B3}"/>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1C3693E-E7DE-4C15-A52B-2D98A854D563}"/>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0B2E5C9-8D08-4966-BC95-0E77C6215976}"/>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9CC3966-7F94-48CA-9B97-8DD632F55F45}"/>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C644B03-2A54-4D5E-B19C-7ABE61896B42}"/>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BB04A84-14D9-4886-B2FE-261349E611E2}"/>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54442AC-5EC0-4FCE-A851-93C75BB31283}"/>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4BE6ED2-BA07-4F44-A5F5-41D0E8F27181}"/>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A890FFB-2D22-481E-AA62-022C06BEF2B7}"/>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C5AA9CB-9D83-4744-8A42-3C68B0018B86}"/>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C851B0D-F618-4130-84EE-B921521F22E8}"/>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EC17248-8B75-485E-9208-8AC9116EE99F}"/>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15A38E7-1813-4E61-8A1E-D8F79B195837}"/>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47B3440-AD55-4B7F-BF6C-16F11135B34A}"/>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D28261F-291C-47BC-BB87-3CD2653296CC}"/>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778A9D1-CC7F-4862-8205-38ACDD65E491}"/>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319E096-F01D-44A0-B822-22BF5736D5C2}"/>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BBF0E4F-1786-4C10-9E1F-DDE6970AF19F}"/>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B051AFB-0A43-4CE3-B7FC-B38209BA3318}"/>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EC654AB-26E5-4E5C-90BB-4CAF802A1FD1}"/>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05D48D0-6722-4170-98ED-24BE056337A1}"/>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FAAA837-2ADC-439B-B107-47DD7C367E05}"/>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2E7DD66-EDD2-4039-AA70-C4B8E145A64E}"/>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BB2E9B5-6D99-439E-BDD7-834F90131ABF}"/>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C44E1E4-E0B5-4C9E-8148-210226B166FE}"/>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24434A1-CFD1-4309-A72D-E17D5C246EDF}"/>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23F682B-4615-48E3-9BCD-E31ABE6B22C7}"/>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65D5305-1F6F-41A0-A398-D97321A40275}"/>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1A58685-0E1B-4CDE-9FAE-D7E5FB4D247C}"/>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本市の有形固定資産減価償却率は類似団体と比較して、低い水準となっています。　この中で類似団体と比較して有形固定資産減価償却率が高くなっている施設には、</a:t>
          </a:r>
          <a:r>
            <a:rPr kumimoji="1" lang="en-US" altLang="ja-JP" sz="900" b="0" i="0" baseline="0">
              <a:solidFill>
                <a:schemeClr val="dk1"/>
              </a:solidFill>
              <a:effectLst/>
              <a:latin typeface="+mn-lt"/>
              <a:ea typeface="+mn-ea"/>
              <a:cs typeface="+mn-cs"/>
            </a:rPr>
            <a:t>【</a:t>
          </a:r>
          <a:r>
            <a:rPr kumimoji="1" lang="ja-JP" altLang="ja-JP" sz="900" b="0" i="0" baseline="0">
              <a:solidFill>
                <a:schemeClr val="dk1"/>
              </a:solidFill>
              <a:effectLst/>
              <a:latin typeface="+mn-lt"/>
              <a:ea typeface="+mn-ea"/>
              <a:cs typeface="+mn-cs"/>
            </a:rPr>
            <a:t>一般廃棄物処理施設</a:t>
          </a:r>
          <a:r>
            <a:rPr kumimoji="1" lang="en-US" altLang="ja-JP" sz="900" b="0" i="0" baseline="0">
              <a:solidFill>
                <a:schemeClr val="dk1"/>
              </a:solidFill>
              <a:effectLst/>
              <a:latin typeface="+mn-lt"/>
              <a:ea typeface="+mn-ea"/>
              <a:cs typeface="+mn-cs"/>
            </a:rPr>
            <a:t>】</a:t>
          </a:r>
          <a:r>
            <a:rPr kumimoji="1" lang="ja-JP" altLang="ja-JP" sz="900" b="0" i="0" baseline="0">
              <a:solidFill>
                <a:schemeClr val="dk1"/>
              </a:solidFill>
              <a:effectLst/>
              <a:latin typeface="+mn-lt"/>
              <a:ea typeface="+mn-ea"/>
              <a:cs typeface="+mn-cs"/>
            </a:rPr>
            <a:t>、</a:t>
          </a:r>
          <a:r>
            <a:rPr kumimoji="1" lang="en-US" altLang="ja-JP" sz="900" b="0" i="0" baseline="0">
              <a:solidFill>
                <a:schemeClr val="dk1"/>
              </a:solidFill>
              <a:effectLst/>
              <a:latin typeface="+mn-lt"/>
              <a:ea typeface="+mn-ea"/>
              <a:cs typeface="+mn-cs"/>
            </a:rPr>
            <a:t>【</a:t>
          </a:r>
          <a:r>
            <a:rPr kumimoji="1" lang="ja-JP" altLang="ja-JP" sz="900" b="0" i="0" baseline="0">
              <a:solidFill>
                <a:schemeClr val="dk1"/>
              </a:solidFill>
              <a:effectLst/>
              <a:latin typeface="+mn-lt"/>
              <a:ea typeface="+mn-ea"/>
              <a:cs typeface="+mn-cs"/>
            </a:rPr>
            <a:t>図書館</a:t>
          </a:r>
          <a:r>
            <a:rPr kumimoji="1" lang="en-US" altLang="ja-JP" sz="900" b="0" i="0" baseline="0">
              <a:solidFill>
                <a:schemeClr val="dk1"/>
              </a:solidFill>
              <a:effectLst/>
              <a:latin typeface="+mn-lt"/>
              <a:ea typeface="+mn-ea"/>
              <a:cs typeface="+mn-cs"/>
            </a:rPr>
            <a:t>】</a:t>
          </a:r>
          <a:r>
            <a:rPr kumimoji="1" lang="ja-JP" altLang="ja-JP" sz="900" b="0" i="0" baseline="0">
              <a:solidFill>
                <a:schemeClr val="dk1"/>
              </a:solidFill>
              <a:effectLst/>
              <a:latin typeface="+mn-lt"/>
              <a:ea typeface="+mn-ea"/>
              <a:cs typeface="+mn-cs"/>
            </a:rPr>
            <a:t>などがあり、低くなっている施設には、</a:t>
          </a:r>
          <a:r>
            <a:rPr kumimoji="1" lang="en-US" altLang="ja-JP" sz="900" b="0" i="0" baseline="0">
              <a:solidFill>
                <a:schemeClr val="dk1"/>
              </a:solidFill>
              <a:effectLst/>
              <a:latin typeface="+mn-lt"/>
              <a:ea typeface="+mn-ea"/>
              <a:cs typeface="+mn-cs"/>
            </a:rPr>
            <a:t>【</a:t>
          </a:r>
          <a:r>
            <a:rPr kumimoji="1" lang="ja-JP" altLang="ja-JP" sz="900" b="0" i="0" baseline="0">
              <a:solidFill>
                <a:schemeClr val="dk1"/>
              </a:solidFill>
              <a:effectLst/>
              <a:latin typeface="+mn-lt"/>
              <a:ea typeface="+mn-ea"/>
              <a:cs typeface="+mn-cs"/>
            </a:rPr>
            <a:t>道路</a:t>
          </a:r>
          <a:r>
            <a:rPr kumimoji="1" lang="en-US" altLang="ja-JP" sz="900" b="0" i="0" baseline="0">
              <a:solidFill>
                <a:schemeClr val="dk1"/>
              </a:solidFill>
              <a:effectLst/>
              <a:latin typeface="+mn-lt"/>
              <a:ea typeface="+mn-ea"/>
              <a:cs typeface="+mn-cs"/>
            </a:rPr>
            <a:t>】</a:t>
          </a:r>
          <a:r>
            <a:rPr kumimoji="1" lang="ja-JP" altLang="ja-JP" sz="900" b="0" i="0" baseline="0">
              <a:solidFill>
                <a:schemeClr val="dk1"/>
              </a:solidFill>
              <a:effectLst/>
              <a:latin typeface="+mn-lt"/>
              <a:ea typeface="+mn-ea"/>
              <a:cs typeface="+mn-cs"/>
            </a:rPr>
            <a:t>、</a:t>
          </a:r>
          <a:r>
            <a:rPr kumimoji="1" lang="en-US" altLang="ja-JP" sz="900" b="0" i="0" baseline="0">
              <a:solidFill>
                <a:schemeClr val="dk1"/>
              </a:solidFill>
              <a:effectLst/>
              <a:latin typeface="+mn-lt"/>
              <a:ea typeface="+mn-ea"/>
              <a:cs typeface="+mn-cs"/>
            </a:rPr>
            <a:t>【</a:t>
          </a:r>
          <a:r>
            <a:rPr kumimoji="1" lang="ja-JP" altLang="ja-JP" sz="900" b="0" i="0" baseline="0">
              <a:solidFill>
                <a:schemeClr val="dk1"/>
              </a:solidFill>
              <a:effectLst/>
              <a:latin typeface="+mn-lt"/>
              <a:ea typeface="+mn-ea"/>
              <a:cs typeface="+mn-cs"/>
            </a:rPr>
            <a:t>橋りょう・トンネル</a:t>
          </a:r>
          <a:r>
            <a:rPr kumimoji="1" lang="en-US" altLang="ja-JP" sz="900" b="0" i="0" baseline="0">
              <a:solidFill>
                <a:schemeClr val="dk1"/>
              </a:solidFill>
              <a:effectLst/>
              <a:latin typeface="+mn-lt"/>
              <a:ea typeface="+mn-ea"/>
              <a:cs typeface="+mn-cs"/>
            </a:rPr>
            <a:t>】</a:t>
          </a:r>
          <a:r>
            <a:rPr kumimoji="1" lang="ja-JP" altLang="ja-JP" sz="900" b="0" i="0" baseline="0">
              <a:solidFill>
                <a:schemeClr val="dk1"/>
              </a:solidFill>
              <a:effectLst/>
              <a:latin typeface="+mn-lt"/>
              <a:ea typeface="+mn-ea"/>
              <a:cs typeface="+mn-cs"/>
            </a:rPr>
            <a:t>、</a:t>
          </a:r>
          <a:r>
            <a:rPr kumimoji="1" lang="en-US" altLang="ja-JP" sz="900" b="0" i="0" baseline="0">
              <a:solidFill>
                <a:schemeClr val="dk1"/>
              </a:solidFill>
              <a:effectLst/>
              <a:latin typeface="+mn-lt"/>
              <a:ea typeface="+mn-ea"/>
              <a:cs typeface="+mn-cs"/>
            </a:rPr>
            <a:t>【</a:t>
          </a:r>
          <a:r>
            <a:rPr kumimoji="1" lang="ja-JP" altLang="ja-JP" sz="900" b="0" i="0" baseline="0">
              <a:solidFill>
                <a:schemeClr val="dk1"/>
              </a:solidFill>
              <a:effectLst/>
              <a:latin typeface="+mn-lt"/>
              <a:ea typeface="+mn-ea"/>
              <a:cs typeface="+mn-cs"/>
            </a:rPr>
            <a:t>庁舎</a:t>
          </a:r>
          <a:r>
            <a:rPr kumimoji="1" lang="en-US" altLang="ja-JP" sz="900" b="0" i="0" baseline="0">
              <a:solidFill>
                <a:schemeClr val="dk1"/>
              </a:solidFill>
              <a:effectLst/>
              <a:latin typeface="+mn-lt"/>
              <a:ea typeface="+mn-ea"/>
              <a:cs typeface="+mn-cs"/>
            </a:rPr>
            <a:t>】</a:t>
          </a:r>
          <a:r>
            <a:rPr kumimoji="1" lang="ja-JP" altLang="ja-JP" sz="900" b="0" i="0" baseline="0">
              <a:solidFill>
                <a:schemeClr val="dk1"/>
              </a:solidFill>
              <a:effectLst/>
              <a:latin typeface="+mn-lt"/>
              <a:ea typeface="+mn-ea"/>
              <a:cs typeface="+mn-cs"/>
            </a:rPr>
            <a:t>等があります。</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本市では、施設の老朽化の進行に対しては、「公共施設等総合管理計画」や、施設ごとの「個別施設計画」に沿って、長寿命化を基本とした計画的かつ効果的な保全更新を着実に進めています。</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また、公共施設が提供する機能・サービスの持続的な維持・向上のため、施設の規模・数量、質、保全更新コスト等の適正化を進めていきます。　</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82987E9-D237-4519-85EA-90C3401664E8}"/>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96E9ACE-BA9E-4B8E-ADA5-8F240053289D}"/>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FC7EFE8C-317D-482F-90C3-92DA83F8EE7B}"/>
            </a:ext>
          </a:extLst>
        </xdr:cNvPr>
        <xdr:cNvSpPr txBox="1"/>
      </xdr:nvSpPr>
      <xdr:spPr>
        <a:xfrm>
          <a:off x="772811" y="61095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BA943F0D-96D5-4112-8774-92C474DF8355}"/>
            </a:ext>
          </a:extLst>
        </xdr:cNvPr>
        <xdr:cNvCxnSpPr/>
      </xdr:nvCxnSpPr>
      <xdr:spPr>
        <a:xfrm>
          <a:off x="1127125" y="585110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4F04023B-129A-4919-B68E-41301F0A4CB1}"/>
            </a:ext>
          </a:extLst>
        </xdr:cNvPr>
        <xdr:cNvSpPr txBox="1"/>
      </xdr:nvSpPr>
      <xdr:spPr>
        <a:xfrm>
          <a:off x="772811" y="575730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3CD8DDD2-E15B-4613-B111-7C84E1A50FDE}"/>
            </a:ext>
          </a:extLst>
        </xdr:cNvPr>
        <xdr:cNvCxnSpPr/>
      </xdr:nvCxnSpPr>
      <xdr:spPr>
        <a:xfrm>
          <a:off x="1127125" y="5498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BD08DB1A-9B64-457B-B892-7E5F09B52A51}"/>
            </a:ext>
          </a:extLst>
        </xdr:cNvPr>
        <xdr:cNvSpPr txBox="1"/>
      </xdr:nvSpPr>
      <xdr:spPr>
        <a:xfrm>
          <a:off x="772811" y="54050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8D7733E6-2C0C-4951-99CC-019CA337B33A}"/>
            </a:ext>
          </a:extLst>
        </xdr:cNvPr>
        <xdr:cNvCxnSpPr/>
      </xdr:nvCxnSpPr>
      <xdr:spPr>
        <a:xfrm>
          <a:off x="1127125" y="51466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6474699A-D78D-4213-9789-C5D7F08040FF}"/>
            </a:ext>
          </a:extLst>
        </xdr:cNvPr>
        <xdr:cNvSpPr txBox="1"/>
      </xdr:nvSpPr>
      <xdr:spPr>
        <a:xfrm>
          <a:off x="772811" y="505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8E826FE8-56A9-4D76-A4E6-AF6795B5E1B1}"/>
            </a:ext>
          </a:extLst>
        </xdr:cNvPr>
        <xdr:cNvCxnSpPr/>
      </xdr:nvCxnSpPr>
      <xdr:spPr>
        <a:xfrm>
          <a:off x="1127125" y="4794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1075A60-4A73-4D62-84C0-2C578AFE1D84}"/>
            </a:ext>
          </a:extLst>
        </xdr:cNvPr>
        <xdr:cNvSpPr txBox="1"/>
      </xdr:nvSpPr>
      <xdr:spPr>
        <a:xfrm>
          <a:off x="772811" y="4700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F799EEEF-0FD4-4712-AFB7-218A6E459B7B}"/>
            </a:ext>
          </a:extLst>
        </xdr:cNvPr>
        <xdr:cNvCxnSpPr/>
      </xdr:nvCxnSpPr>
      <xdr:spPr>
        <a:xfrm>
          <a:off x="1127125" y="444224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F2B8F40D-73BE-4B5A-89D0-401E9B284DDE}"/>
            </a:ext>
          </a:extLst>
        </xdr:cNvPr>
        <xdr:cNvSpPr txBox="1"/>
      </xdr:nvSpPr>
      <xdr:spPr>
        <a:xfrm>
          <a:off x="772811" y="43522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B5F6716A-81D1-4C94-8607-DA255AD78661}"/>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1B8371CD-DD9F-4918-A09F-75FD74419757}"/>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242AC919-4310-4E8B-9EB5-B93DF0885895}"/>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129328</xdr:rowOff>
    </xdr:from>
    <xdr:to>
      <xdr:col>23</xdr:col>
      <xdr:colOff>85090</xdr:colOff>
      <xdr:row>33</xdr:row>
      <xdr:rowOff>150071</xdr:rowOff>
    </xdr:to>
    <xdr:cxnSp macro="">
      <xdr:nvCxnSpPr>
        <xdr:cNvPr id="65" name="直線コネクタ 64">
          <a:extLst>
            <a:ext uri="{FF2B5EF4-FFF2-40B4-BE49-F238E27FC236}">
              <a16:creationId xmlns:a16="http://schemas.microsoft.com/office/drawing/2014/main" id="{8F203978-F934-4290-84D1-F326AA3B8938}"/>
            </a:ext>
          </a:extLst>
        </xdr:cNvPr>
        <xdr:cNvCxnSpPr/>
      </xdr:nvCxnSpPr>
      <xdr:spPr>
        <a:xfrm flipV="1">
          <a:off x="4206240" y="4823248"/>
          <a:ext cx="1270" cy="85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153898</xdr:rowOff>
    </xdr:from>
    <xdr:ext cx="405111" cy="259045"/>
    <xdr:sp macro="" textlink="">
      <xdr:nvSpPr>
        <xdr:cNvPr id="66" name="有形固定資産減価償却率最小値テキスト">
          <a:extLst>
            <a:ext uri="{FF2B5EF4-FFF2-40B4-BE49-F238E27FC236}">
              <a16:creationId xmlns:a16="http://schemas.microsoft.com/office/drawing/2014/main" id="{2DC65B5C-7C05-4608-9D1B-FF0964114D88}"/>
            </a:ext>
          </a:extLst>
        </xdr:cNvPr>
        <xdr:cNvSpPr txBox="1"/>
      </xdr:nvSpPr>
      <xdr:spPr>
        <a:xfrm>
          <a:off x="4258945" y="5686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150071</xdr:rowOff>
    </xdr:from>
    <xdr:to>
      <xdr:col>23</xdr:col>
      <xdr:colOff>174625</xdr:colOff>
      <xdr:row>33</xdr:row>
      <xdr:rowOff>150071</xdr:rowOff>
    </xdr:to>
    <xdr:cxnSp macro="">
      <xdr:nvCxnSpPr>
        <xdr:cNvPr id="67" name="直線コネクタ 66">
          <a:extLst>
            <a:ext uri="{FF2B5EF4-FFF2-40B4-BE49-F238E27FC236}">
              <a16:creationId xmlns:a16="http://schemas.microsoft.com/office/drawing/2014/main" id="{779AD201-EE30-41F6-B299-B745974B92CA}"/>
            </a:ext>
          </a:extLst>
        </xdr:cNvPr>
        <xdr:cNvCxnSpPr/>
      </xdr:nvCxnSpPr>
      <xdr:spPr>
        <a:xfrm>
          <a:off x="4119245" y="568219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76005</xdr:rowOff>
    </xdr:from>
    <xdr:ext cx="405111" cy="259045"/>
    <xdr:sp macro="" textlink="">
      <xdr:nvSpPr>
        <xdr:cNvPr id="68" name="有形固定資産減価償却率最大値テキスト">
          <a:extLst>
            <a:ext uri="{FF2B5EF4-FFF2-40B4-BE49-F238E27FC236}">
              <a16:creationId xmlns:a16="http://schemas.microsoft.com/office/drawing/2014/main" id="{FC6CFAF1-95A6-4BCD-AD05-3B367BDA6837}"/>
            </a:ext>
          </a:extLst>
        </xdr:cNvPr>
        <xdr:cNvSpPr txBox="1"/>
      </xdr:nvSpPr>
      <xdr:spPr>
        <a:xfrm>
          <a:off x="4258945" y="4602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129328</xdr:rowOff>
    </xdr:from>
    <xdr:to>
      <xdr:col>23</xdr:col>
      <xdr:colOff>174625</xdr:colOff>
      <xdr:row>28</xdr:row>
      <xdr:rowOff>129328</xdr:rowOff>
    </xdr:to>
    <xdr:cxnSp macro="">
      <xdr:nvCxnSpPr>
        <xdr:cNvPr id="69" name="直線コネクタ 68">
          <a:extLst>
            <a:ext uri="{FF2B5EF4-FFF2-40B4-BE49-F238E27FC236}">
              <a16:creationId xmlns:a16="http://schemas.microsoft.com/office/drawing/2014/main" id="{9D9A2C30-FC6C-4286-9F45-195176E42674}"/>
            </a:ext>
          </a:extLst>
        </xdr:cNvPr>
        <xdr:cNvCxnSpPr/>
      </xdr:nvCxnSpPr>
      <xdr:spPr>
        <a:xfrm>
          <a:off x="4119245" y="482324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10389</xdr:rowOff>
    </xdr:from>
    <xdr:ext cx="405111" cy="259045"/>
    <xdr:sp macro="" textlink="">
      <xdr:nvSpPr>
        <xdr:cNvPr id="70" name="有形固定資産減価償却率平均値テキスト">
          <a:extLst>
            <a:ext uri="{FF2B5EF4-FFF2-40B4-BE49-F238E27FC236}">
              <a16:creationId xmlns:a16="http://schemas.microsoft.com/office/drawing/2014/main" id="{FC89EFAD-AD16-484A-80DF-FE713FAFDA86}"/>
            </a:ext>
          </a:extLst>
        </xdr:cNvPr>
        <xdr:cNvSpPr txBox="1"/>
      </xdr:nvSpPr>
      <xdr:spPr>
        <a:xfrm>
          <a:off x="4258945" y="52072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31962</xdr:rowOff>
    </xdr:from>
    <xdr:to>
      <xdr:col>23</xdr:col>
      <xdr:colOff>136525</xdr:colOff>
      <xdr:row>31</xdr:row>
      <xdr:rowOff>133562</xdr:rowOff>
    </xdr:to>
    <xdr:sp macro="" textlink="">
      <xdr:nvSpPr>
        <xdr:cNvPr id="71" name="フローチャート: 判断 70">
          <a:extLst>
            <a:ext uri="{FF2B5EF4-FFF2-40B4-BE49-F238E27FC236}">
              <a16:creationId xmlns:a16="http://schemas.microsoft.com/office/drawing/2014/main" id="{5BBE5B78-DFDF-477E-963C-F85551B85113}"/>
            </a:ext>
          </a:extLst>
        </xdr:cNvPr>
        <xdr:cNvSpPr/>
      </xdr:nvSpPr>
      <xdr:spPr>
        <a:xfrm>
          <a:off x="4157345" y="52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167428</xdr:rowOff>
    </xdr:from>
    <xdr:to>
      <xdr:col>19</xdr:col>
      <xdr:colOff>187325</xdr:colOff>
      <xdr:row>31</xdr:row>
      <xdr:rowOff>97578</xdr:rowOff>
    </xdr:to>
    <xdr:sp macro="" textlink="">
      <xdr:nvSpPr>
        <xdr:cNvPr id="72" name="フローチャート: 判断 71">
          <a:extLst>
            <a:ext uri="{FF2B5EF4-FFF2-40B4-BE49-F238E27FC236}">
              <a16:creationId xmlns:a16="http://schemas.microsoft.com/office/drawing/2014/main" id="{698C999B-830F-47F8-869F-621432CC5515}"/>
            </a:ext>
          </a:extLst>
        </xdr:cNvPr>
        <xdr:cNvSpPr/>
      </xdr:nvSpPr>
      <xdr:spPr>
        <a:xfrm>
          <a:off x="3537585" y="51966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153035</xdr:rowOff>
    </xdr:from>
    <xdr:to>
      <xdr:col>15</xdr:col>
      <xdr:colOff>187325</xdr:colOff>
      <xdr:row>31</xdr:row>
      <xdr:rowOff>83185</xdr:rowOff>
    </xdr:to>
    <xdr:sp macro="" textlink="">
      <xdr:nvSpPr>
        <xdr:cNvPr id="73" name="フローチャート: 判断 72">
          <a:extLst>
            <a:ext uri="{FF2B5EF4-FFF2-40B4-BE49-F238E27FC236}">
              <a16:creationId xmlns:a16="http://schemas.microsoft.com/office/drawing/2014/main" id="{F029D03F-5FAF-4093-A0A1-7B891BB88FAD}"/>
            </a:ext>
          </a:extLst>
        </xdr:cNvPr>
        <xdr:cNvSpPr/>
      </xdr:nvSpPr>
      <xdr:spPr>
        <a:xfrm>
          <a:off x="2867025" y="51822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81068</xdr:rowOff>
    </xdr:from>
    <xdr:to>
      <xdr:col>11</xdr:col>
      <xdr:colOff>187325</xdr:colOff>
      <xdr:row>31</xdr:row>
      <xdr:rowOff>11218</xdr:rowOff>
    </xdr:to>
    <xdr:sp macro="" textlink="">
      <xdr:nvSpPr>
        <xdr:cNvPr id="74" name="フローチャート: 判断 73">
          <a:extLst>
            <a:ext uri="{FF2B5EF4-FFF2-40B4-BE49-F238E27FC236}">
              <a16:creationId xmlns:a16="http://schemas.microsoft.com/office/drawing/2014/main" id="{25B2085E-2D2F-4A28-BC78-556A776BC75F}"/>
            </a:ext>
          </a:extLst>
        </xdr:cNvPr>
        <xdr:cNvSpPr/>
      </xdr:nvSpPr>
      <xdr:spPr>
        <a:xfrm>
          <a:off x="2196465" y="5110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16298</xdr:rowOff>
    </xdr:from>
    <xdr:to>
      <xdr:col>7</xdr:col>
      <xdr:colOff>187325</xdr:colOff>
      <xdr:row>30</xdr:row>
      <xdr:rowOff>117898</xdr:rowOff>
    </xdr:to>
    <xdr:sp macro="" textlink="">
      <xdr:nvSpPr>
        <xdr:cNvPr id="75" name="フローチャート: 判断 74">
          <a:extLst>
            <a:ext uri="{FF2B5EF4-FFF2-40B4-BE49-F238E27FC236}">
              <a16:creationId xmlns:a16="http://schemas.microsoft.com/office/drawing/2014/main" id="{16DCA421-219A-4076-AE01-5F5EA6C229EE}"/>
            </a:ext>
          </a:extLst>
        </xdr:cNvPr>
        <xdr:cNvSpPr/>
      </xdr:nvSpPr>
      <xdr:spPr>
        <a:xfrm>
          <a:off x="1525905" y="50454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56E86DE-0C82-4A7B-B59B-813FBA5E0DE9}"/>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973B65C-28DE-4E56-ABDF-55026E5E3708}"/>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FF95249-96C0-4628-A265-C7C8D3468ED7}"/>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14EEEB5-57F1-4844-87AE-BE9859BE86FC}"/>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15D39FD-1072-46FC-BD96-B45820ECA367}"/>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78528</xdr:rowOff>
    </xdr:from>
    <xdr:to>
      <xdr:col>23</xdr:col>
      <xdr:colOff>136525</xdr:colOff>
      <xdr:row>29</xdr:row>
      <xdr:rowOff>8678</xdr:rowOff>
    </xdr:to>
    <xdr:sp macro="" textlink="">
      <xdr:nvSpPr>
        <xdr:cNvPr id="81" name="楕円 80">
          <a:extLst>
            <a:ext uri="{FF2B5EF4-FFF2-40B4-BE49-F238E27FC236}">
              <a16:creationId xmlns:a16="http://schemas.microsoft.com/office/drawing/2014/main" id="{CEDF2692-A4D1-4140-8619-5607E5845E15}"/>
            </a:ext>
          </a:extLst>
        </xdr:cNvPr>
        <xdr:cNvSpPr/>
      </xdr:nvSpPr>
      <xdr:spPr>
        <a:xfrm>
          <a:off x="4157345" y="47724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31555</xdr:rowOff>
    </xdr:from>
    <xdr:ext cx="405111" cy="259045"/>
    <xdr:sp macro="" textlink="">
      <xdr:nvSpPr>
        <xdr:cNvPr id="82" name="有形固定資産減価償却率該当値テキスト">
          <a:extLst>
            <a:ext uri="{FF2B5EF4-FFF2-40B4-BE49-F238E27FC236}">
              <a16:creationId xmlns:a16="http://schemas.microsoft.com/office/drawing/2014/main" id="{9AB365DD-E9D0-4432-A82E-EA78A832014D}"/>
            </a:ext>
          </a:extLst>
        </xdr:cNvPr>
        <xdr:cNvSpPr txBox="1"/>
      </xdr:nvSpPr>
      <xdr:spPr>
        <a:xfrm>
          <a:off x="4258945" y="4725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13758</xdr:rowOff>
    </xdr:from>
    <xdr:to>
      <xdr:col>19</xdr:col>
      <xdr:colOff>187325</xdr:colOff>
      <xdr:row>28</xdr:row>
      <xdr:rowOff>115358</xdr:rowOff>
    </xdr:to>
    <xdr:sp macro="" textlink="">
      <xdr:nvSpPr>
        <xdr:cNvPr id="83" name="楕円 82">
          <a:extLst>
            <a:ext uri="{FF2B5EF4-FFF2-40B4-BE49-F238E27FC236}">
              <a16:creationId xmlns:a16="http://schemas.microsoft.com/office/drawing/2014/main" id="{C4519682-8F1F-42D4-9EF2-CA6A9962F311}"/>
            </a:ext>
          </a:extLst>
        </xdr:cNvPr>
        <xdr:cNvSpPr/>
      </xdr:nvSpPr>
      <xdr:spPr>
        <a:xfrm>
          <a:off x="3537585" y="47076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64558</xdr:rowOff>
    </xdr:from>
    <xdr:to>
      <xdr:col>23</xdr:col>
      <xdr:colOff>85725</xdr:colOff>
      <xdr:row>28</xdr:row>
      <xdr:rowOff>129328</xdr:rowOff>
    </xdr:to>
    <xdr:cxnSp macro="">
      <xdr:nvCxnSpPr>
        <xdr:cNvPr id="84" name="直線コネクタ 83">
          <a:extLst>
            <a:ext uri="{FF2B5EF4-FFF2-40B4-BE49-F238E27FC236}">
              <a16:creationId xmlns:a16="http://schemas.microsoft.com/office/drawing/2014/main" id="{C70A2BD5-49AF-4A65-8F1F-7B1D09FE8E44}"/>
            </a:ext>
          </a:extLst>
        </xdr:cNvPr>
        <xdr:cNvCxnSpPr/>
      </xdr:nvCxnSpPr>
      <xdr:spPr>
        <a:xfrm>
          <a:off x="3588385" y="4758478"/>
          <a:ext cx="6197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149225</xdr:rowOff>
    </xdr:from>
    <xdr:to>
      <xdr:col>15</xdr:col>
      <xdr:colOff>187325</xdr:colOff>
      <xdr:row>28</xdr:row>
      <xdr:rowOff>79375</xdr:rowOff>
    </xdr:to>
    <xdr:sp macro="" textlink="">
      <xdr:nvSpPr>
        <xdr:cNvPr id="85" name="楕円 84">
          <a:extLst>
            <a:ext uri="{FF2B5EF4-FFF2-40B4-BE49-F238E27FC236}">
              <a16:creationId xmlns:a16="http://schemas.microsoft.com/office/drawing/2014/main" id="{968077B3-70CF-42A0-9359-97058EB7FB4A}"/>
            </a:ext>
          </a:extLst>
        </xdr:cNvPr>
        <xdr:cNvSpPr/>
      </xdr:nvSpPr>
      <xdr:spPr>
        <a:xfrm>
          <a:off x="2867025" y="4675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28575</xdr:rowOff>
    </xdr:from>
    <xdr:to>
      <xdr:col>19</xdr:col>
      <xdr:colOff>136525</xdr:colOff>
      <xdr:row>28</xdr:row>
      <xdr:rowOff>64558</xdr:rowOff>
    </xdr:to>
    <xdr:cxnSp macro="">
      <xdr:nvCxnSpPr>
        <xdr:cNvPr id="86" name="直線コネクタ 85">
          <a:extLst>
            <a:ext uri="{FF2B5EF4-FFF2-40B4-BE49-F238E27FC236}">
              <a16:creationId xmlns:a16="http://schemas.microsoft.com/office/drawing/2014/main" id="{C2B2DD90-F91E-4503-90C8-8BDAE0211D58}"/>
            </a:ext>
          </a:extLst>
        </xdr:cNvPr>
        <xdr:cNvCxnSpPr/>
      </xdr:nvCxnSpPr>
      <xdr:spPr>
        <a:xfrm>
          <a:off x="2917825" y="4722495"/>
          <a:ext cx="67056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12488</xdr:rowOff>
    </xdr:from>
    <xdr:to>
      <xdr:col>11</xdr:col>
      <xdr:colOff>187325</xdr:colOff>
      <xdr:row>27</xdr:row>
      <xdr:rowOff>114088</xdr:rowOff>
    </xdr:to>
    <xdr:sp macro="" textlink="">
      <xdr:nvSpPr>
        <xdr:cNvPr id="87" name="楕円 86">
          <a:extLst>
            <a:ext uri="{FF2B5EF4-FFF2-40B4-BE49-F238E27FC236}">
              <a16:creationId xmlns:a16="http://schemas.microsoft.com/office/drawing/2014/main" id="{3A6BDFB0-72F0-4D5F-9AB6-0B7134DA589A}"/>
            </a:ext>
          </a:extLst>
        </xdr:cNvPr>
        <xdr:cNvSpPr/>
      </xdr:nvSpPr>
      <xdr:spPr>
        <a:xfrm>
          <a:off x="2196465" y="45387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63288</xdr:rowOff>
    </xdr:from>
    <xdr:to>
      <xdr:col>15</xdr:col>
      <xdr:colOff>136525</xdr:colOff>
      <xdr:row>28</xdr:row>
      <xdr:rowOff>28575</xdr:rowOff>
    </xdr:to>
    <xdr:cxnSp macro="">
      <xdr:nvCxnSpPr>
        <xdr:cNvPr id="88" name="直線コネクタ 87">
          <a:extLst>
            <a:ext uri="{FF2B5EF4-FFF2-40B4-BE49-F238E27FC236}">
              <a16:creationId xmlns:a16="http://schemas.microsoft.com/office/drawing/2014/main" id="{C16D9E5A-0809-4725-849B-7437A1EA5405}"/>
            </a:ext>
          </a:extLst>
        </xdr:cNvPr>
        <xdr:cNvCxnSpPr/>
      </xdr:nvCxnSpPr>
      <xdr:spPr>
        <a:xfrm>
          <a:off x="2247265" y="4589568"/>
          <a:ext cx="670560" cy="13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54398</xdr:rowOff>
    </xdr:from>
    <xdr:to>
      <xdr:col>7</xdr:col>
      <xdr:colOff>187325</xdr:colOff>
      <xdr:row>26</xdr:row>
      <xdr:rowOff>155998</xdr:rowOff>
    </xdr:to>
    <xdr:sp macro="" textlink="">
      <xdr:nvSpPr>
        <xdr:cNvPr id="89" name="楕円 88">
          <a:extLst>
            <a:ext uri="{FF2B5EF4-FFF2-40B4-BE49-F238E27FC236}">
              <a16:creationId xmlns:a16="http://schemas.microsoft.com/office/drawing/2014/main" id="{A619DAD6-F942-458F-996A-3F118056B380}"/>
            </a:ext>
          </a:extLst>
        </xdr:cNvPr>
        <xdr:cNvSpPr/>
      </xdr:nvSpPr>
      <xdr:spPr>
        <a:xfrm>
          <a:off x="1525905" y="4413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105198</xdr:rowOff>
    </xdr:from>
    <xdr:to>
      <xdr:col>11</xdr:col>
      <xdr:colOff>136525</xdr:colOff>
      <xdr:row>27</xdr:row>
      <xdr:rowOff>63288</xdr:rowOff>
    </xdr:to>
    <xdr:cxnSp macro="">
      <xdr:nvCxnSpPr>
        <xdr:cNvPr id="90" name="直線コネクタ 89">
          <a:extLst>
            <a:ext uri="{FF2B5EF4-FFF2-40B4-BE49-F238E27FC236}">
              <a16:creationId xmlns:a16="http://schemas.microsoft.com/office/drawing/2014/main" id="{6D8B9B45-9550-4667-9A39-8E6F04B5AE44}"/>
            </a:ext>
          </a:extLst>
        </xdr:cNvPr>
        <xdr:cNvCxnSpPr/>
      </xdr:nvCxnSpPr>
      <xdr:spPr>
        <a:xfrm>
          <a:off x="1576705" y="4463838"/>
          <a:ext cx="67056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88705</xdr:rowOff>
    </xdr:from>
    <xdr:ext cx="405111" cy="259045"/>
    <xdr:sp macro="" textlink="">
      <xdr:nvSpPr>
        <xdr:cNvPr id="91" name="n_1aveValue有形固定資産減価償却率">
          <a:extLst>
            <a:ext uri="{FF2B5EF4-FFF2-40B4-BE49-F238E27FC236}">
              <a16:creationId xmlns:a16="http://schemas.microsoft.com/office/drawing/2014/main" id="{CB944E54-A97A-47EA-9299-8C1EC5423631}"/>
            </a:ext>
          </a:extLst>
        </xdr:cNvPr>
        <xdr:cNvSpPr txBox="1"/>
      </xdr:nvSpPr>
      <xdr:spPr>
        <a:xfrm>
          <a:off x="3395989" y="5285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74312</xdr:rowOff>
    </xdr:from>
    <xdr:ext cx="405111" cy="259045"/>
    <xdr:sp macro="" textlink="">
      <xdr:nvSpPr>
        <xdr:cNvPr id="92" name="n_2aveValue有形固定資産減価償却率">
          <a:extLst>
            <a:ext uri="{FF2B5EF4-FFF2-40B4-BE49-F238E27FC236}">
              <a16:creationId xmlns:a16="http://schemas.microsoft.com/office/drawing/2014/main" id="{0EAF4645-B6FA-4CE4-960B-3E06A67C4504}"/>
            </a:ext>
          </a:extLst>
        </xdr:cNvPr>
        <xdr:cNvSpPr txBox="1"/>
      </xdr:nvSpPr>
      <xdr:spPr>
        <a:xfrm>
          <a:off x="2738129" y="5271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2345</xdr:rowOff>
    </xdr:from>
    <xdr:ext cx="405111" cy="259045"/>
    <xdr:sp macro="" textlink="">
      <xdr:nvSpPr>
        <xdr:cNvPr id="93" name="n_3aveValue有形固定資産減価償却率">
          <a:extLst>
            <a:ext uri="{FF2B5EF4-FFF2-40B4-BE49-F238E27FC236}">
              <a16:creationId xmlns:a16="http://schemas.microsoft.com/office/drawing/2014/main" id="{2014D141-B722-4F3C-953E-DDCB85830BD9}"/>
            </a:ext>
          </a:extLst>
        </xdr:cNvPr>
        <xdr:cNvSpPr txBox="1"/>
      </xdr:nvSpPr>
      <xdr:spPr>
        <a:xfrm>
          <a:off x="2067569" y="519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109025</xdr:rowOff>
    </xdr:from>
    <xdr:ext cx="405111" cy="259045"/>
    <xdr:sp macro="" textlink="">
      <xdr:nvSpPr>
        <xdr:cNvPr id="94" name="n_4aveValue有形固定資産減価償却率">
          <a:extLst>
            <a:ext uri="{FF2B5EF4-FFF2-40B4-BE49-F238E27FC236}">
              <a16:creationId xmlns:a16="http://schemas.microsoft.com/office/drawing/2014/main" id="{C1D67E5A-B1C3-4A96-A50E-D680C92AB160}"/>
            </a:ext>
          </a:extLst>
        </xdr:cNvPr>
        <xdr:cNvSpPr txBox="1"/>
      </xdr:nvSpPr>
      <xdr:spPr>
        <a:xfrm>
          <a:off x="1397009" y="5138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131885</xdr:rowOff>
    </xdr:from>
    <xdr:ext cx="405111" cy="259045"/>
    <xdr:sp macro="" textlink="">
      <xdr:nvSpPr>
        <xdr:cNvPr id="95" name="n_1mainValue有形固定資産減価償却率">
          <a:extLst>
            <a:ext uri="{FF2B5EF4-FFF2-40B4-BE49-F238E27FC236}">
              <a16:creationId xmlns:a16="http://schemas.microsoft.com/office/drawing/2014/main" id="{9D462AA2-E7C0-4773-A9E6-39084E85C445}"/>
            </a:ext>
          </a:extLst>
        </xdr:cNvPr>
        <xdr:cNvSpPr txBox="1"/>
      </xdr:nvSpPr>
      <xdr:spPr>
        <a:xfrm>
          <a:off x="3395989" y="449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95902</xdr:rowOff>
    </xdr:from>
    <xdr:ext cx="405111" cy="259045"/>
    <xdr:sp macro="" textlink="">
      <xdr:nvSpPr>
        <xdr:cNvPr id="96" name="n_2mainValue有形固定資産減価償却率">
          <a:extLst>
            <a:ext uri="{FF2B5EF4-FFF2-40B4-BE49-F238E27FC236}">
              <a16:creationId xmlns:a16="http://schemas.microsoft.com/office/drawing/2014/main" id="{E5167F4A-6462-410B-8A3D-B3ED1061562F}"/>
            </a:ext>
          </a:extLst>
        </xdr:cNvPr>
        <xdr:cNvSpPr txBox="1"/>
      </xdr:nvSpPr>
      <xdr:spPr>
        <a:xfrm>
          <a:off x="2738129" y="4454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130615</xdr:rowOff>
    </xdr:from>
    <xdr:ext cx="405111" cy="259045"/>
    <xdr:sp macro="" textlink="">
      <xdr:nvSpPr>
        <xdr:cNvPr id="97" name="n_3mainValue有形固定資産減価償却率">
          <a:extLst>
            <a:ext uri="{FF2B5EF4-FFF2-40B4-BE49-F238E27FC236}">
              <a16:creationId xmlns:a16="http://schemas.microsoft.com/office/drawing/2014/main" id="{4A28BAF6-C4D5-4C06-AE58-3026AC8BA1F9}"/>
            </a:ext>
          </a:extLst>
        </xdr:cNvPr>
        <xdr:cNvSpPr txBox="1"/>
      </xdr:nvSpPr>
      <xdr:spPr>
        <a:xfrm>
          <a:off x="2067569" y="432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1075</xdr:rowOff>
    </xdr:from>
    <xdr:ext cx="405111" cy="259045"/>
    <xdr:sp macro="" textlink="">
      <xdr:nvSpPr>
        <xdr:cNvPr id="98" name="n_4mainValue有形固定資産減価償却率">
          <a:extLst>
            <a:ext uri="{FF2B5EF4-FFF2-40B4-BE49-F238E27FC236}">
              <a16:creationId xmlns:a16="http://schemas.microsoft.com/office/drawing/2014/main" id="{A2442CE2-65C5-41A2-97E3-6C8374705D52}"/>
            </a:ext>
          </a:extLst>
        </xdr:cNvPr>
        <xdr:cNvSpPr txBox="1"/>
      </xdr:nvSpPr>
      <xdr:spPr>
        <a:xfrm>
          <a:off x="1397009" y="4192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9CE7B940-0C83-435A-BE0B-E13E5C8F4DA8}"/>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DA1CDD8E-6340-4A8E-A2A4-D0B04E1DD8EA}"/>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1" name="正方形/長方形 100">
          <a:extLst>
            <a:ext uri="{FF2B5EF4-FFF2-40B4-BE49-F238E27FC236}">
              <a16:creationId xmlns:a16="http://schemas.microsoft.com/office/drawing/2014/main" id="{B5BD6E79-F194-435C-B691-D83726946099}"/>
            </a:ext>
          </a:extLst>
        </xdr:cNvPr>
        <xdr:cNvSpPr/>
      </xdr:nvSpPr>
      <xdr:spPr>
        <a:xfrm>
          <a:off x="12130119" y="3752626"/>
          <a:ext cx="920052"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[ 1,154.5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22CD0FA-C0C6-48BB-B537-7282AEA63FC2}"/>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F1719C4-E0E6-43FA-8D02-91CE405893C1}"/>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73E4D932-AEA3-49FA-B8D7-23AE10A99935}"/>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D02FAC63-AFA4-435A-86BB-64EA5E212375}"/>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787C91F7-687C-4934-90F3-7BD902905F74}"/>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AD1C8503-1F59-420A-8CD9-FFD01A778D89}"/>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7AC6E3CF-4531-42C2-B2F2-7FB6A8FC00F1}"/>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45C8EB81-567D-4D6E-ACBC-741C6A4B44A7}"/>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BDC9CEB3-EB8A-4291-B643-F1379F8508BE}"/>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D9559372-D286-4D2B-9AED-4DF330A368B1}"/>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債務償還比率は、類似団体と比較して高い水準となっています。これは、地方債を発行しながら公共施設の整備などを進めた結果、将来負担額が高いことなどが考えられます。また、令和６年度は５年度と比較して、地方債残高が減少する一方で、充当可能財源が微増したことに伴い分子である実質的な債務が減少しましたが、分母のうち、経常経費充当財減等が増加したこと等により、比率が増加しました。今後も、債務償還比率などの財政指標について、他都市との比較を行いつつ、「施策の推進と財政の健全性の維持」の両立の観点から、計画的な市債活用や借入金残高の管理など、持続可能な財政運営を進めていきます。</a:t>
          </a:r>
          <a:endParaRPr lang="ja-JP" altLang="ja-JP" sz="900" b="0">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4C4295E-0EFE-48E4-BD94-A48F2AA2E3CE}"/>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61D89E78-8275-4F76-833F-0B0240FC119E}"/>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7C5EB054-C753-4E5B-BBF9-E7534C7A6993}"/>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DF8405A7-9FC1-4549-92F7-512A6B2590F0}"/>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F3B588A5-FE80-4DF0-A45E-FB5EE11B9F8B}"/>
            </a:ext>
          </a:extLst>
        </xdr:cNvPr>
        <xdr:cNvSpPr txBox="1"/>
      </xdr:nvSpPr>
      <xdr:spPr>
        <a:xfrm>
          <a:off x="9486041" y="57573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6CD0E3B8-0856-4539-A980-F0EC464F4916}"/>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8" name="テキスト ボックス 117">
          <a:extLst>
            <a:ext uri="{FF2B5EF4-FFF2-40B4-BE49-F238E27FC236}">
              <a16:creationId xmlns:a16="http://schemas.microsoft.com/office/drawing/2014/main" id="{1A5C4FF2-2A56-4DE5-998F-34473BD813A4}"/>
            </a:ext>
          </a:extLst>
        </xdr:cNvPr>
        <xdr:cNvSpPr txBox="1"/>
      </xdr:nvSpPr>
      <xdr:spPr>
        <a:xfrm>
          <a:off x="9486041" y="540508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485F57B7-BBCC-4A19-AA6F-8844C889BC0B}"/>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BB9F2F95-07CA-4944-AA75-B90F2DDEE1D9}"/>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AADCCDDA-ADA8-450D-AE45-6EB6038D3C40}"/>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B7F8A1E5-DBF3-43B4-AFFB-E250FA588977}"/>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D9E0767F-F3C1-4BB7-A6BE-231ADC89148B}"/>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a:extLst>
            <a:ext uri="{FF2B5EF4-FFF2-40B4-BE49-F238E27FC236}">
              <a16:creationId xmlns:a16="http://schemas.microsoft.com/office/drawing/2014/main" id="{B8D743FC-52F0-4C3E-BB00-9C7FA78EE8FE}"/>
            </a:ext>
          </a:extLst>
        </xdr:cNvPr>
        <xdr:cNvSpPr txBox="1"/>
      </xdr:nvSpPr>
      <xdr:spPr>
        <a:xfrm>
          <a:off x="9542936" y="43522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C17AD3E3-FF47-4735-853E-BB02E8815D86}"/>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6" name="テキスト ボックス 125">
          <a:extLst>
            <a:ext uri="{FF2B5EF4-FFF2-40B4-BE49-F238E27FC236}">
              <a16:creationId xmlns:a16="http://schemas.microsoft.com/office/drawing/2014/main" id="{FA3287C7-3E65-4129-8236-97FC51F537CF}"/>
            </a:ext>
          </a:extLst>
        </xdr:cNvPr>
        <xdr:cNvSpPr txBox="1"/>
      </xdr:nvSpPr>
      <xdr:spPr>
        <a:xfrm>
          <a:off x="9645528" y="40000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a:extLst>
            <a:ext uri="{FF2B5EF4-FFF2-40B4-BE49-F238E27FC236}">
              <a16:creationId xmlns:a16="http://schemas.microsoft.com/office/drawing/2014/main" id="{712F415D-EDCC-49D3-A0D8-68553F19B93A}"/>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95363</xdr:rowOff>
    </xdr:from>
    <xdr:to>
      <xdr:col>76</xdr:col>
      <xdr:colOff>21589</xdr:colOff>
      <xdr:row>34</xdr:row>
      <xdr:rowOff>117997</xdr:rowOff>
    </xdr:to>
    <xdr:cxnSp macro="">
      <xdr:nvCxnSpPr>
        <xdr:cNvPr id="128" name="直線コネクタ 127">
          <a:extLst>
            <a:ext uri="{FF2B5EF4-FFF2-40B4-BE49-F238E27FC236}">
              <a16:creationId xmlns:a16="http://schemas.microsoft.com/office/drawing/2014/main" id="{2D39DA26-73F6-4F39-B05E-E2042878A948}"/>
            </a:ext>
          </a:extLst>
        </xdr:cNvPr>
        <xdr:cNvCxnSpPr/>
      </xdr:nvCxnSpPr>
      <xdr:spPr>
        <a:xfrm flipV="1">
          <a:off x="13027660" y="4454003"/>
          <a:ext cx="1269" cy="1363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121824</xdr:rowOff>
    </xdr:from>
    <xdr:ext cx="560923" cy="259045"/>
    <xdr:sp macro="" textlink="">
      <xdr:nvSpPr>
        <xdr:cNvPr id="129" name="債務償還比率最小値テキスト">
          <a:extLst>
            <a:ext uri="{FF2B5EF4-FFF2-40B4-BE49-F238E27FC236}">
              <a16:creationId xmlns:a16="http://schemas.microsoft.com/office/drawing/2014/main" id="{574662F1-0046-4471-8B39-DC847E705C83}"/>
            </a:ext>
          </a:extLst>
        </xdr:cNvPr>
        <xdr:cNvSpPr txBox="1"/>
      </xdr:nvSpPr>
      <xdr:spPr>
        <a:xfrm>
          <a:off x="13080365" y="582158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117997</xdr:rowOff>
    </xdr:from>
    <xdr:to>
      <xdr:col>76</xdr:col>
      <xdr:colOff>111125</xdr:colOff>
      <xdr:row>34</xdr:row>
      <xdr:rowOff>117997</xdr:rowOff>
    </xdr:to>
    <xdr:cxnSp macro="">
      <xdr:nvCxnSpPr>
        <xdr:cNvPr id="130" name="直線コネクタ 129">
          <a:extLst>
            <a:ext uri="{FF2B5EF4-FFF2-40B4-BE49-F238E27FC236}">
              <a16:creationId xmlns:a16="http://schemas.microsoft.com/office/drawing/2014/main" id="{ED950642-1267-4B10-8140-286D1EA0EC81}"/>
            </a:ext>
          </a:extLst>
        </xdr:cNvPr>
        <xdr:cNvCxnSpPr/>
      </xdr:nvCxnSpPr>
      <xdr:spPr>
        <a:xfrm>
          <a:off x="12963525" y="58177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42040</xdr:rowOff>
    </xdr:from>
    <xdr:ext cx="469744" cy="259045"/>
    <xdr:sp macro="" textlink="">
      <xdr:nvSpPr>
        <xdr:cNvPr id="131" name="債務償還比率最大値テキスト">
          <a:extLst>
            <a:ext uri="{FF2B5EF4-FFF2-40B4-BE49-F238E27FC236}">
              <a16:creationId xmlns:a16="http://schemas.microsoft.com/office/drawing/2014/main" id="{078C6E4F-A4EA-42F9-8D69-E56BB7EFF097}"/>
            </a:ext>
          </a:extLst>
        </xdr:cNvPr>
        <xdr:cNvSpPr txBox="1"/>
      </xdr:nvSpPr>
      <xdr:spPr>
        <a:xfrm>
          <a:off x="13080365" y="4233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95363</xdr:rowOff>
    </xdr:from>
    <xdr:to>
      <xdr:col>76</xdr:col>
      <xdr:colOff>111125</xdr:colOff>
      <xdr:row>26</xdr:row>
      <xdr:rowOff>95363</xdr:rowOff>
    </xdr:to>
    <xdr:cxnSp macro="">
      <xdr:nvCxnSpPr>
        <xdr:cNvPr id="132" name="直線コネクタ 131">
          <a:extLst>
            <a:ext uri="{FF2B5EF4-FFF2-40B4-BE49-F238E27FC236}">
              <a16:creationId xmlns:a16="http://schemas.microsoft.com/office/drawing/2014/main" id="{E6FCF520-0BC3-4C02-AC48-C3CF1616788F}"/>
            </a:ext>
          </a:extLst>
        </xdr:cNvPr>
        <xdr:cNvCxnSpPr/>
      </xdr:nvCxnSpPr>
      <xdr:spPr>
        <a:xfrm>
          <a:off x="12963525" y="44540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104065</xdr:rowOff>
    </xdr:from>
    <xdr:ext cx="469744" cy="259045"/>
    <xdr:sp macro="" textlink="">
      <xdr:nvSpPr>
        <xdr:cNvPr id="133" name="債務償還比率平均値テキスト">
          <a:extLst>
            <a:ext uri="{FF2B5EF4-FFF2-40B4-BE49-F238E27FC236}">
              <a16:creationId xmlns:a16="http://schemas.microsoft.com/office/drawing/2014/main" id="{C622981B-43FF-4B58-949B-C16EB6EBEEC2}"/>
            </a:ext>
          </a:extLst>
        </xdr:cNvPr>
        <xdr:cNvSpPr txBox="1"/>
      </xdr:nvSpPr>
      <xdr:spPr>
        <a:xfrm>
          <a:off x="13080365" y="4965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81188</xdr:rowOff>
    </xdr:from>
    <xdr:to>
      <xdr:col>76</xdr:col>
      <xdr:colOff>73025</xdr:colOff>
      <xdr:row>31</xdr:row>
      <xdr:rowOff>11338</xdr:rowOff>
    </xdr:to>
    <xdr:sp macro="" textlink="">
      <xdr:nvSpPr>
        <xdr:cNvPr id="134" name="フローチャート: 判断 133">
          <a:extLst>
            <a:ext uri="{FF2B5EF4-FFF2-40B4-BE49-F238E27FC236}">
              <a16:creationId xmlns:a16="http://schemas.microsoft.com/office/drawing/2014/main" id="{7385179E-F5A1-47C9-9148-6A2642A83278}"/>
            </a:ext>
          </a:extLst>
        </xdr:cNvPr>
        <xdr:cNvSpPr/>
      </xdr:nvSpPr>
      <xdr:spPr>
        <a:xfrm>
          <a:off x="13001625" y="51103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25294</xdr:rowOff>
    </xdr:from>
    <xdr:to>
      <xdr:col>72</xdr:col>
      <xdr:colOff>123825</xdr:colOff>
      <xdr:row>30</xdr:row>
      <xdr:rowOff>126894</xdr:rowOff>
    </xdr:to>
    <xdr:sp macro="" textlink="">
      <xdr:nvSpPr>
        <xdr:cNvPr id="135" name="フローチャート: 判断 134">
          <a:extLst>
            <a:ext uri="{FF2B5EF4-FFF2-40B4-BE49-F238E27FC236}">
              <a16:creationId xmlns:a16="http://schemas.microsoft.com/office/drawing/2014/main" id="{41ECD6E2-C522-47BC-B284-5411801F3039}"/>
            </a:ext>
          </a:extLst>
        </xdr:cNvPr>
        <xdr:cNvSpPr/>
      </xdr:nvSpPr>
      <xdr:spPr>
        <a:xfrm>
          <a:off x="12359005" y="505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43526</xdr:rowOff>
    </xdr:from>
    <xdr:to>
      <xdr:col>68</xdr:col>
      <xdr:colOff>123825</xdr:colOff>
      <xdr:row>30</xdr:row>
      <xdr:rowOff>145126</xdr:rowOff>
    </xdr:to>
    <xdr:sp macro="" textlink="">
      <xdr:nvSpPr>
        <xdr:cNvPr id="136" name="フローチャート: 判断 135">
          <a:extLst>
            <a:ext uri="{FF2B5EF4-FFF2-40B4-BE49-F238E27FC236}">
              <a16:creationId xmlns:a16="http://schemas.microsoft.com/office/drawing/2014/main" id="{D02EC66C-A9B7-4AE9-80F9-864CB6FEDA17}"/>
            </a:ext>
          </a:extLst>
        </xdr:cNvPr>
        <xdr:cNvSpPr/>
      </xdr:nvSpPr>
      <xdr:spPr>
        <a:xfrm>
          <a:off x="11688445" y="5072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39857</xdr:rowOff>
    </xdr:from>
    <xdr:to>
      <xdr:col>64</xdr:col>
      <xdr:colOff>123825</xdr:colOff>
      <xdr:row>29</xdr:row>
      <xdr:rowOff>141457</xdr:rowOff>
    </xdr:to>
    <xdr:sp macro="" textlink="">
      <xdr:nvSpPr>
        <xdr:cNvPr id="137" name="フローチャート: 判断 136">
          <a:extLst>
            <a:ext uri="{FF2B5EF4-FFF2-40B4-BE49-F238E27FC236}">
              <a16:creationId xmlns:a16="http://schemas.microsoft.com/office/drawing/2014/main" id="{DB0D556D-8945-4CB7-9A9A-3A4D85935CF2}"/>
            </a:ext>
          </a:extLst>
        </xdr:cNvPr>
        <xdr:cNvSpPr/>
      </xdr:nvSpPr>
      <xdr:spPr>
        <a:xfrm>
          <a:off x="11017885" y="490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42637</xdr:rowOff>
    </xdr:from>
    <xdr:to>
      <xdr:col>60</xdr:col>
      <xdr:colOff>123825</xdr:colOff>
      <xdr:row>31</xdr:row>
      <xdr:rowOff>144237</xdr:rowOff>
    </xdr:to>
    <xdr:sp macro="" textlink="">
      <xdr:nvSpPr>
        <xdr:cNvPr id="138" name="フローチャート: 判断 137">
          <a:extLst>
            <a:ext uri="{FF2B5EF4-FFF2-40B4-BE49-F238E27FC236}">
              <a16:creationId xmlns:a16="http://schemas.microsoft.com/office/drawing/2014/main" id="{D116C2E1-4316-4061-862D-49572DBC49BD}"/>
            </a:ext>
          </a:extLst>
        </xdr:cNvPr>
        <xdr:cNvSpPr/>
      </xdr:nvSpPr>
      <xdr:spPr>
        <a:xfrm>
          <a:off x="10347325" y="5239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B50AB31D-E6D5-452B-88B8-49652ECD5EDF}"/>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6EBDA43-5F0A-4E52-AA31-3B5D8AA78BEA}"/>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83A104E-E066-46C7-B972-18B714EE6FA2}"/>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86D30B4B-B439-4BED-8192-59C21D78FA2E}"/>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31933255-052F-49D8-8BFF-262B68D181A0}"/>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29033</xdr:rowOff>
    </xdr:from>
    <xdr:to>
      <xdr:col>76</xdr:col>
      <xdr:colOff>73025</xdr:colOff>
      <xdr:row>32</xdr:row>
      <xdr:rowOff>130633</xdr:rowOff>
    </xdr:to>
    <xdr:sp macro="" textlink="">
      <xdr:nvSpPr>
        <xdr:cNvPr id="144" name="楕円 143">
          <a:extLst>
            <a:ext uri="{FF2B5EF4-FFF2-40B4-BE49-F238E27FC236}">
              <a16:creationId xmlns:a16="http://schemas.microsoft.com/office/drawing/2014/main" id="{E9FA16A3-AE77-46BE-A4A2-92CD1B09AA6C}"/>
            </a:ext>
          </a:extLst>
        </xdr:cNvPr>
        <xdr:cNvSpPr/>
      </xdr:nvSpPr>
      <xdr:spPr>
        <a:xfrm>
          <a:off x="13001625" y="53935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7460</xdr:rowOff>
    </xdr:from>
    <xdr:ext cx="560923" cy="259045"/>
    <xdr:sp macro="" textlink="">
      <xdr:nvSpPr>
        <xdr:cNvPr id="145" name="債務償還比率該当値テキスト">
          <a:extLst>
            <a:ext uri="{FF2B5EF4-FFF2-40B4-BE49-F238E27FC236}">
              <a16:creationId xmlns:a16="http://schemas.microsoft.com/office/drawing/2014/main" id="{959381E1-F161-4739-97B2-FC75720FCBBD}"/>
            </a:ext>
          </a:extLst>
        </xdr:cNvPr>
        <xdr:cNvSpPr txBox="1"/>
      </xdr:nvSpPr>
      <xdr:spPr>
        <a:xfrm>
          <a:off x="13080365" y="537194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145549</xdr:rowOff>
    </xdr:from>
    <xdr:to>
      <xdr:col>72</xdr:col>
      <xdr:colOff>123825</xdr:colOff>
      <xdr:row>32</xdr:row>
      <xdr:rowOff>75699</xdr:rowOff>
    </xdr:to>
    <xdr:sp macro="" textlink="">
      <xdr:nvSpPr>
        <xdr:cNvPr id="146" name="楕円 145">
          <a:extLst>
            <a:ext uri="{FF2B5EF4-FFF2-40B4-BE49-F238E27FC236}">
              <a16:creationId xmlns:a16="http://schemas.microsoft.com/office/drawing/2014/main" id="{11177545-5F3D-4E60-98EF-673D82540531}"/>
            </a:ext>
          </a:extLst>
        </xdr:cNvPr>
        <xdr:cNvSpPr/>
      </xdr:nvSpPr>
      <xdr:spPr>
        <a:xfrm>
          <a:off x="12359005" y="53423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24899</xdr:rowOff>
    </xdr:from>
    <xdr:to>
      <xdr:col>76</xdr:col>
      <xdr:colOff>22225</xdr:colOff>
      <xdr:row>32</xdr:row>
      <xdr:rowOff>79833</xdr:rowOff>
    </xdr:to>
    <xdr:cxnSp macro="">
      <xdr:nvCxnSpPr>
        <xdr:cNvPr id="147" name="直線コネクタ 146">
          <a:extLst>
            <a:ext uri="{FF2B5EF4-FFF2-40B4-BE49-F238E27FC236}">
              <a16:creationId xmlns:a16="http://schemas.microsoft.com/office/drawing/2014/main" id="{D293E870-D857-4443-BC40-C401F2B163F8}"/>
            </a:ext>
          </a:extLst>
        </xdr:cNvPr>
        <xdr:cNvCxnSpPr/>
      </xdr:nvCxnSpPr>
      <xdr:spPr>
        <a:xfrm>
          <a:off x="12409805" y="5389379"/>
          <a:ext cx="619760" cy="5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146748</xdr:rowOff>
    </xdr:from>
    <xdr:to>
      <xdr:col>68</xdr:col>
      <xdr:colOff>123825</xdr:colOff>
      <xdr:row>32</xdr:row>
      <xdr:rowOff>76898</xdr:rowOff>
    </xdr:to>
    <xdr:sp macro="" textlink="">
      <xdr:nvSpPr>
        <xdr:cNvPr id="148" name="楕円 147">
          <a:extLst>
            <a:ext uri="{FF2B5EF4-FFF2-40B4-BE49-F238E27FC236}">
              <a16:creationId xmlns:a16="http://schemas.microsoft.com/office/drawing/2014/main" id="{CE7266A5-5CE8-4DF3-9E41-8AC3D3FF41DB}"/>
            </a:ext>
          </a:extLst>
        </xdr:cNvPr>
        <xdr:cNvSpPr/>
      </xdr:nvSpPr>
      <xdr:spPr>
        <a:xfrm>
          <a:off x="11688445" y="53435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24899</xdr:rowOff>
    </xdr:from>
    <xdr:to>
      <xdr:col>72</xdr:col>
      <xdr:colOff>73025</xdr:colOff>
      <xdr:row>32</xdr:row>
      <xdr:rowOff>26098</xdr:rowOff>
    </xdr:to>
    <xdr:cxnSp macro="">
      <xdr:nvCxnSpPr>
        <xdr:cNvPr id="149" name="直線コネクタ 148">
          <a:extLst>
            <a:ext uri="{FF2B5EF4-FFF2-40B4-BE49-F238E27FC236}">
              <a16:creationId xmlns:a16="http://schemas.microsoft.com/office/drawing/2014/main" id="{85A1C406-2C69-449E-AF0D-820F33C5DCF1}"/>
            </a:ext>
          </a:extLst>
        </xdr:cNvPr>
        <xdr:cNvCxnSpPr/>
      </xdr:nvCxnSpPr>
      <xdr:spPr>
        <a:xfrm flipV="1">
          <a:off x="11739245" y="5389379"/>
          <a:ext cx="670560" cy="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86586</xdr:rowOff>
    </xdr:from>
    <xdr:to>
      <xdr:col>64</xdr:col>
      <xdr:colOff>123825</xdr:colOff>
      <xdr:row>31</xdr:row>
      <xdr:rowOff>16736</xdr:rowOff>
    </xdr:to>
    <xdr:sp macro="" textlink="">
      <xdr:nvSpPr>
        <xdr:cNvPr id="150" name="楕円 149">
          <a:extLst>
            <a:ext uri="{FF2B5EF4-FFF2-40B4-BE49-F238E27FC236}">
              <a16:creationId xmlns:a16="http://schemas.microsoft.com/office/drawing/2014/main" id="{D3D1DFBF-876C-45C6-BA0A-4CCEB1088F6A}"/>
            </a:ext>
          </a:extLst>
        </xdr:cNvPr>
        <xdr:cNvSpPr/>
      </xdr:nvSpPr>
      <xdr:spPr>
        <a:xfrm>
          <a:off x="11017885" y="51157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137386</xdr:rowOff>
    </xdr:from>
    <xdr:to>
      <xdr:col>68</xdr:col>
      <xdr:colOff>73025</xdr:colOff>
      <xdr:row>32</xdr:row>
      <xdr:rowOff>26098</xdr:rowOff>
    </xdr:to>
    <xdr:cxnSp macro="">
      <xdr:nvCxnSpPr>
        <xdr:cNvPr id="151" name="直線コネクタ 150">
          <a:extLst>
            <a:ext uri="{FF2B5EF4-FFF2-40B4-BE49-F238E27FC236}">
              <a16:creationId xmlns:a16="http://schemas.microsoft.com/office/drawing/2014/main" id="{F72759D4-329F-42AB-85F0-0BF7975B0FB5}"/>
            </a:ext>
          </a:extLst>
        </xdr:cNvPr>
        <xdr:cNvCxnSpPr/>
      </xdr:nvCxnSpPr>
      <xdr:spPr>
        <a:xfrm>
          <a:off x="11068685" y="5166586"/>
          <a:ext cx="670560" cy="22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143221</xdr:rowOff>
    </xdr:from>
    <xdr:to>
      <xdr:col>60</xdr:col>
      <xdr:colOff>123825</xdr:colOff>
      <xdr:row>33</xdr:row>
      <xdr:rowOff>73371</xdr:rowOff>
    </xdr:to>
    <xdr:sp macro="" textlink="">
      <xdr:nvSpPr>
        <xdr:cNvPr id="152" name="楕円 151">
          <a:extLst>
            <a:ext uri="{FF2B5EF4-FFF2-40B4-BE49-F238E27FC236}">
              <a16:creationId xmlns:a16="http://schemas.microsoft.com/office/drawing/2014/main" id="{F6BDFD00-1C33-4083-A7D1-5345C1468F4A}"/>
            </a:ext>
          </a:extLst>
        </xdr:cNvPr>
        <xdr:cNvSpPr/>
      </xdr:nvSpPr>
      <xdr:spPr>
        <a:xfrm>
          <a:off x="10347325" y="55077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137386</xdr:rowOff>
    </xdr:from>
    <xdr:to>
      <xdr:col>64</xdr:col>
      <xdr:colOff>73025</xdr:colOff>
      <xdr:row>33</xdr:row>
      <xdr:rowOff>22571</xdr:rowOff>
    </xdr:to>
    <xdr:cxnSp macro="">
      <xdr:nvCxnSpPr>
        <xdr:cNvPr id="153" name="直線コネクタ 152">
          <a:extLst>
            <a:ext uri="{FF2B5EF4-FFF2-40B4-BE49-F238E27FC236}">
              <a16:creationId xmlns:a16="http://schemas.microsoft.com/office/drawing/2014/main" id="{0A6DF581-ECCF-431C-B977-340C45206FE0}"/>
            </a:ext>
          </a:extLst>
        </xdr:cNvPr>
        <xdr:cNvCxnSpPr/>
      </xdr:nvCxnSpPr>
      <xdr:spPr>
        <a:xfrm flipV="1">
          <a:off x="10398125" y="5166586"/>
          <a:ext cx="670560" cy="38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143421</xdr:rowOff>
    </xdr:from>
    <xdr:ext cx="469744" cy="259045"/>
    <xdr:sp macro="" textlink="">
      <xdr:nvSpPr>
        <xdr:cNvPr id="154" name="n_1aveValue債務償還比率">
          <a:extLst>
            <a:ext uri="{FF2B5EF4-FFF2-40B4-BE49-F238E27FC236}">
              <a16:creationId xmlns:a16="http://schemas.microsoft.com/office/drawing/2014/main" id="{8E15B2FA-5826-4DC4-A14A-9D2A11055756}"/>
            </a:ext>
          </a:extLst>
        </xdr:cNvPr>
        <xdr:cNvSpPr txBox="1"/>
      </xdr:nvSpPr>
      <xdr:spPr>
        <a:xfrm>
          <a:off x="12185092" y="4837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161653</xdr:rowOff>
    </xdr:from>
    <xdr:ext cx="469744" cy="259045"/>
    <xdr:sp macro="" textlink="">
      <xdr:nvSpPr>
        <xdr:cNvPr id="155" name="n_2aveValue債務償還比率">
          <a:extLst>
            <a:ext uri="{FF2B5EF4-FFF2-40B4-BE49-F238E27FC236}">
              <a16:creationId xmlns:a16="http://schemas.microsoft.com/office/drawing/2014/main" id="{C42688F5-2DBE-4681-B104-8C68592C8C7E}"/>
            </a:ext>
          </a:extLst>
        </xdr:cNvPr>
        <xdr:cNvSpPr txBox="1"/>
      </xdr:nvSpPr>
      <xdr:spPr>
        <a:xfrm>
          <a:off x="11527232" y="485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157984</xdr:rowOff>
    </xdr:from>
    <xdr:ext cx="469744" cy="259045"/>
    <xdr:sp macro="" textlink="">
      <xdr:nvSpPr>
        <xdr:cNvPr id="156" name="n_3aveValue債務償還比率">
          <a:extLst>
            <a:ext uri="{FF2B5EF4-FFF2-40B4-BE49-F238E27FC236}">
              <a16:creationId xmlns:a16="http://schemas.microsoft.com/office/drawing/2014/main" id="{81FA03F5-FF20-4476-91A6-BB2E5CD51872}"/>
            </a:ext>
          </a:extLst>
        </xdr:cNvPr>
        <xdr:cNvSpPr txBox="1"/>
      </xdr:nvSpPr>
      <xdr:spPr>
        <a:xfrm>
          <a:off x="10856672" y="468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29</xdr:row>
      <xdr:rowOff>160764</xdr:rowOff>
    </xdr:from>
    <xdr:ext cx="560923" cy="259045"/>
    <xdr:sp macro="" textlink="">
      <xdr:nvSpPr>
        <xdr:cNvPr id="157" name="n_4aveValue債務償還比率">
          <a:extLst>
            <a:ext uri="{FF2B5EF4-FFF2-40B4-BE49-F238E27FC236}">
              <a16:creationId xmlns:a16="http://schemas.microsoft.com/office/drawing/2014/main" id="{5501E510-1EFF-4854-B375-DBA143317996}"/>
            </a:ext>
          </a:extLst>
        </xdr:cNvPr>
        <xdr:cNvSpPr txBox="1"/>
      </xdr:nvSpPr>
      <xdr:spPr>
        <a:xfrm>
          <a:off x="10155763" y="502232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32</xdr:row>
      <xdr:rowOff>66826</xdr:rowOff>
    </xdr:from>
    <xdr:ext cx="560923" cy="259045"/>
    <xdr:sp macro="" textlink="">
      <xdr:nvSpPr>
        <xdr:cNvPr id="158" name="n_1mainValue債務償還比率">
          <a:extLst>
            <a:ext uri="{FF2B5EF4-FFF2-40B4-BE49-F238E27FC236}">
              <a16:creationId xmlns:a16="http://schemas.microsoft.com/office/drawing/2014/main" id="{B6BB9640-387D-4261-88DC-D444D4357F8B}"/>
            </a:ext>
          </a:extLst>
        </xdr:cNvPr>
        <xdr:cNvSpPr txBox="1"/>
      </xdr:nvSpPr>
      <xdr:spPr>
        <a:xfrm>
          <a:off x="12162363" y="543130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32</xdr:row>
      <xdr:rowOff>68025</xdr:rowOff>
    </xdr:from>
    <xdr:ext cx="560923" cy="259045"/>
    <xdr:sp macro="" textlink="">
      <xdr:nvSpPr>
        <xdr:cNvPr id="159" name="n_2mainValue債務償還比率">
          <a:extLst>
            <a:ext uri="{FF2B5EF4-FFF2-40B4-BE49-F238E27FC236}">
              <a16:creationId xmlns:a16="http://schemas.microsoft.com/office/drawing/2014/main" id="{C7702D17-0F9C-4BD0-B52C-ECA929FFBC7A}"/>
            </a:ext>
          </a:extLst>
        </xdr:cNvPr>
        <xdr:cNvSpPr txBox="1"/>
      </xdr:nvSpPr>
      <xdr:spPr>
        <a:xfrm>
          <a:off x="11496883" y="543250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7863</xdr:rowOff>
    </xdr:from>
    <xdr:ext cx="469744" cy="259045"/>
    <xdr:sp macro="" textlink="">
      <xdr:nvSpPr>
        <xdr:cNvPr id="160" name="n_3mainValue債務償還比率">
          <a:extLst>
            <a:ext uri="{FF2B5EF4-FFF2-40B4-BE49-F238E27FC236}">
              <a16:creationId xmlns:a16="http://schemas.microsoft.com/office/drawing/2014/main" id="{63A69C2A-0B24-41A4-9E39-891774BF3ECA}"/>
            </a:ext>
          </a:extLst>
        </xdr:cNvPr>
        <xdr:cNvSpPr txBox="1"/>
      </xdr:nvSpPr>
      <xdr:spPr>
        <a:xfrm>
          <a:off x="10856672" y="520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64498</xdr:rowOff>
    </xdr:from>
    <xdr:ext cx="560923" cy="259045"/>
    <xdr:sp macro="" textlink="">
      <xdr:nvSpPr>
        <xdr:cNvPr id="161" name="n_4mainValue債務償還比率">
          <a:extLst>
            <a:ext uri="{FF2B5EF4-FFF2-40B4-BE49-F238E27FC236}">
              <a16:creationId xmlns:a16="http://schemas.microsoft.com/office/drawing/2014/main" id="{D28AE6FE-8077-4B5C-9846-CFCC340D68EB}"/>
            </a:ext>
          </a:extLst>
        </xdr:cNvPr>
        <xdr:cNvSpPr txBox="1"/>
      </xdr:nvSpPr>
      <xdr:spPr>
        <a:xfrm>
          <a:off x="10155763" y="559661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a:extLst>
            <a:ext uri="{FF2B5EF4-FFF2-40B4-BE49-F238E27FC236}">
              <a16:creationId xmlns:a16="http://schemas.microsoft.com/office/drawing/2014/main" id="{DE1D823C-0131-41AB-8DEE-3A03C0902E6B}"/>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a:extLst>
            <a:ext uri="{FF2B5EF4-FFF2-40B4-BE49-F238E27FC236}">
              <a16:creationId xmlns:a16="http://schemas.microsoft.com/office/drawing/2014/main" id="{3666FDBA-389F-4762-8D89-589654797D90}"/>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a:extLst>
            <a:ext uri="{FF2B5EF4-FFF2-40B4-BE49-F238E27FC236}">
              <a16:creationId xmlns:a16="http://schemas.microsoft.com/office/drawing/2014/main" id="{DF5F832B-B1A1-411B-A4AD-151B47B337BD}"/>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a:extLst>
            <a:ext uri="{FF2B5EF4-FFF2-40B4-BE49-F238E27FC236}">
              <a16:creationId xmlns:a16="http://schemas.microsoft.com/office/drawing/2014/main" id="{1D5858C9-5172-402A-BE3B-E0E00F86F3A3}"/>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a:extLst>
            <a:ext uri="{FF2B5EF4-FFF2-40B4-BE49-F238E27FC236}">
              <a16:creationId xmlns:a16="http://schemas.microsoft.com/office/drawing/2014/main" id="{60B18654-E42D-4EB5-A798-2250A0BB2FB0}"/>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a:extLst>
            <a:ext uri="{FF2B5EF4-FFF2-40B4-BE49-F238E27FC236}">
              <a16:creationId xmlns:a16="http://schemas.microsoft.com/office/drawing/2014/main" id="{B8D160CE-75B0-431B-BC68-A1EFE94039CA}"/>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F316BE3-CB02-47E8-A106-87D6BE5D52A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C308692-0A6F-496B-81F6-EBA6FE03576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37CC62A-5906-49B9-87D3-2B1755F7C08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431A872-01DC-408F-B509-9BDAAA055E2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神奈川県横浜市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FE7A4F6-7D04-40C8-B7D4-8C11D5D799BD}"/>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B81D7E5-B3CD-4FE0-BC9A-A930313B7EB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BB85F18-18CA-43A0-A72C-28CBC33BE56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8133998-0777-488C-9C03-EEF0D098A98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2B5D175-38A6-46A6-9E9E-6EAE2AEA2B8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2DB1D06-9C9E-46CE-9A37-EDA8E29E3AF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3,753,398
3,626,654
438.23
2,055,885,110
2,025,762,829
17,460,697
1,026,783,460
2,460,075,576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1103A8C-AFA9-4F44-8DE0-69AFD931FC3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D3E8034-6626-4502-9BAF-E27663BF8BE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6B1FF8E-F5F8-47CC-9AB3-477F082D365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114.9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EA0E498-8AEB-4C3E-B323-85C8FBCB1B5A}"/>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4B85C0E-A59D-4996-A6A1-7A0E09AFF2C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10D5D5C-45D7-4ADA-8FC2-681897C15E42}"/>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151ECD0-31EB-45F8-9266-C587CB91FAB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D726DFD-DCFA-4863-B12B-D39C1727402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0BE711B-DCF2-4436-8614-90B31D869F0C}"/>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93A1FF5-1B89-4094-A9DD-B0481FD6697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A177C58-EE4A-473B-9BC6-281CE028F7E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2103EEF-079C-4E4D-8694-C8E2F46C020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18CB8CD-BAD0-48BE-82E6-210E938151D8}"/>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DC7FECF-69AD-4115-84D1-8A04A4735DBB}"/>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3E2F89E-2EB4-4660-842F-ADCF44383FA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9AC409D-1938-48DF-869F-5736285AB90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02DF58C-9748-4228-861D-14B03C167C0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FDCB4DA-4E6E-4C21-AAB3-C7656761C68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3311942-5051-4DA0-A890-A0B81A30333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F8DB03A-4C3B-467D-A39C-2D1333F98D4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760E758-552E-4129-9126-1D57A6566FBC}"/>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A0554F3-7F86-4D12-AD40-9ABF6606CC4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4FABDD1-F525-4B13-9936-55F4490336B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994FF3A-4E4F-4B44-9537-826ACE4CE27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357FAEC-A9D7-4FDE-8C5C-AD7DE091421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3EB2810-590A-4DC6-A826-73CCBD5C7CC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25A0185-CBCA-49B5-A668-9BEBE77F92E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95DD453-B8CF-479E-BB97-A74D3A305B5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861AB3E-A924-43B4-AE53-7C93D6BD4A5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93EED52-C37D-4514-B05C-A75615F2EF2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53CE23C-0C4A-4065-AA9C-CD7724C536F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D3F5079-D36D-483B-B9F6-EF49D8DEB1A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39CC69F-543D-4D6D-B08E-C0C15FDD24A1}"/>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C9D67F4B-EA4F-4A85-A945-929013E7BEA3}"/>
            </a:ext>
          </a:extLst>
        </xdr:cNvPr>
        <xdr:cNvSpPr txBox="1"/>
      </xdr:nvSpPr>
      <xdr:spPr>
        <a:xfrm>
          <a:off x="33608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5A725BF-F995-4DE6-8F71-4891E28FE073}"/>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16B9FE8-2EB5-447E-BF0F-34DCBEB67A37}"/>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98D8CC3-5421-4182-8455-838A67653B67}"/>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E2C2ACC-E7B9-415A-B9DA-DCA6B1C78258}"/>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1FFF287-7BF4-4C4B-8CDB-368E0EC53797}"/>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4B4FFDC-0ED7-46E7-8197-1764F3A6DDC3}"/>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3B3B0D6-200E-4E9E-AE87-DBCBE0941B0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383BF2C9-B80C-41BF-83A4-9E7D5BD7797A}"/>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E28B1F2-D1DB-464E-9C9D-0AE86C7B5BA2}"/>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35052</xdr:rowOff>
    </xdr:from>
    <xdr:to>
      <xdr:col>24</xdr:col>
      <xdr:colOff>62865</xdr:colOff>
      <xdr:row>42</xdr:row>
      <xdr:rowOff>48768</xdr:rowOff>
    </xdr:to>
    <xdr:cxnSp macro="">
      <xdr:nvCxnSpPr>
        <xdr:cNvPr id="55" name="直線コネクタ 54">
          <a:extLst>
            <a:ext uri="{FF2B5EF4-FFF2-40B4-BE49-F238E27FC236}">
              <a16:creationId xmlns:a16="http://schemas.microsoft.com/office/drawing/2014/main" id="{2826B383-6EEA-4FAF-918F-1126ABDF2291}"/>
            </a:ext>
          </a:extLst>
        </xdr:cNvPr>
        <xdr:cNvCxnSpPr/>
      </xdr:nvCxnSpPr>
      <xdr:spPr>
        <a:xfrm flipV="1">
          <a:off x="4086225" y="5902452"/>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52595</xdr:rowOff>
    </xdr:from>
    <xdr:ext cx="405111" cy="259045"/>
    <xdr:sp macro="" textlink="">
      <xdr:nvSpPr>
        <xdr:cNvPr id="56" name="【道路】&#10;有形固定資産減価償却率最小値テキスト">
          <a:extLst>
            <a:ext uri="{FF2B5EF4-FFF2-40B4-BE49-F238E27FC236}">
              <a16:creationId xmlns:a16="http://schemas.microsoft.com/office/drawing/2014/main" id="{73CA35FB-00A3-432C-AC7E-0C7FD185106A}"/>
            </a:ext>
          </a:extLst>
        </xdr:cNvPr>
        <xdr:cNvSpPr txBox="1"/>
      </xdr:nvSpPr>
      <xdr:spPr>
        <a:xfrm>
          <a:off x="412496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48768</xdr:rowOff>
    </xdr:from>
    <xdr:to>
      <xdr:col>24</xdr:col>
      <xdr:colOff>152400</xdr:colOff>
      <xdr:row>42</xdr:row>
      <xdr:rowOff>48768</xdr:rowOff>
    </xdr:to>
    <xdr:cxnSp macro="">
      <xdr:nvCxnSpPr>
        <xdr:cNvPr id="57" name="直線コネクタ 56">
          <a:extLst>
            <a:ext uri="{FF2B5EF4-FFF2-40B4-BE49-F238E27FC236}">
              <a16:creationId xmlns:a16="http://schemas.microsoft.com/office/drawing/2014/main" id="{09E15920-8F7E-4C70-A7F1-2446E5CEDA43}"/>
            </a:ext>
          </a:extLst>
        </xdr:cNvPr>
        <xdr:cNvCxnSpPr/>
      </xdr:nvCxnSpPr>
      <xdr:spPr>
        <a:xfrm>
          <a:off x="4020820" y="70896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153179</xdr:rowOff>
    </xdr:from>
    <xdr:ext cx="405111" cy="259045"/>
    <xdr:sp macro="" textlink="">
      <xdr:nvSpPr>
        <xdr:cNvPr id="58" name="【道路】&#10;有形固定資産減価償却率最大値テキスト">
          <a:extLst>
            <a:ext uri="{FF2B5EF4-FFF2-40B4-BE49-F238E27FC236}">
              <a16:creationId xmlns:a16="http://schemas.microsoft.com/office/drawing/2014/main" id="{3428345F-21E6-46A0-B208-634C50D294FE}"/>
            </a:ext>
          </a:extLst>
        </xdr:cNvPr>
        <xdr:cNvSpPr txBox="1"/>
      </xdr:nvSpPr>
      <xdr:spPr>
        <a:xfrm>
          <a:off x="4124960" y="5685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35052</xdr:rowOff>
    </xdr:from>
    <xdr:to>
      <xdr:col>24</xdr:col>
      <xdr:colOff>152400</xdr:colOff>
      <xdr:row>35</xdr:row>
      <xdr:rowOff>35052</xdr:rowOff>
    </xdr:to>
    <xdr:cxnSp macro="">
      <xdr:nvCxnSpPr>
        <xdr:cNvPr id="59" name="直線コネクタ 58">
          <a:extLst>
            <a:ext uri="{FF2B5EF4-FFF2-40B4-BE49-F238E27FC236}">
              <a16:creationId xmlns:a16="http://schemas.microsoft.com/office/drawing/2014/main" id="{2EE715BF-A2B8-430A-8212-6DE5D11DD8F9}"/>
            </a:ext>
          </a:extLst>
        </xdr:cNvPr>
        <xdr:cNvCxnSpPr/>
      </xdr:nvCxnSpPr>
      <xdr:spPr>
        <a:xfrm>
          <a:off x="4020820" y="59024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102125</xdr:rowOff>
    </xdr:from>
    <xdr:ext cx="405111" cy="259045"/>
    <xdr:sp macro="" textlink="">
      <xdr:nvSpPr>
        <xdr:cNvPr id="60" name="【道路】&#10;有形固定資産減価償却率平均値テキスト">
          <a:extLst>
            <a:ext uri="{FF2B5EF4-FFF2-40B4-BE49-F238E27FC236}">
              <a16:creationId xmlns:a16="http://schemas.microsoft.com/office/drawing/2014/main" id="{3023D70E-8FC0-446E-B2CC-0E0D1C25DF37}"/>
            </a:ext>
          </a:extLst>
        </xdr:cNvPr>
        <xdr:cNvSpPr txBox="1"/>
      </xdr:nvSpPr>
      <xdr:spPr>
        <a:xfrm>
          <a:off x="4124960" y="6640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123698</xdr:rowOff>
    </xdr:from>
    <xdr:to>
      <xdr:col>24</xdr:col>
      <xdr:colOff>114300</xdr:colOff>
      <xdr:row>40</xdr:row>
      <xdr:rowOff>53848</xdr:rowOff>
    </xdr:to>
    <xdr:sp macro="" textlink="">
      <xdr:nvSpPr>
        <xdr:cNvPr id="61" name="フローチャート: 判断 60">
          <a:extLst>
            <a:ext uri="{FF2B5EF4-FFF2-40B4-BE49-F238E27FC236}">
              <a16:creationId xmlns:a16="http://schemas.microsoft.com/office/drawing/2014/main" id="{9998F449-91B5-4D33-BAD2-DFDFF92EF1C5}"/>
            </a:ext>
          </a:extLst>
        </xdr:cNvPr>
        <xdr:cNvSpPr/>
      </xdr:nvSpPr>
      <xdr:spPr>
        <a:xfrm>
          <a:off x="4036060" y="6661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96266</xdr:rowOff>
    </xdr:from>
    <xdr:to>
      <xdr:col>20</xdr:col>
      <xdr:colOff>38100</xdr:colOff>
      <xdr:row>40</xdr:row>
      <xdr:rowOff>26416</xdr:rowOff>
    </xdr:to>
    <xdr:sp macro="" textlink="">
      <xdr:nvSpPr>
        <xdr:cNvPr id="62" name="フローチャート: 判断 61">
          <a:extLst>
            <a:ext uri="{FF2B5EF4-FFF2-40B4-BE49-F238E27FC236}">
              <a16:creationId xmlns:a16="http://schemas.microsoft.com/office/drawing/2014/main" id="{632D961D-90D4-4DB6-96E6-5066A4AE9DE9}"/>
            </a:ext>
          </a:extLst>
        </xdr:cNvPr>
        <xdr:cNvSpPr/>
      </xdr:nvSpPr>
      <xdr:spPr>
        <a:xfrm>
          <a:off x="3312160" y="66342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68834</xdr:rowOff>
    </xdr:from>
    <xdr:to>
      <xdr:col>15</xdr:col>
      <xdr:colOff>101600</xdr:colOff>
      <xdr:row>39</xdr:row>
      <xdr:rowOff>170434</xdr:rowOff>
    </xdr:to>
    <xdr:sp macro="" textlink="">
      <xdr:nvSpPr>
        <xdr:cNvPr id="63" name="フローチャート: 判断 62">
          <a:extLst>
            <a:ext uri="{FF2B5EF4-FFF2-40B4-BE49-F238E27FC236}">
              <a16:creationId xmlns:a16="http://schemas.microsoft.com/office/drawing/2014/main" id="{C68A9FE0-A8E0-4BD5-8FC0-59FD76280A01}"/>
            </a:ext>
          </a:extLst>
        </xdr:cNvPr>
        <xdr:cNvSpPr/>
      </xdr:nvSpPr>
      <xdr:spPr>
        <a:xfrm>
          <a:off x="25146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50546</xdr:rowOff>
    </xdr:from>
    <xdr:to>
      <xdr:col>10</xdr:col>
      <xdr:colOff>165100</xdr:colOff>
      <xdr:row>39</xdr:row>
      <xdr:rowOff>152146</xdr:rowOff>
    </xdr:to>
    <xdr:sp macro="" textlink="">
      <xdr:nvSpPr>
        <xdr:cNvPr id="64" name="フローチャート: 判断 63">
          <a:extLst>
            <a:ext uri="{FF2B5EF4-FFF2-40B4-BE49-F238E27FC236}">
              <a16:creationId xmlns:a16="http://schemas.microsoft.com/office/drawing/2014/main" id="{C49AC4E8-7B91-420B-98BE-A41005E25A1E}"/>
            </a:ext>
          </a:extLst>
        </xdr:cNvPr>
        <xdr:cNvSpPr/>
      </xdr:nvSpPr>
      <xdr:spPr>
        <a:xfrm>
          <a:off x="1739900" y="658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13970</xdr:rowOff>
    </xdr:from>
    <xdr:to>
      <xdr:col>6</xdr:col>
      <xdr:colOff>38100</xdr:colOff>
      <xdr:row>39</xdr:row>
      <xdr:rowOff>115570</xdr:rowOff>
    </xdr:to>
    <xdr:sp macro="" textlink="">
      <xdr:nvSpPr>
        <xdr:cNvPr id="65" name="フローチャート: 判断 64">
          <a:extLst>
            <a:ext uri="{FF2B5EF4-FFF2-40B4-BE49-F238E27FC236}">
              <a16:creationId xmlns:a16="http://schemas.microsoft.com/office/drawing/2014/main" id="{77769D05-879F-44DF-8EC8-96332D4A6545}"/>
            </a:ext>
          </a:extLst>
        </xdr:cNvPr>
        <xdr:cNvSpPr/>
      </xdr:nvSpPr>
      <xdr:spPr>
        <a:xfrm>
          <a:off x="965200" y="65519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DAB66C6-11A1-4002-96F5-30B17E6FE81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81D98BF-62AD-442F-A812-A926FCF5AADE}"/>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E0F3C7F-AE2C-46E8-8553-101C3C6C5D9C}"/>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1A40B7C-B284-43C5-A290-E3B5B74631D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A45C4C0-49F3-4314-94B9-B41972744E78}"/>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71" name="楕円 70">
          <a:extLst>
            <a:ext uri="{FF2B5EF4-FFF2-40B4-BE49-F238E27FC236}">
              <a16:creationId xmlns:a16="http://schemas.microsoft.com/office/drawing/2014/main" id="{03C24B73-3EBF-4558-8CF2-C33794696DDE}"/>
            </a:ext>
          </a:extLst>
        </xdr:cNvPr>
        <xdr:cNvSpPr/>
      </xdr:nvSpPr>
      <xdr:spPr>
        <a:xfrm>
          <a:off x="4036060" y="6328664"/>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148861</xdr:rowOff>
    </xdr:from>
    <xdr:ext cx="405111" cy="259045"/>
    <xdr:sp macro="" textlink="">
      <xdr:nvSpPr>
        <xdr:cNvPr id="72" name="【道路】&#10;有形固定資産減価償却率該当値テキスト">
          <a:extLst>
            <a:ext uri="{FF2B5EF4-FFF2-40B4-BE49-F238E27FC236}">
              <a16:creationId xmlns:a16="http://schemas.microsoft.com/office/drawing/2014/main" id="{DD322899-3DC9-4D27-9528-52A442806027}"/>
            </a:ext>
          </a:extLst>
        </xdr:cNvPr>
        <xdr:cNvSpPr txBox="1"/>
      </xdr:nvSpPr>
      <xdr:spPr>
        <a:xfrm>
          <a:off x="4124960" y="618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98552</xdr:rowOff>
    </xdr:from>
    <xdr:to>
      <xdr:col>20</xdr:col>
      <xdr:colOff>38100</xdr:colOff>
      <xdr:row>38</xdr:row>
      <xdr:rowOff>28702</xdr:rowOff>
    </xdr:to>
    <xdr:sp macro="" textlink="">
      <xdr:nvSpPr>
        <xdr:cNvPr id="73" name="楕円 72">
          <a:extLst>
            <a:ext uri="{FF2B5EF4-FFF2-40B4-BE49-F238E27FC236}">
              <a16:creationId xmlns:a16="http://schemas.microsoft.com/office/drawing/2014/main" id="{500DA52D-5075-4092-A01D-ECEEE27CC95A}"/>
            </a:ext>
          </a:extLst>
        </xdr:cNvPr>
        <xdr:cNvSpPr/>
      </xdr:nvSpPr>
      <xdr:spPr>
        <a:xfrm>
          <a:off x="3312160" y="63012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149352</xdr:rowOff>
    </xdr:from>
    <xdr:to>
      <xdr:col>24</xdr:col>
      <xdr:colOff>63500</xdr:colOff>
      <xdr:row>38</xdr:row>
      <xdr:rowOff>5334</xdr:rowOff>
    </xdr:to>
    <xdr:cxnSp macro="">
      <xdr:nvCxnSpPr>
        <xdr:cNvPr id="74" name="直線コネクタ 73">
          <a:extLst>
            <a:ext uri="{FF2B5EF4-FFF2-40B4-BE49-F238E27FC236}">
              <a16:creationId xmlns:a16="http://schemas.microsoft.com/office/drawing/2014/main" id="{BDF43771-0B8B-4834-88B4-C64D1E7BEC19}"/>
            </a:ext>
          </a:extLst>
        </xdr:cNvPr>
        <xdr:cNvCxnSpPr/>
      </xdr:nvCxnSpPr>
      <xdr:spPr>
        <a:xfrm>
          <a:off x="3355340" y="6352032"/>
          <a:ext cx="73152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80264</xdr:rowOff>
    </xdr:from>
    <xdr:to>
      <xdr:col>15</xdr:col>
      <xdr:colOff>101600</xdr:colOff>
      <xdr:row>38</xdr:row>
      <xdr:rowOff>10414</xdr:rowOff>
    </xdr:to>
    <xdr:sp macro="" textlink="">
      <xdr:nvSpPr>
        <xdr:cNvPr id="75" name="楕円 74">
          <a:extLst>
            <a:ext uri="{FF2B5EF4-FFF2-40B4-BE49-F238E27FC236}">
              <a16:creationId xmlns:a16="http://schemas.microsoft.com/office/drawing/2014/main" id="{D97C7297-223E-46C5-A319-F6B23CA3C396}"/>
            </a:ext>
          </a:extLst>
        </xdr:cNvPr>
        <xdr:cNvSpPr/>
      </xdr:nvSpPr>
      <xdr:spPr>
        <a:xfrm>
          <a:off x="2514600" y="62829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131064</xdr:rowOff>
    </xdr:from>
    <xdr:to>
      <xdr:col>19</xdr:col>
      <xdr:colOff>177800</xdr:colOff>
      <xdr:row>37</xdr:row>
      <xdr:rowOff>149352</xdr:rowOff>
    </xdr:to>
    <xdr:cxnSp macro="">
      <xdr:nvCxnSpPr>
        <xdr:cNvPr id="76" name="直線コネクタ 75">
          <a:extLst>
            <a:ext uri="{FF2B5EF4-FFF2-40B4-BE49-F238E27FC236}">
              <a16:creationId xmlns:a16="http://schemas.microsoft.com/office/drawing/2014/main" id="{7CB238CD-D501-491B-A46D-0D1B0DB935BA}"/>
            </a:ext>
          </a:extLst>
        </xdr:cNvPr>
        <xdr:cNvCxnSpPr/>
      </xdr:nvCxnSpPr>
      <xdr:spPr>
        <a:xfrm>
          <a:off x="2565400" y="6333744"/>
          <a:ext cx="78994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82550</xdr:rowOff>
    </xdr:from>
    <xdr:to>
      <xdr:col>10</xdr:col>
      <xdr:colOff>165100</xdr:colOff>
      <xdr:row>38</xdr:row>
      <xdr:rowOff>12700</xdr:rowOff>
    </xdr:to>
    <xdr:sp macro="" textlink="">
      <xdr:nvSpPr>
        <xdr:cNvPr id="77" name="楕円 76">
          <a:extLst>
            <a:ext uri="{FF2B5EF4-FFF2-40B4-BE49-F238E27FC236}">
              <a16:creationId xmlns:a16="http://schemas.microsoft.com/office/drawing/2014/main" id="{F71FDA8A-7468-4EFB-B326-9D1C43386ED7}"/>
            </a:ext>
          </a:extLst>
        </xdr:cNvPr>
        <xdr:cNvSpPr/>
      </xdr:nvSpPr>
      <xdr:spPr>
        <a:xfrm>
          <a:off x="1739900" y="628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131064</xdr:rowOff>
    </xdr:from>
    <xdr:to>
      <xdr:col>15</xdr:col>
      <xdr:colOff>50800</xdr:colOff>
      <xdr:row>37</xdr:row>
      <xdr:rowOff>133350</xdr:rowOff>
    </xdr:to>
    <xdr:cxnSp macro="">
      <xdr:nvCxnSpPr>
        <xdr:cNvPr id="78" name="直線コネクタ 77">
          <a:extLst>
            <a:ext uri="{FF2B5EF4-FFF2-40B4-BE49-F238E27FC236}">
              <a16:creationId xmlns:a16="http://schemas.microsoft.com/office/drawing/2014/main" id="{ED0A89B6-194B-47E6-8C73-C8F1FC1FFC3B}"/>
            </a:ext>
          </a:extLst>
        </xdr:cNvPr>
        <xdr:cNvCxnSpPr/>
      </xdr:nvCxnSpPr>
      <xdr:spPr>
        <a:xfrm flipV="1">
          <a:off x="1790700" y="6333744"/>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141986</xdr:rowOff>
    </xdr:from>
    <xdr:to>
      <xdr:col>6</xdr:col>
      <xdr:colOff>38100</xdr:colOff>
      <xdr:row>37</xdr:row>
      <xdr:rowOff>72136</xdr:rowOff>
    </xdr:to>
    <xdr:sp macro="" textlink="">
      <xdr:nvSpPr>
        <xdr:cNvPr id="79" name="楕円 78">
          <a:extLst>
            <a:ext uri="{FF2B5EF4-FFF2-40B4-BE49-F238E27FC236}">
              <a16:creationId xmlns:a16="http://schemas.microsoft.com/office/drawing/2014/main" id="{003D836F-FB31-4064-A92C-EE544B2B91A6}"/>
            </a:ext>
          </a:extLst>
        </xdr:cNvPr>
        <xdr:cNvSpPr/>
      </xdr:nvSpPr>
      <xdr:spPr>
        <a:xfrm>
          <a:off x="965200" y="61770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21336</xdr:rowOff>
    </xdr:from>
    <xdr:to>
      <xdr:col>10</xdr:col>
      <xdr:colOff>114300</xdr:colOff>
      <xdr:row>37</xdr:row>
      <xdr:rowOff>133350</xdr:rowOff>
    </xdr:to>
    <xdr:cxnSp macro="">
      <xdr:nvCxnSpPr>
        <xdr:cNvPr id="80" name="直線コネクタ 79">
          <a:extLst>
            <a:ext uri="{FF2B5EF4-FFF2-40B4-BE49-F238E27FC236}">
              <a16:creationId xmlns:a16="http://schemas.microsoft.com/office/drawing/2014/main" id="{E58D060E-017E-4DD0-BD44-C90B4AEF5071}"/>
            </a:ext>
          </a:extLst>
        </xdr:cNvPr>
        <xdr:cNvCxnSpPr/>
      </xdr:nvCxnSpPr>
      <xdr:spPr>
        <a:xfrm>
          <a:off x="1008380" y="6224016"/>
          <a:ext cx="78232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40</xdr:row>
      <xdr:rowOff>17543</xdr:rowOff>
    </xdr:from>
    <xdr:ext cx="405111" cy="259045"/>
    <xdr:sp macro="" textlink="">
      <xdr:nvSpPr>
        <xdr:cNvPr id="81" name="n_1aveValue【道路】&#10;有形固定資産減価償却率">
          <a:extLst>
            <a:ext uri="{FF2B5EF4-FFF2-40B4-BE49-F238E27FC236}">
              <a16:creationId xmlns:a16="http://schemas.microsoft.com/office/drawing/2014/main" id="{360A3262-5CA6-4AD1-8A63-2DCA8727F60C}"/>
            </a:ext>
          </a:extLst>
        </xdr:cNvPr>
        <xdr:cNvSpPr txBox="1"/>
      </xdr:nvSpPr>
      <xdr:spPr>
        <a:xfrm>
          <a:off x="3170564" y="6723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161561</xdr:rowOff>
    </xdr:from>
    <xdr:ext cx="405111" cy="259045"/>
    <xdr:sp macro="" textlink="">
      <xdr:nvSpPr>
        <xdr:cNvPr id="82" name="n_2aveValue【道路】&#10;有形固定資産減価償却率">
          <a:extLst>
            <a:ext uri="{FF2B5EF4-FFF2-40B4-BE49-F238E27FC236}">
              <a16:creationId xmlns:a16="http://schemas.microsoft.com/office/drawing/2014/main" id="{239371CE-9E48-4E89-8526-76F3B449C701}"/>
            </a:ext>
          </a:extLst>
        </xdr:cNvPr>
        <xdr:cNvSpPr txBox="1"/>
      </xdr:nvSpPr>
      <xdr:spPr>
        <a:xfrm>
          <a:off x="2385704" y="669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143273</xdr:rowOff>
    </xdr:from>
    <xdr:ext cx="405111" cy="259045"/>
    <xdr:sp macro="" textlink="">
      <xdr:nvSpPr>
        <xdr:cNvPr id="83" name="n_3aveValue【道路】&#10;有形固定資産減価償却率">
          <a:extLst>
            <a:ext uri="{FF2B5EF4-FFF2-40B4-BE49-F238E27FC236}">
              <a16:creationId xmlns:a16="http://schemas.microsoft.com/office/drawing/2014/main" id="{2E856399-8EA4-474C-9CF5-56F84F854B2E}"/>
            </a:ext>
          </a:extLst>
        </xdr:cNvPr>
        <xdr:cNvSpPr txBox="1"/>
      </xdr:nvSpPr>
      <xdr:spPr>
        <a:xfrm>
          <a:off x="1611004" y="668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106697</xdr:rowOff>
    </xdr:from>
    <xdr:ext cx="405111" cy="259045"/>
    <xdr:sp macro="" textlink="">
      <xdr:nvSpPr>
        <xdr:cNvPr id="84" name="n_4aveValue【道路】&#10;有形固定資産減価償却率">
          <a:extLst>
            <a:ext uri="{FF2B5EF4-FFF2-40B4-BE49-F238E27FC236}">
              <a16:creationId xmlns:a16="http://schemas.microsoft.com/office/drawing/2014/main" id="{B9245A33-FAEE-4B25-8293-2692A1537540}"/>
            </a:ext>
          </a:extLst>
        </xdr:cNvPr>
        <xdr:cNvSpPr txBox="1"/>
      </xdr:nvSpPr>
      <xdr:spPr>
        <a:xfrm>
          <a:off x="83630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45229</xdr:rowOff>
    </xdr:from>
    <xdr:ext cx="405111" cy="259045"/>
    <xdr:sp macro="" textlink="">
      <xdr:nvSpPr>
        <xdr:cNvPr id="85" name="n_1mainValue【道路】&#10;有形固定資産減価償却率">
          <a:extLst>
            <a:ext uri="{FF2B5EF4-FFF2-40B4-BE49-F238E27FC236}">
              <a16:creationId xmlns:a16="http://schemas.microsoft.com/office/drawing/2014/main" id="{E48A0C80-DC2A-42A1-ACCF-783645E20FB6}"/>
            </a:ext>
          </a:extLst>
        </xdr:cNvPr>
        <xdr:cNvSpPr txBox="1"/>
      </xdr:nvSpPr>
      <xdr:spPr>
        <a:xfrm>
          <a:off x="317056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26941</xdr:rowOff>
    </xdr:from>
    <xdr:ext cx="405111" cy="259045"/>
    <xdr:sp macro="" textlink="">
      <xdr:nvSpPr>
        <xdr:cNvPr id="86" name="n_2mainValue【道路】&#10;有形固定資産減価償却率">
          <a:extLst>
            <a:ext uri="{FF2B5EF4-FFF2-40B4-BE49-F238E27FC236}">
              <a16:creationId xmlns:a16="http://schemas.microsoft.com/office/drawing/2014/main" id="{167BDF21-DE87-4251-A62F-64A0566A530F}"/>
            </a:ext>
          </a:extLst>
        </xdr:cNvPr>
        <xdr:cNvSpPr txBox="1"/>
      </xdr:nvSpPr>
      <xdr:spPr>
        <a:xfrm>
          <a:off x="2385704" y="6061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29227</xdr:rowOff>
    </xdr:from>
    <xdr:ext cx="405111" cy="259045"/>
    <xdr:sp macro="" textlink="">
      <xdr:nvSpPr>
        <xdr:cNvPr id="87" name="n_3mainValue【道路】&#10;有形固定資産減価償却率">
          <a:extLst>
            <a:ext uri="{FF2B5EF4-FFF2-40B4-BE49-F238E27FC236}">
              <a16:creationId xmlns:a16="http://schemas.microsoft.com/office/drawing/2014/main" id="{D759866E-139D-4487-95C7-A23CC5698A75}"/>
            </a:ext>
          </a:extLst>
        </xdr:cNvPr>
        <xdr:cNvSpPr txBox="1"/>
      </xdr:nvSpPr>
      <xdr:spPr>
        <a:xfrm>
          <a:off x="161100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88663</xdr:rowOff>
    </xdr:from>
    <xdr:ext cx="405111" cy="259045"/>
    <xdr:sp macro="" textlink="">
      <xdr:nvSpPr>
        <xdr:cNvPr id="88" name="n_4mainValue【道路】&#10;有形固定資産減価償却率">
          <a:extLst>
            <a:ext uri="{FF2B5EF4-FFF2-40B4-BE49-F238E27FC236}">
              <a16:creationId xmlns:a16="http://schemas.microsoft.com/office/drawing/2014/main" id="{371F7525-FAD4-4185-96C5-DD128617292C}"/>
            </a:ext>
          </a:extLst>
        </xdr:cNvPr>
        <xdr:cNvSpPr txBox="1"/>
      </xdr:nvSpPr>
      <xdr:spPr>
        <a:xfrm>
          <a:off x="836304" y="595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EDC9E58-6E74-4C68-8508-EBD53D3E853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E21BFEF-C53F-4586-8690-3375BFF1A33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E5A0FF1-AB82-4A89-9B94-4711A355E81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EE8852A-A422-4267-A0DC-D5A5AE4BD42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0DFCB54-A631-42A9-A9FD-6506ACD0001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EEFCFC4-86E7-43C9-A487-7361058C55A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14065A2-AC18-4C36-BD85-889E3600DC6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43AAB19-ED97-41EF-9845-10AF73D4CF9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7426A9F-9273-4C66-BDDF-3D5124D00AFF}"/>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25C9404F-56EC-4BFE-B2A6-353DD2CE292B}"/>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4F75681-3AB4-4BF7-A989-A09C95BA0999}"/>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3211AC1-21CA-42CC-93EA-821CA711ACAF}"/>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2B3F9022-6CA1-4487-9E39-492606A20F8C}"/>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E741C5F3-CD81-4BFC-9BAF-48A042E6916A}"/>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E835A44-AA73-4392-B6D5-5B35FFB88563}"/>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0462476E-C716-4E55-B941-9DC42049F6C6}"/>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47A8E31-2F73-46FF-9930-79525133662F}"/>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D0A93A21-9F5F-46B4-87F3-E4FA4A67B904}"/>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7D5C7A1-CDFC-43B3-A545-798A5BD0A98F}"/>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BDF45D51-A9C2-465C-A638-98895D901223}"/>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5B672F5-9FEC-4D72-A288-38174138A0C5}"/>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F21B441A-2319-4767-A256-CF97117BEFAE}"/>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91687FB-5265-4491-A098-32B896465A7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43434</xdr:rowOff>
    </xdr:from>
    <xdr:to>
      <xdr:col>54</xdr:col>
      <xdr:colOff>189865</xdr:colOff>
      <xdr:row>41</xdr:row>
      <xdr:rowOff>45974</xdr:rowOff>
    </xdr:to>
    <xdr:cxnSp macro="">
      <xdr:nvCxnSpPr>
        <xdr:cNvPr id="112" name="直線コネクタ 111">
          <a:extLst>
            <a:ext uri="{FF2B5EF4-FFF2-40B4-BE49-F238E27FC236}">
              <a16:creationId xmlns:a16="http://schemas.microsoft.com/office/drawing/2014/main" id="{32C07407-52BA-4BAD-B8ED-C6137D5DE924}"/>
            </a:ext>
          </a:extLst>
        </xdr:cNvPr>
        <xdr:cNvCxnSpPr/>
      </xdr:nvCxnSpPr>
      <xdr:spPr>
        <a:xfrm flipV="1">
          <a:off x="9219565" y="5575554"/>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49801</xdr:rowOff>
    </xdr:from>
    <xdr:ext cx="469744" cy="259045"/>
    <xdr:sp macro="" textlink="">
      <xdr:nvSpPr>
        <xdr:cNvPr id="113" name="【道路】&#10;一人当たり延長最小値テキスト">
          <a:extLst>
            <a:ext uri="{FF2B5EF4-FFF2-40B4-BE49-F238E27FC236}">
              <a16:creationId xmlns:a16="http://schemas.microsoft.com/office/drawing/2014/main" id="{F9DFF754-9F8E-4EEE-BA74-154C0249A4B0}"/>
            </a:ext>
          </a:extLst>
        </xdr:cNvPr>
        <xdr:cNvSpPr txBox="1"/>
      </xdr:nvSpPr>
      <xdr:spPr>
        <a:xfrm>
          <a:off x="9258300" y="6923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45974</xdr:rowOff>
    </xdr:from>
    <xdr:to>
      <xdr:col>55</xdr:col>
      <xdr:colOff>88900</xdr:colOff>
      <xdr:row>41</xdr:row>
      <xdr:rowOff>45974</xdr:rowOff>
    </xdr:to>
    <xdr:cxnSp macro="">
      <xdr:nvCxnSpPr>
        <xdr:cNvPr id="114" name="直線コネクタ 113">
          <a:extLst>
            <a:ext uri="{FF2B5EF4-FFF2-40B4-BE49-F238E27FC236}">
              <a16:creationId xmlns:a16="http://schemas.microsoft.com/office/drawing/2014/main" id="{951B611F-E328-4A59-AE16-660762889A35}"/>
            </a:ext>
          </a:extLst>
        </xdr:cNvPr>
        <xdr:cNvCxnSpPr/>
      </xdr:nvCxnSpPr>
      <xdr:spPr>
        <a:xfrm>
          <a:off x="9154160" y="69192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161561</xdr:rowOff>
    </xdr:from>
    <xdr:ext cx="534377" cy="259045"/>
    <xdr:sp macro="" textlink="">
      <xdr:nvSpPr>
        <xdr:cNvPr id="115" name="【道路】&#10;一人当たり延長最大値テキスト">
          <a:extLst>
            <a:ext uri="{FF2B5EF4-FFF2-40B4-BE49-F238E27FC236}">
              <a16:creationId xmlns:a16="http://schemas.microsoft.com/office/drawing/2014/main" id="{99F20995-C555-4102-8458-28EF9E59CAAF}"/>
            </a:ext>
          </a:extLst>
        </xdr:cNvPr>
        <xdr:cNvSpPr txBox="1"/>
      </xdr:nvSpPr>
      <xdr:spPr>
        <a:xfrm>
          <a:off x="9258300" y="535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43434</xdr:rowOff>
    </xdr:from>
    <xdr:to>
      <xdr:col>55</xdr:col>
      <xdr:colOff>88900</xdr:colOff>
      <xdr:row>33</xdr:row>
      <xdr:rowOff>43434</xdr:rowOff>
    </xdr:to>
    <xdr:cxnSp macro="">
      <xdr:nvCxnSpPr>
        <xdr:cNvPr id="116" name="直線コネクタ 115">
          <a:extLst>
            <a:ext uri="{FF2B5EF4-FFF2-40B4-BE49-F238E27FC236}">
              <a16:creationId xmlns:a16="http://schemas.microsoft.com/office/drawing/2014/main" id="{062F6A7C-C3D8-4C33-A01E-FB9A24108566}"/>
            </a:ext>
          </a:extLst>
        </xdr:cNvPr>
        <xdr:cNvCxnSpPr/>
      </xdr:nvCxnSpPr>
      <xdr:spPr>
        <a:xfrm>
          <a:off x="9154160" y="5575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111015</xdr:rowOff>
    </xdr:from>
    <xdr:ext cx="469744" cy="259045"/>
    <xdr:sp macro="" textlink="">
      <xdr:nvSpPr>
        <xdr:cNvPr id="117" name="【道路】&#10;一人当たり延長平均値テキスト">
          <a:extLst>
            <a:ext uri="{FF2B5EF4-FFF2-40B4-BE49-F238E27FC236}">
              <a16:creationId xmlns:a16="http://schemas.microsoft.com/office/drawing/2014/main" id="{E1C0A49F-0120-41A2-876F-A37F761B3DE9}"/>
            </a:ext>
          </a:extLst>
        </xdr:cNvPr>
        <xdr:cNvSpPr txBox="1"/>
      </xdr:nvSpPr>
      <xdr:spPr>
        <a:xfrm>
          <a:off x="9258300" y="64813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88138</xdr:rowOff>
    </xdr:from>
    <xdr:to>
      <xdr:col>55</xdr:col>
      <xdr:colOff>50800</xdr:colOff>
      <xdr:row>40</xdr:row>
      <xdr:rowOff>18288</xdr:rowOff>
    </xdr:to>
    <xdr:sp macro="" textlink="">
      <xdr:nvSpPr>
        <xdr:cNvPr id="118" name="フローチャート: 判断 117">
          <a:extLst>
            <a:ext uri="{FF2B5EF4-FFF2-40B4-BE49-F238E27FC236}">
              <a16:creationId xmlns:a16="http://schemas.microsoft.com/office/drawing/2014/main" id="{35F0B61D-F510-4A13-A9A6-A4814E1399E4}"/>
            </a:ext>
          </a:extLst>
        </xdr:cNvPr>
        <xdr:cNvSpPr/>
      </xdr:nvSpPr>
      <xdr:spPr>
        <a:xfrm>
          <a:off x="9192260" y="66260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88392</xdr:rowOff>
    </xdr:from>
    <xdr:to>
      <xdr:col>50</xdr:col>
      <xdr:colOff>165100</xdr:colOff>
      <xdr:row>40</xdr:row>
      <xdr:rowOff>18542</xdr:rowOff>
    </xdr:to>
    <xdr:sp macro="" textlink="">
      <xdr:nvSpPr>
        <xdr:cNvPr id="119" name="フローチャート: 判断 118">
          <a:extLst>
            <a:ext uri="{FF2B5EF4-FFF2-40B4-BE49-F238E27FC236}">
              <a16:creationId xmlns:a16="http://schemas.microsoft.com/office/drawing/2014/main" id="{CD54D5C7-ED1B-4B37-A26A-A066B0975F1E}"/>
            </a:ext>
          </a:extLst>
        </xdr:cNvPr>
        <xdr:cNvSpPr/>
      </xdr:nvSpPr>
      <xdr:spPr>
        <a:xfrm>
          <a:off x="8445500" y="6626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89154</xdr:rowOff>
    </xdr:from>
    <xdr:to>
      <xdr:col>46</xdr:col>
      <xdr:colOff>38100</xdr:colOff>
      <xdr:row>40</xdr:row>
      <xdr:rowOff>19304</xdr:rowOff>
    </xdr:to>
    <xdr:sp macro="" textlink="">
      <xdr:nvSpPr>
        <xdr:cNvPr id="120" name="フローチャート: 判断 119">
          <a:extLst>
            <a:ext uri="{FF2B5EF4-FFF2-40B4-BE49-F238E27FC236}">
              <a16:creationId xmlns:a16="http://schemas.microsoft.com/office/drawing/2014/main" id="{B7744415-0D4A-497D-ACAC-DC2F463AB4A1}"/>
            </a:ext>
          </a:extLst>
        </xdr:cNvPr>
        <xdr:cNvSpPr/>
      </xdr:nvSpPr>
      <xdr:spPr>
        <a:xfrm>
          <a:off x="7670800" y="66271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89408</xdr:rowOff>
    </xdr:from>
    <xdr:to>
      <xdr:col>41</xdr:col>
      <xdr:colOff>101600</xdr:colOff>
      <xdr:row>40</xdr:row>
      <xdr:rowOff>19558</xdr:rowOff>
    </xdr:to>
    <xdr:sp macro="" textlink="">
      <xdr:nvSpPr>
        <xdr:cNvPr id="121" name="フローチャート: 判断 120">
          <a:extLst>
            <a:ext uri="{FF2B5EF4-FFF2-40B4-BE49-F238E27FC236}">
              <a16:creationId xmlns:a16="http://schemas.microsoft.com/office/drawing/2014/main" id="{C09678F5-6779-4DD3-98D9-A407E0F63EBD}"/>
            </a:ext>
          </a:extLst>
        </xdr:cNvPr>
        <xdr:cNvSpPr/>
      </xdr:nvSpPr>
      <xdr:spPr>
        <a:xfrm>
          <a:off x="6873240" y="66273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91059</xdr:rowOff>
    </xdr:from>
    <xdr:to>
      <xdr:col>36</xdr:col>
      <xdr:colOff>165100</xdr:colOff>
      <xdr:row>40</xdr:row>
      <xdr:rowOff>21209</xdr:rowOff>
    </xdr:to>
    <xdr:sp macro="" textlink="">
      <xdr:nvSpPr>
        <xdr:cNvPr id="122" name="フローチャート: 判断 121">
          <a:extLst>
            <a:ext uri="{FF2B5EF4-FFF2-40B4-BE49-F238E27FC236}">
              <a16:creationId xmlns:a16="http://schemas.microsoft.com/office/drawing/2014/main" id="{5191643A-0C3D-4239-8FE1-902F2455B029}"/>
            </a:ext>
          </a:extLst>
        </xdr:cNvPr>
        <xdr:cNvSpPr/>
      </xdr:nvSpPr>
      <xdr:spPr>
        <a:xfrm>
          <a:off x="6098540" y="66290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F4DE8F6-D3E8-4300-9D4D-D4DA89F6EC8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CDF1C80-2F80-4E48-B9F3-BB63916FC39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0BE11B6-814D-4D77-9139-4F760CC9B2F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9947904-50D4-4045-BB18-3348D61C059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55B3B12-8487-4B97-8A34-F03F2C7CB18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80518</xdr:rowOff>
    </xdr:from>
    <xdr:to>
      <xdr:col>55</xdr:col>
      <xdr:colOff>50800</xdr:colOff>
      <xdr:row>41</xdr:row>
      <xdr:rowOff>10668</xdr:rowOff>
    </xdr:to>
    <xdr:sp macro="" textlink="">
      <xdr:nvSpPr>
        <xdr:cNvPr id="128" name="楕円 127">
          <a:extLst>
            <a:ext uri="{FF2B5EF4-FFF2-40B4-BE49-F238E27FC236}">
              <a16:creationId xmlns:a16="http://schemas.microsoft.com/office/drawing/2014/main" id="{8C4A289E-EE2B-4B4D-9805-FE65358076DC}"/>
            </a:ext>
          </a:extLst>
        </xdr:cNvPr>
        <xdr:cNvSpPr/>
      </xdr:nvSpPr>
      <xdr:spPr>
        <a:xfrm>
          <a:off x="9192260" y="67861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166895</xdr:rowOff>
    </xdr:from>
    <xdr:ext cx="469744" cy="259045"/>
    <xdr:sp macro="" textlink="">
      <xdr:nvSpPr>
        <xdr:cNvPr id="129" name="【道路】&#10;一人当たり延長該当値テキスト">
          <a:extLst>
            <a:ext uri="{FF2B5EF4-FFF2-40B4-BE49-F238E27FC236}">
              <a16:creationId xmlns:a16="http://schemas.microsoft.com/office/drawing/2014/main" id="{C39CDF3C-59F5-4244-BCE0-513697952743}"/>
            </a:ext>
          </a:extLst>
        </xdr:cNvPr>
        <xdr:cNvSpPr txBox="1"/>
      </xdr:nvSpPr>
      <xdr:spPr>
        <a:xfrm>
          <a:off x="9258300" y="670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80645</xdr:rowOff>
    </xdr:from>
    <xdr:to>
      <xdr:col>50</xdr:col>
      <xdr:colOff>165100</xdr:colOff>
      <xdr:row>41</xdr:row>
      <xdr:rowOff>10795</xdr:rowOff>
    </xdr:to>
    <xdr:sp macro="" textlink="">
      <xdr:nvSpPr>
        <xdr:cNvPr id="130" name="楕円 129">
          <a:extLst>
            <a:ext uri="{FF2B5EF4-FFF2-40B4-BE49-F238E27FC236}">
              <a16:creationId xmlns:a16="http://schemas.microsoft.com/office/drawing/2014/main" id="{F1023832-A117-4BA0-AB42-EEEE65C397CC}"/>
            </a:ext>
          </a:extLst>
        </xdr:cNvPr>
        <xdr:cNvSpPr/>
      </xdr:nvSpPr>
      <xdr:spPr>
        <a:xfrm>
          <a:off x="8445500" y="6786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131318</xdr:rowOff>
    </xdr:from>
    <xdr:to>
      <xdr:col>55</xdr:col>
      <xdr:colOff>0</xdr:colOff>
      <xdr:row>40</xdr:row>
      <xdr:rowOff>131445</xdr:rowOff>
    </xdr:to>
    <xdr:cxnSp macro="">
      <xdr:nvCxnSpPr>
        <xdr:cNvPr id="131" name="直線コネクタ 130">
          <a:extLst>
            <a:ext uri="{FF2B5EF4-FFF2-40B4-BE49-F238E27FC236}">
              <a16:creationId xmlns:a16="http://schemas.microsoft.com/office/drawing/2014/main" id="{CE4F3C62-80AB-4408-B0CA-8A5086FB262E}"/>
            </a:ext>
          </a:extLst>
        </xdr:cNvPr>
        <xdr:cNvCxnSpPr/>
      </xdr:nvCxnSpPr>
      <xdr:spPr>
        <a:xfrm flipV="1">
          <a:off x="8496300" y="6836918"/>
          <a:ext cx="7239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80772</xdr:rowOff>
    </xdr:from>
    <xdr:to>
      <xdr:col>46</xdr:col>
      <xdr:colOff>38100</xdr:colOff>
      <xdr:row>41</xdr:row>
      <xdr:rowOff>10922</xdr:rowOff>
    </xdr:to>
    <xdr:sp macro="" textlink="">
      <xdr:nvSpPr>
        <xdr:cNvPr id="132" name="楕円 131">
          <a:extLst>
            <a:ext uri="{FF2B5EF4-FFF2-40B4-BE49-F238E27FC236}">
              <a16:creationId xmlns:a16="http://schemas.microsoft.com/office/drawing/2014/main" id="{04D07AD4-B219-412C-B51F-72B1D81C2439}"/>
            </a:ext>
          </a:extLst>
        </xdr:cNvPr>
        <xdr:cNvSpPr/>
      </xdr:nvSpPr>
      <xdr:spPr>
        <a:xfrm>
          <a:off x="7670800" y="67863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131445</xdr:rowOff>
    </xdr:from>
    <xdr:to>
      <xdr:col>50</xdr:col>
      <xdr:colOff>114300</xdr:colOff>
      <xdr:row>40</xdr:row>
      <xdr:rowOff>131572</xdr:rowOff>
    </xdr:to>
    <xdr:cxnSp macro="">
      <xdr:nvCxnSpPr>
        <xdr:cNvPr id="133" name="直線コネクタ 132">
          <a:extLst>
            <a:ext uri="{FF2B5EF4-FFF2-40B4-BE49-F238E27FC236}">
              <a16:creationId xmlns:a16="http://schemas.microsoft.com/office/drawing/2014/main" id="{3017F058-2CE9-49D0-853F-1985BA82D518}"/>
            </a:ext>
          </a:extLst>
        </xdr:cNvPr>
        <xdr:cNvCxnSpPr/>
      </xdr:nvCxnSpPr>
      <xdr:spPr>
        <a:xfrm flipV="1">
          <a:off x="7713980" y="6837045"/>
          <a:ext cx="78232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80899</xdr:rowOff>
    </xdr:from>
    <xdr:to>
      <xdr:col>41</xdr:col>
      <xdr:colOff>101600</xdr:colOff>
      <xdr:row>41</xdr:row>
      <xdr:rowOff>11049</xdr:rowOff>
    </xdr:to>
    <xdr:sp macro="" textlink="">
      <xdr:nvSpPr>
        <xdr:cNvPr id="134" name="楕円 133">
          <a:extLst>
            <a:ext uri="{FF2B5EF4-FFF2-40B4-BE49-F238E27FC236}">
              <a16:creationId xmlns:a16="http://schemas.microsoft.com/office/drawing/2014/main" id="{9829E7B6-D80A-4513-A2FA-374F9F62B116}"/>
            </a:ext>
          </a:extLst>
        </xdr:cNvPr>
        <xdr:cNvSpPr/>
      </xdr:nvSpPr>
      <xdr:spPr>
        <a:xfrm>
          <a:off x="6873240" y="6786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131572</xdr:rowOff>
    </xdr:from>
    <xdr:to>
      <xdr:col>45</xdr:col>
      <xdr:colOff>177800</xdr:colOff>
      <xdr:row>40</xdr:row>
      <xdr:rowOff>131699</xdr:rowOff>
    </xdr:to>
    <xdr:cxnSp macro="">
      <xdr:nvCxnSpPr>
        <xdr:cNvPr id="135" name="直線コネクタ 134">
          <a:extLst>
            <a:ext uri="{FF2B5EF4-FFF2-40B4-BE49-F238E27FC236}">
              <a16:creationId xmlns:a16="http://schemas.microsoft.com/office/drawing/2014/main" id="{791C76A0-36B1-4385-AF86-AF85009612EE}"/>
            </a:ext>
          </a:extLst>
        </xdr:cNvPr>
        <xdr:cNvCxnSpPr/>
      </xdr:nvCxnSpPr>
      <xdr:spPr>
        <a:xfrm flipV="1">
          <a:off x="6924040" y="6837172"/>
          <a:ext cx="78994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81280</xdr:rowOff>
    </xdr:from>
    <xdr:to>
      <xdr:col>36</xdr:col>
      <xdr:colOff>165100</xdr:colOff>
      <xdr:row>41</xdr:row>
      <xdr:rowOff>11430</xdr:rowOff>
    </xdr:to>
    <xdr:sp macro="" textlink="">
      <xdr:nvSpPr>
        <xdr:cNvPr id="136" name="楕円 135">
          <a:extLst>
            <a:ext uri="{FF2B5EF4-FFF2-40B4-BE49-F238E27FC236}">
              <a16:creationId xmlns:a16="http://schemas.microsoft.com/office/drawing/2014/main" id="{649A5386-76F7-40A3-AC0A-264B44CC36CC}"/>
            </a:ext>
          </a:extLst>
        </xdr:cNvPr>
        <xdr:cNvSpPr/>
      </xdr:nvSpPr>
      <xdr:spPr>
        <a:xfrm>
          <a:off x="6098540" y="6786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131699</xdr:rowOff>
    </xdr:from>
    <xdr:to>
      <xdr:col>41</xdr:col>
      <xdr:colOff>50800</xdr:colOff>
      <xdr:row>40</xdr:row>
      <xdr:rowOff>132080</xdr:rowOff>
    </xdr:to>
    <xdr:cxnSp macro="">
      <xdr:nvCxnSpPr>
        <xdr:cNvPr id="137" name="直線コネクタ 136">
          <a:extLst>
            <a:ext uri="{FF2B5EF4-FFF2-40B4-BE49-F238E27FC236}">
              <a16:creationId xmlns:a16="http://schemas.microsoft.com/office/drawing/2014/main" id="{53910A7B-01AB-444B-9291-4CFA6BF20CF2}"/>
            </a:ext>
          </a:extLst>
        </xdr:cNvPr>
        <xdr:cNvCxnSpPr/>
      </xdr:nvCxnSpPr>
      <xdr:spPr>
        <a:xfrm flipV="1">
          <a:off x="6149340" y="6837299"/>
          <a:ext cx="7747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35069</xdr:rowOff>
    </xdr:from>
    <xdr:ext cx="469744" cy="259045"/>
    <xdr:sp macro="" textlink="">
      <xdr:nvSpPr>
        <xdr:cNvPr id="138" name="n_1aveValue【道路】&#10;一人当たり延長">
          <a:extLst>
            <a:ext uri="{FF2B5EF4-FFF2-40B4-BE49-F238E27FC236}">
              <a16:creationId xmlns:a16="http://schemas.microsoft.com/office/drawing/2014/main" id="{9C388C85-E9FF-489B-AB2B-3877402F6DA4}"/>
            </a:ext>
          </a:extLst>
        </xdr:cNvPr>
        <xdr:cNvSpPr txBox="1"/>
      </xdr:nvSpPr>
      <xdr:spPr>
        <a:xfrm>
          <a:off x="8271587" y="6405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35831</xdr:rowOff>
    </xdr:from>
    <xdr:ext cx="469744" cy="259045"/>
    <xdr:sp macro="" textlink="">
      <xdr:nvSpPr>
        <xdr:cNvPr id="139" name="n_2aveValue【道路】&#10;一人当たり延長">
          <a:extLst>
            <a:ext uri="{FF2B5EF4-FFF2-40B4-BE49-F238E27FC236}">
              <a16:creationId xmlns:a16="http://schemas.microsoft.com/office/drawing/2014/main" id="{2E5BC06C-FE02-490B-83A4-896A3D33A297}"/>
            </a:ext>
          </a:extLst>
        </xdr:cNvPr>
        <xdr:cNvSpPr txBox="1"/>
      </xdr:nvSpPr>
      <xdr:spPr>
        <a:xfrm>
          <a:off x="7509587" y="64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36085</xdr:rowOff>
    </xdr:from>
    <xdr:ext cx="469744" cy="259045"/>
    <xdr:sp macro="" textlink="">
      <xdr:nvSpPr>
        <xdr:cNvPr id="140" name="n_3aveValue【道路】&#10;一人当たり延長">
          <a:extLst>
            <a:ext uri="{FF2B5EF4-FFF2-40B4-BE49-F238E27FC236}">
              <a16:creationId xmlns:a16="http://schemas.microsoft.com/office/drawing/2014/main" id="{15258FDD-18A9-4484-BE1E-C2C27C50556B}"/>
            </a:ext>
          </a:extLst>
        </xdr:cNvPr>
        <xdr:cNvSpPr txBox="1"/>
      </xdr:nvSpPr>
      <xdr:spPr>
        <a:xfrm>
          <a:off x="6712027" y="640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37736</xdr:rowOff>
    </xdr:from>
    <xdr:ext cx="469744" cy="259045"/>
    <xdr:sp macro="" textlink="">
      <xdr:nvSpPr>
        <xdr:cNvPr id="141" name="n_4aveValue【道路】&#10;一人当たり延長">
          <a:extLst>
            <a:ext uri="{FF2B5EF4-FFF2-40B4-BE49-F238E27FC236}">
              <a16:creationId xmlns:a16="http://schemas.microsoft.com/office/drawing/2014/main" id="{8FF5D567-0F42-4DD8-BE94-4FC1BEB07419}"/>
            </a:ext>
          </a:extLst>
        </xdr:cNvPr>
        <xdr:cNvSpPr txBox="1"/>
      </xdr:nvSpPr>
      <xdr:spPr>
        <a:xfrm>
          <a:off x="5937327" y="640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1922</xdr:rowOff>
    </xdr:from>
    <xdr:ext cx="469744" cy="259045"/>
    <xdr:sp macro="" textlink="">
      <xdr:nvSpPr>
        <xdr:cNvPr id="142" name="n_1mainValue【道路】&#10;一人当たり延長">
          <a:extLst>
            <a:ext uri="{FF2B5EF4-FFF2-40B4-BE49-F238E27FC236}">
              <a16:creationId xmlns:a16="http://schemas.microsoft.com/office/drawing/2014/main" id="{0D8A70F7-B78E-43D0-A09A-D1ABDE4148BA}"/>
            </a:ext>
          </a:extLst>
        </xdr:cNvPr>
        <xdr:cNvSpPr txBox="1"/>
      </xdr:nvSpPr>
      <xdr:spPr>
        <a:xfrm>
          <a:off x="8271587" y="687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2049</xdr:rowOff>
    </xdr:from>
    <xdr:ext cx="469744" cy="259045"/>
    <xdr:sp macro="" textlink="">
      <xdr:nvSpPr>
        <xdr:cNvPr id="143" name="n_2mainValue【道路】&#10;一人当たり延長">
          <a:extLst>
            <a:ext uri="{FF2B5EF4-FFF2-40B4-BE49-F238E27FC236}">
              <a16:creationId xmlns:a16="http://schemas.microsoft.com/office/drawing/2014/main" id="{362732E6-2457-44C1-9D1F-A41C195C369A}"/>
            </a:ext>
          </a:extLst>
        </xdr:cNvPr>
        <xdr:cNvSpPr txBox="1"/>
      </xdr:nvSpPr>
      <xdr:spPr>
        <a:xfrm>
          <a:off x="7509587" y="687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2176</xdr:rowOff>
    </xdr:from>
    <xdr:ext cx="469744" cy="259045"/>
    <xdr:sp macro="" textlink="">
      <xdr:nvSpPr>
        <xdr:cNvPr id="144" name="n_3mainValue【道路】&#10;一人当たり延長">
          <a:extLst>
            <a:ext uri="{FF2B5EF4-FFF2-40B4-BE49-F238E27FC236}">
              <a16:creationId xmlns:a16="http://schemas.microsoft.com/office/drawing/2014/main" id="{B1BB2FC5-D2AC-4393-B4E7-12DD990AD893}"/>
            </a:ext>
          </a:extLst>
        </xdr:cNvPr>
        <xdr:cNvSpPr txBox="1"/>
      </xdr:nvSpPr>
      <xdr:spPr>
        <a:xfrm>
          <a:off x="6712027" y="6875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2557</xdr:rowOff>
    </xdr:from>
    <xdr:ext cx="469744" cy="259045"/>
    <xdr:sp macro="" textlink="">
      <xdr:nvSpPr>
        <xdr:cNvPr id="145" name="n_4mainValue【道路】&#10;一人当たり延長">
          <a:extLst>
            <a:ext uri="{FF2B5EF4-FFF2-40B4-BE49-F238E27FC236}">
              <a16:creationId xmlns:a16="http://schemas.microsoft.com/office/drawing/2014/main" id="{4C86BA2D-787C-4553-A436-05D38A07EB40}"/>
            </a:ext>
          </a:extLst>
        </xdr:cNvPr>
        <xdr:cNvSpPr txBox="1"/>
      </xdr:nvSpPr>
      <xdr:spPr>
        <a:xfrm>
          <a:off x="5937327" y="687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C95F4E2-D418-494C-ABC9-CA7AA1465BF2}"/>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4B4820B-D860-4A4D-B4DB-B7383E8FE494}"/>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B3EABBE-99F0-4C8B-BB84-076FE11A713D}"/>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2A684D9-FD64-438B-81D5-7ECA24F7431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12EE987-EA36-4FDA-AEA5-6235797D7D9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0A6618B-8B95-424D-97C5-4E73BE4F4474}"/>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DD6C466-F569-461B-AF72-737CE48A69D3}"/>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6884C3A-D132-4869-AF93-C4297B3A16AD}"/>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BC753FA-8F97-45FD-B049-3FF81D11336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D518040-741A-471F-8946-D0475AC47E8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66163B4-AB60-4F9C-ADF2-3996EFB289D6}"/>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F489B9D9-BDC7-4367-A21B-AD534E4A2D5A}"/>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22A6CCCA-BE83-4543-810B-F275E54861A4}"/>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551452A2-B9BF-495B-B059-CC59D12C6A73}"/>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5AEF9B1B-8A1C-4906-8C9C-E8DF64755C24}"/>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68DA0565-0E62-41B7-8DEC-A1E7C4CAD247}"/>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7A9C769D-6F2E-4DAE-AD06-E550CF4C74B9}"/>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CD3AF02A-A7E7-4752-A5E0-9A5C4E10F405}"/>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3B89047B-6C0B-4472-9E25-19F2189E1706}"/>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DC1F7184-FB86-45A7-B615-2033D6332ABF}"/>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28E19947-F55E-44F1-BE34-CA93BB6FE22D}"/>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3031BE91-55B6-4560-826B-CCB117985AE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378301F8-9116-4FCA-BB41-D6DA7744E96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129540</xdr:rowOff>
    </xdr:from>
    <xdr:to>
      <xdr:col>24</xdr:col>
      <xdr:colOff>62865</xdr:colOff>
      <xdr:row>64</xdr:row>
      <xdr:rowOff>87630</xdr:rowOff>
    </xdr:to>
    <xdr:cxnSp macro="">
      <xdr:nvCxnSpPr>
        <xdr:cNvPr id="169" name="直線コネクタ 168">
          <a:extLst>
            <a:ext uri="{FF2B5EF4-FFF2-40B4-BE49-F238E27FC236}">
              <a16:creationId xmlns:a16="http://schemas.microsoft.com/office/drawing/2014/main" id="{D98C1DE5-7C14-43B1-A12F-99C6BDC864E2}"/>
            </a:ext>
          </a:extLst>
        </xdr:cNvPr>
        <xdr:cNvCxnSpPr/>
      </xdr:nvCxnSpPr>
      <xdr:spPr>
        <a:xfrm flipV="1">
          <a:off x="4086225" y="951738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91457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113EDF79-7ADA-43BF-B253-38A12A0A13CD}"/>
            </a:ext>
          </a:extLst>
        </xdr:cNvPr>
        <xdr:cNvSpPr txBox="1"/>
      </xdr:nvSpPr>
      <xdr:spPr>
        <a:xfrm>
          <a:off x="412496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87630</xdr:rowOff>
    </xdr:from>
    <xdr:to>
      <xdr:col>24</xdr:col>
      <xdr:colOff>152400</xdr:colOff>
      <xdr:row>64</xdr:row>
      <xdr:rowOff>87630</xdr:rowOff>
    </xdr:to>
    <xdr:cxnSp macro="">
      <xdr:nvCxnSpPr>
        <xdr:cNvPr id="171" name="直線コネクタ 170">
          <a:extLst>
            <a:ext uri="{FF2B5EF4-FFF2-40B4-BE49-F238E27FC236}">
              <a16:creationId xmlns:a16="http://schemas.microsoft.com/office/drawing/2014/main" id="{6BBD5A03-3143-4AB2-A642-13B8DCD41D25}"/>
            </a:ext>
          </a:extLst>
        </xdr:cNvPr>
        <xdr:cNvCxnSpPr/>
      </xdr:nvCxnSpPr>
      <xdr:spPr>
        <a:xfrm>
          <a:off x="4020820" y="1081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76217</xdr:rowOff>
    </xdr:from>
    <xdr:ext cx="405111" cy="259045"/>
    <xdr:sp macro="" textlink="">
      <xdr:nvSpPr>
        <xdr:cNvPr id="172" name="【橋りょう・トンネル】&#10;有形固定資産減価償却率最大値テキスト">
          <a:extLst>
            <a:ext uri="{FF2B5EF4-FFF2-40B4-BE49-F238E27FC236}">
              <a16:creationId xmlns:a16="http://schemas.microsoft.com/office/drawing/2014/main" id="{2508E9C9-27E5-46E8-A14D-9417D02A1063}"/>
            </a:ext>
          </a:extLst>
        </xdr:cNvPr>
        <xdr:cNvSpPr txBox="1"/>
      </xdr:nvSpPr>
      <xdr:spPr>
        <a:xfrm>
          <a:off x="4124960" y="929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129540</xdr:rowOff>
    </xdr:from>
    <xdr:to>
      <xdr:col>24</xdr:col>
      <xdr:colOff>152400</xdr:colOff>
      <xdr:row>56</xdr:row>
      <xdr:rowOff>129540</xdr:rowOff>
    </xdr:to>
    <xdr:cxnSp macro="">
      <xdr:nvCxnSpPr>
        <xdr:cNvPr id="173" name="直線コネクタ 172">
          <a:extLst>
            <a:ext uri="{FF2B5EF4-FFF2-40B4-BE49-F238E27FC236}">
              <a16:creationId xmlns:a16="http://schemas.microsoft.com/office/drawing/2014/main" id="{82F0889F-F63F-40BF-BB38-B7705A874AEA}"/>
            </a:ext>
          </a:extLst>
        </xdr:cNvPr>
        <xdr:cNvCxnSpPr/>
      </xdr:nvCxnSpPr>
      <xdr:spPr>
        <a:xfrm>
          <a:off x="4020820" y="951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85742</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24DFD0EE-39F2-4C8E-9CB2-E2F41CFE4D06}"/>
            </a:ext>
          </a:extLst>
        </xdr:cNvPr>
        <xdr:cNvSpPr txBox="1"/>
      </xdr:nvSpPr>
      <xdr:spPr>
        <a:xfrm>
          <a:off x="4124960" y="10479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107315</xdr:rowOff>
    </xdr:from>
    <xdr:to>
      <xdr:col>24</xdr:col>
      <xdr:colOff>114300</xdr:colOff>
      <xdr:row>63</xdr:row>
      <xdr:rowOff>37465</xdr:rowOff>
    </xdr:to>
    <xdr:sp macro="" textlink="">
      <xdr:nvSpPr>
        <xdr:cNvPr id="175" name="フローチャート: 判断 174">
          <a:extLst>
            <a:ext uri="{FF2B5EF4-FFF2-40B4-BE49-F238E27FC236}">
              <a16:creationId xmlns:a16="http://schemas.microsoft.com/office/drawing/2014/main" id="{35E6CE34-A93C-4CD4-8E71-D4C774476594}"/>
            </a:ext>
          </a:extLst>
        </xdr:cNvPr>
        <xdr:cNvSpPr/>
      </xdr:nvSpPr>
      <xdr:spPr>
        <a:xfrm>
          <a:off x="4036060" y="10500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84455</xdr:rowOff>
    </xdr:from>
    <xdr:to>
      <xdr:col>20</xdr:col>
      <xdr:colOff>38100</xdr:colOff>
      <xdr:row>63</xdr:row>
      <xdr:rowOff>14605</xdr:rowOff>
    </xdr:to>
    <xdr:sp macro="" textlink="">
      <xdr:nvSpPr>
        <xdr:cNvPr id="176" name="フローチャート: 判断 175">
          <a:extLst>
            <a:ext uri="{FF2B5EF4-FFF2-40B4-BE49-F238E27FC236}">
              <a16:creationId xmlns:a16="http://schemas.microsoft.com/office/drawing/2014/main" id="{C78E275D-74C5-472D-BEDD-A6C98B5CD18F}"/>
            </a:ext>
          </a:extLst>
        </xdr:cNvPr>
        <xdr:cNvSpPr/>
      </xdr:nvSpPr>
      <xdr:spPr>
        <a:xfrm>
          <a:off x="3312160" y="10478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52070</xdr:rowOff>
    </xdr:from>
    <xdr:to>
      <xdr:col>15</xdr:col>
      <xdr:colOff>101600</xdr:colOff>
      <xdr:row>62</xdr:row>
      <xdr:rowOff>153670</xdr:rowOff>
    </xdr:to>
    <xdr:sp macro="" textlink="">
      <xdr:nvSpPr>
        <xdr:cNvPr id="177" name="フローチャート: 判断 176">
          <a:extLst>
            <a:ext uri="{FF2B5EF4-FFF2-40B4-BE49-F238E27FC236}">
              <a16:creationId xmlns:a16="http://schemas.microsoft.com/office/drawing/2014/main" id="{23A55976-B5AC-4962-BD46-C07C84A123BD}"/>
            </a:ext>
          </a:extLst>
        </xdr:cNvPr>
        <xdr:cNvSpPr/>
      </xdr:nvSpPr>
      <xdr:spPr>
        <a:xfrm>
          <a:off x="251460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27305</xdr:rowOff>
    </xdr:from>
    <xdr:to>
      <xdr:col>10</xdr:col>
      <xdr:colOff>165100</xdr:colOff>
      <xdr:row>62</xdr:row>
      <xdr:rowOff>128905</xdr:rowOff>
    </xdr:to>
    <xdr:sp macro="" textlink="">
      <xdr:nvSpPr>
        <xdr:cNvPr id="178" name="フローチャート: 判断 177">
          <a:extLst>
            <a:ext uri="{FF2B5EF4-FFF2-40B4-BE49-F238E27FC236}">
              <a16:creationId xmlns:a16="http://schemas.microsoft.com/office/drawing/2014/main" id="{A5BC86DD-BA83-404B-878B-FA370A049B49}"/>
            </a:ext>
          </a:extLst>
        </xdr:cNvPr>
        <xdr:cNvSpPr/>
      </xdr:nvSpPr>
      <xdr:spPr>
        <a:xfrm>
          <a:off x="17399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6350</xdr:rowOff>
    </xdr:from>
    <xdr:to>
      <xdr:col>6</xdr:col>
      <xdr:colOff>38100</xdr:colOff>
      <xdr:row>62</xdr:row>
      <xdr:rowOff>107950</xdr:rowOff>
    </xdr:to>
    <xdr:sp macro="" textlink="">
      <xdr:nvSpPr>
        <xdr:cNvPr id="179" name="フローチャート: 判断 178">
          <a:extLst>
            <a:ext uri="{FF2B5EF4-FFF2-40B4-BE49-F238E27FC236}">
              <a16:creationId xmlns:a16="http://schemas.microsoft.com/office/drawing/2014/main" id="{01CF6DE0-8FD2-44C6-B7D7-FCA67C948E28}"/>
            </a:ext>
          </a:extLst>
        </xdr:cNvPr>
        <xdr:cNvSpPr/>
      </xdr:nvSpPr>
      <xdr:spPr>
        <a:xfrm>
          <a:off x="965200" y="1040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86CDF28-8E4A-4937-8EB0-7A5B23025E7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9A22565-57CA-4139-967C-30D9AA6F814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CCBC17E-5C6E-409B-AB09-01A60EFD4C11}"/>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0D4D9CD-E624-4CD2-9B2B-EAFCDCD8411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80440D3-350E-4558-BD22-1BEF6AFA671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85" name="楕円 184">
          <a:extLst>
            <a:ext uri="{FF2B5EF4-FFF2-40B4-BE49-F238E27FC236}">
              <a16:creationId xmlns:a16="http://schemas.microsoft.com/office/drawing/2014/main" id="{A6C3755D-53A2-4B2F-9B89-BF7231E0C7DC}"/>
            </a:ext>
          </a:extLst>
        </xdr:cNvPr>
        <xdr:cNvSpPr/>
      </xdr:nvSpPr>
      <xdr:spPr>
        <a:xfrm>
          <a:off x="403606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31132</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8C0939F2-BC26-48CD-8357-B20F9E7E85AD}"/>
            </a:ext>
          </a:extLst>
        </xdr:cNvPr>
        <xdr:cNvSpPr txBox="1"/>
      </xdr:nvSpPr>
      <xdr:spPr>
        <a:xfrm>
          <a:off x="4124960"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149225</xdr:rowOff>
    </xdr:from>
    <xdr:to>
      <xdr:col>20</xdr:col>
      <xdr:colOff>38100</xdr:colOff>
      <xdr:row>61</xdr:row>
      <xdr:rowOff>79375</xdr:rowOff>
    </xdr:to>
    <xdr:sp macro="" textlink="">
      <xdr:nvSpPr>
        <xdr:cNvPr id="187" name="楕円 186">
          <a:extLst>
            <a:ext uri="{FF2B5EF4-FFF2-40B4-BE49-F238E27FC236}">
              <a16:creationId xmlns:a16="http://schemas.microsoft.com/office/drawing/2014/main" id="{4645768D-5127-4192-995A-9768A6406304}"/>
            </a:ext>
          </a:extLst>
        </xdr:cNvPr>
        <xdr:cNvSpPr/>
      </xdr:nvSpPr>
      <xdr:spPr>
        <a:xfrm>
          <a:off x="3312160" y="102076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28575</xdr:rowOff>
    </xdr:from>
    <xdr:to>
      <xdr:col>24</xdr:col>
      <xdr:colOff>63500</xdr:colOff>
      <xdr:row>61</xdr:row>
      <xdr:rowOff>59055</xdr:rowOff>
    </xdr:to>
    <xdr:cxnSp macro="">
      <xdr:nvCxnSpPr>
        <xdr:cNvPr id="188" name="直線コネクタ 187">
          <a:extLst>
            <a:ext uri="{FF2B5EF4-FFF2-40B4-BE49-F238E27FC236}">
              <a16:creationId xmlns:a16="http://schemas.microsoft.com/office/drawing/2014/main" id="{4FE0270D-E6AA-4163-A51F-AF79DBF3FDDE}"/>
            </a:ext>
          </a:extLst>
        </xdr:cNvPr>
        <xdr:cNvCxnSpPr/>
      </xdr:nvCxnSpPr>
      <xdr:spPr>
        <a:xfrm>
          <a:off x="3355340" y="1025461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120650</xdr:rowOff>
    </xdr:from>
    <xdr:to>
      <xdr:col>15</xdr:col>
      <xdr:colOff>101600</xdr:colOff>
      <xdr:row>61</xdr:row>
      <xdr:rowOff>50800</xdr:rowOff>
    </xdr:to>
    <xdr:sp macro="" textlink="">
      <xdr:nvSpPr>
        <xdr:cNvPr id="189" name="楕円 188">
          <a:extLst>
            <a:ext uri="{FF2B5EF4-FFF2-40B4-BE49-F238E27FC236}">
              <a16:creationId xmlns:a16="http://schemas.microsoft.com/office/drawing/2014/main" id="{0B56E611-2FDA-4FA6-946E-F8A96A09004F}"/>
            </a:ext>
          </a:extLst>
        </xdr:cNvPr>
        <xdr:cNvSpPr/>
      </xdr:nvSpPr>
      <xdr:spPr>
        <a:xfrm>
          <a:off x="2514600" y="1017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0</xdr:rowOff>
    </xdr:from>
    <xdr:to>
      <xdr:col>19</xdr:col>
      <xdr:colOff>177800</xdr:colOff>
      <xdr:row>61</xdr:row>
      <xdr:rowOff>28575</xdr:rowOff>
    </xdr:to>
    <xdr:cxnSp macro="">
      <xdr:nvCxnSpPr>
        <xdr:cNvPr id="190" name="直線コネクタ 189">
          <a:extLst>
            <a:ext uri="{FF2B5EF4-FFF2-40B4-BE49-F238E27FC236}">
              <a16:creationId xmlns:a16="http://schemas.microsoft.com/office/drawing/2014/main" id="{0F15F417-D5AE-47D0-A82D-ECA35B947CBC}"/>
            </a:ext>
          </a:extLst>
        </xdr:cNvPr>
        <xdr:cNvCxnSpPr/>
      </xdr:nvCxnSpPr>
      <xdr:spPr>
        <a:xfrm>
          <a:off x="2565400" y="1022604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101600</xdr:rowOff>
    </xdr:from>
    <xdr:to>
      <xdr:col>10</xdr:col>
      <xdr:colOff>165100</xdr:colOff>
      <xdr:row>61</xdr:row>
      <xdr:rowOff>31750</xdr:rowOff>
    </xdr:to>
    <xdr:sp macro="" textlink="">
      <xdr:nvSpPr>
        <xdr:cNvPr id="191" name="楕円 190">
          <a:extLst>
            <a:ext uri="{FF2B5EF4-FFF2-40B4-BE49-F238E27FC236}">
              <a16:creationId xmlns:a16="http://schemas.microsoft.com/office/drawing/2014/main" id="{04BACFBB-82C2-4A22-B392-D34431AE9F68}"/>
            </a:ext>
          </a:extLst>
        </xdr:cNvPr>
        <xdr:cNvSpPr/>
      </xdr:nvSpPr>
      <xdr:spPr>
        <a:xfrm>
          <a:off x="1739900" y="10160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152400</xdr:rowOff>
    </xdr:from>
    <xdr:to>
      <xdr:col>15</xdr:col>
      <xdr:colOff>50800</xdr:colOff>
      <xdr:row>61</xdr:row>
      <xdr:rowOff>0</xdr:rowOff>
    </xdr:to>
    <xdr:cxnSp macro="">
      <xdr:nvCxnSpPr>
        <xdr:cNvPr id="192" name="直線コネクタ 191">
          <a:extLst>
            <a:ext uri="{FF2B5EF4-FFF2-40B4-BE49-F238E27FC236}">
              <a16:creationId xmlns:a16="http://schemas.microsoft.com/office/drawing/2014/main" id="{05BBABA3-3CCA-42F0-BF96-99F585106C66}"/>
            </a:ext>
          </a:extLst>
        </xdr:cNvPr>
        <xdr:cNvCxnSpPr/>
      </xdr:nvCxnSpPr>
      <xdr:spPr>
        <a:xfrm>
          <a:off x="1790700" y="10210800"/>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73025</xdr:rowOff>
    </xdr:from>
    <xdr:to>
      <xdr:col>6</xdr:col>
      <xdr:colOff>38100</xdr:colOff>
      <xdr:row>61</xdr:row>
      <xdr:rowOff>3175</xdr:rowOff>
    </xdr:to>
    <xdr:sp macro="" textlink="">
      <xdr:nvSpPr>
        <xdr:cNvPr id="193" name="楕円 192">
          <a:extLst>
            <a:ext uri="{FF2B5EF4-FFF2-40B4-BE49-F238E27FC236}">
              <a16:creationId xmlns:a16="http://schemas.microsoft.com/office/drawing/2014/main" id="{4BBB66E0-8FBB-4DE3-ACBB-2BA345E9CA89}"/>
            </a:ext>
          </a:extLst>
        </xdr:cNvPr>
        <xdr:cNvSpPr/>
      </xdr:nvSpPr>
      <xdr:spPr>
        <a:xfrm>
          <a:off x="965200" y="101314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123825</xdr:rowOff>
    </xdr:from>
    <xdr:to>
      <xdr:col>10</xdr:col>
      <xdr:colOff>114300</xdr:colOff>
      <xdr:row>60</xdr:row>
      <xdr:rowOff>152400</xdr:rowOff>
    </xdr:to>
    <xdr:cxnSp macro="">
      <xdr:nvCxnSpPr>
        <xdr:cNvPr id="194" name="直線コネクタ 193">
          <a:extLst>
            <a:ext uri="{FF2B5EF4-FFF2-40B4-BE49-F238E27FC236}">
              <a16:creationId xmlns:a16="http://schemas.microsoft.com/office/drawing/2014/main" id="{944607DE-2ED3-42ED-BB53-E755D36ED358}"/>
            </a:ext>
          </a:extLst>
        </xdr:cNvPr>
        <xdr:cNvCxnSpPr/>
      </xdr:nvCxnSpPr>
      <xdr:spPr>
        <a:xfrm>
          <a:off x="1008380" y="1018222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5732</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24973996-E5E3-437F-B38C-A1FBECFD92E4}"/>
            </a:ext>
          </a:extLst>
        </xdr:cNvPr>
        <xdr:cNvSpPr txBox="1"/>
      </xdr:nvSpPr>
      <xdr:spPr>
        <a:xfrm>
          <a:off x="3170564"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144797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B1431553-2C06-4C02-A88D-7B50DED54339}"/>
            </a:ext>
          </a:extLst>
        </xdr:cNvPr>
        <xdr:cNvSpPr txBox="1"/>
      </xdr:nvSpPr>
      <xdr:spPr>
        <a:xfrm>
          <a:off x="238570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120032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60CC22E5-D0DE-485F-AA3A-4481B161DAFA}"/>
            </a:ext>
          </a:extLst>
        </xdr:cNvPr>
        <xdr:cNvSpPr txBox="1"/>
      </xdr:nvSpPr>
      <xdr:spPr>
        <a:xfrm>
          <a:off x="161100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99077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442270D8-5CE6-4D5C-9F7F-7F2FE310FDAF}"/>
            </a:ext>
          </a:extLst>
        </xdr:cNvPr>
        <xdr:cNvSpPr txBox="1"/>
      </xdr:nvSpPr>
      <xdr:spPr>
        <a:xfrm>
          <a:off x="83630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95902</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67F48D03-DC4E-4789-9715-6F9AE2AD7EB5}"/>
            </a:ext>
          </a:extLst>
        </xdr:cNvPr>
        <xdr:cNvSpPr txBox="1"/>
      </xdr:nvSpPr>
      <xdr:spPr>
        <a:xfrm>
          <a:off x="317056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67327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3C14563D-4657-4F3F-BD99-EAF08CAD83F8}"/>
            </a:ext>
          </a:extLst>
        </xdr:cNvPr>
        <xdr:cNvSpPr txBox="1"/>
      </xdr:nvSpPr>
      <xdr:spPr>
        <a:xfrm>
          <a:off x="238570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48277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CF1FFE59-79E3-4E49-8526-273F04692562}"/>
            </a:ext>
          </a:extLst>
        </xdr:cNvPr>
        <xdr:cNvSpPr txBox="1"/>
      </xdr:nvSpPr>
      <xdr:spPr>
        <a:xfrm>
          <a:off x="161100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19702</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B52B6573-8BBB-4033-856F-E68F82A033F5}"/>
            </a:ext>
          </a:extLst>
        </xdr:cNvPr>
        <xdr:cNvSpPr txBox="1"/>
      </xdr:nvSpPr>
      <xdr:spPr>
        <a:xfrm>
          <a:off x="836304" y="991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7E3FF198-2D01-4E33-8546-A83B91E7054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3AFDF25-A69A-4DB7-A517-DEEB3D77F1C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C70AA795-D337-48CC-B5A6-59B3E8E1B01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E4763E39-8E36-452F-A5D9-BCDBFD9643F2}"/>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7DB0A21A-959C-42DA-8C6A-EF67B663F1A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97603251-6CC3-4FE5-A669-3493C96C5E1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B32D0AEE-60C2-4155-B4B2-8379A85CCB3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D0BBCA-9AE3-449A-8999-6193092A6EC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FB9877E6-5F5D-4F3D-BB2E-46C7DEB0903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EAA46646-E3D8-418F-9222-BC27D61F8F32}"/>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59D2BA91-69C8-4F38-ABC7-DAA9E0976C86}"/>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40E514E9-E4A2-45B1-994D-4E37E4DBCF1D}"/>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4AE52F7E-015C-4DB9-ABDB-3DAE0441944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19D49473-9CFA-4945-B356-16E73512CF71}"/>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2BED7F92-64D1-4BCB-9C6C-79BE1462403A}"/>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8" name="テキスト ボックス 217">
          <a:extLst>
            <a:ext uri="{FF2B5EF4-FFF2-40B4-BE49-F238E27FC236}">
              <a16:creationId xmlns:a16="http://schemas.microsoft.com/office/drawing/2014/main" id="{859A0DF2-E9FF-41B4-B293-BA0D45E15DEB}"/>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556BE491-3069-4608-B51F-0B585715BF34}"/>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0" name="テキスト ボックス 219">
          <a:extLst>
            <a:ext uri="{FF2B5EF4-FFF2-40B4-BE49-F238E27FC236}">
              <a16:creationId xmlns:a16="http://schemas.microsoft.com/office/drawing/2014/main" id="{D8C2C523-9F3E-4DF2-BB4A-ED9344B85E7C}"/>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963A8BC5-D995-4AC4-BF65-42BF9988565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2" name="テキスト ボックス 221">
          <a:extLst>
            <a:ext uri="{FF2B5EF4-FFF2-40B4-BE49-F238E27FC236}">
              <a16:creationId xmlns:a16="http://schemas.microsoft.com/office/drawing/2014/main" id="{C1509500-C8F3-410C-8874-7FA418D670B3}"/>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EAA1904B-2EB4-4FEB-9ACD-27BD725D235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7A7D0E75-9254-4751-BD53-74A3B77474CD}"/>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572F4A52-F6C2-4D8C-BF72-F95F4E81BA9C}"/>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62705</xdr:rowOff>
    </xdr:from>
    <xdr:to>
      <xdr:col>54</xdr:col>
      <xdr:colOff>189865</xdr:colOff>
      <xdr:row>64</xdr:row>
      <xdr:rowOff>28525</xdr:rowOff>
    </xdr:to>
    <xdr:cxnSp macro="">
      <xdr:nvCxnSpPr>
        <xdr:cNvPr id="226" name="直線コネクタ 225">
          <a:extLst>
            <a:ext uri="{FF2B5EF4-FFF2-40B4-BE49-F238E27FC236}">
              <a16:creationId xmlns:a16="http://schemas.microsoft.com/office/drawing/2014/main" id="{8C0FF14A-44C8-4516-8C31-447CD52406BB}"/>
            </a:ext>
          </a:extLst>
        </xdr:cNvPr>
        <xdr:cNvCxnSpPr/>
      </xdr:nvCxnSpPr>
      <xdr:spPr>
        <a:xfrm flipV="1">
          <a:off x="9219565" y="9450545"/>
          <a:ext cx="0" cy="1306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32352</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9C7D6D5A-3426-405C-917A-ADB4378B9D31}"/>
            </a:ext>
          </a:extLst>
        </xdr:cNvPr>
        <xdr:cNvSpPr txBox="1"/>
      </xdr:nvSpPr>
      <xdr:spPr>
        <a:xfrm>
          <a:off x="9258300" y="1076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28525</xdr:rowOff>
    </xdr:from>
    <xdr:to>
      <xdr:col>55</xdr:col>
      <xdr:colOff>88900</xdr:colOff>
      <xdr:row>64</xdr:row>
      <xdr:rowOff>28525</xdr:rowOff>
    </xdr:to>
    <xdr:cxnSp macro="">
      <xdr:nvCxnSpPr>
        <xdr:cNvPr id="228" name="直線コネクタ 227">
          <a:extLst>
            <a:ext uri="{FF2B5EF4-FFF2-40B4-BE49-F238E27FC236}">
              <a16:creationId xmlns:a16="http://schemas.microsoft.com/office/drawing/2014/main" id="{ED0FDC9B-41D2-43EF-B1EC-2F5CE90DBCE7}"/>
            </a:ext>
          </a:extLst>
        </xdr:cNvPr>
        <xdr:cNvCxnSpPr/>
      </xdr:nvCxnSpPr>
      <xdr:spPr>
        <a:xfrm>
          <a:off x="9154160" y="10757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9382</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E1C63F2E-B665-44CE-89D4-69C8DC72AB96}"/>
            </a:ext>
          </a:extLst>
        </xdr:cNvPr>
        <xdr:cNvSpPr txBox="1"/>
      </xdr:nvSpPr>
      <xdr:spPr>
        <a:xfrm>
          <a:off x="9258300" y="9229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62705</xdr:rowOff>
    </xdr:from>
    <xdr:to>
      <xdr:col>55</xdr:col>
      <xdr:colOff>88900</xdr:colOff>
      <xdr:row>56</xdr:row>
      <xdr:rowOff>62705</xdr:rowOff>
    </xdr:to>
    <xdr:cxnSp macro="">
      <xdr:nvCxnSpPr>
        <xdr:cNvPr id="230" name="直線コネクタ 229">
          <a:extLst>
            <a:ext uri="{FF2B5EF4-FFF2-40B4-BE49-F238E27FC236}">
              <a16:creationId xmlns:a16="http://schemas.microsoft.com/office/drawing/2014/main" id="{6FD9E75C-9084-4687-B795-2475AFCB9995}"/>
            </a:ext>
          </a:extLst>
        </xdr:cNvPr>
        <xdr:cNvCxnSpPr/>
      </xdr:nvCxnSpPr>
      <xdr:spPr>
        <a:xfrm>
          <a:off x="9154160" y="94505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37092</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9DEB12B0-87A3-4902-9CEE-F1D2614E92DF}"/>
            </a:ext>
          </a:extLst>
        </xdr:cNvPr>
        <xdr:cNvSpPr txBox="1"/>
      </xdr:nvSpPr>
      <xdr:spPr>
        <a:xfrm>
          <a:off x="9258300" y="102631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58665</xdr:rowOff>
    </xdr:from>
    <xdr:to>
      <xdr:col>55</xdr:col>
      <xdr:colOff>50800</xdr:colOff>
      <xdr:row>61</xdr:row>
      <xdr:rowOff>160265</xdr:rowOff>
    </xdr:to>
    <xdr:sp macro="" textlink="">
      <xdr:nvSpPr>
        <xdr:cNvPr id="232" name="フローチャート: 判断 231">
          <a:extLst>
            <a:ext uri="{FF2B5EF4-FFF2-40B4-BE49-F238E27FC236}">
              <a16:creationId xmlns:a16="http://schemas.microsoft.com/office/drawing/2014/main" id="{C0691257-BB74-487E-B8ED-809D701565C0}"/>
            </a:ext>
          </a:extLst>
        </xdr:cNvPr>
        <xdr:cNvSpPr/>
      </xdr:nvSpPr>
      <xdr:spPr>
        <a:xfrm>
          <a:off x="9192260" y="102847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64723</xdr:rowOff>
    </xdr:from>
    <xdr:to>
      <xdr:col>50</xdr:col>
      <xdr:colOff>165100</xdr:colOff>
      <xdr:row>61</xdr:row>
      <xdr:rowOff>166323</xdr:rowOff>
    </xdr:to>
    <xdr:sp macro="" textlink="">
      <xdr:nvSpPr>
        <xdr:cNvPr id="233" name="フローチャート: 判断 232">
          <a:extLst>
            <a:ext uri="{FF2B5EF4-FFF2-40B4-BE49-F238E27FC236}">
              <a16:creationId xmlns:a16="http://schemas.microsoft.com/office/drawing/2014/main" id="{10B0995F-72BF-4498-B111-3F7CC40BD417}"/>
            </a:ext>
          </a:extLst>
        </xdr:cNvPr>
        <xdr:cNvSpPr/>
      </xdr:nvSpPr>
      <xdr:spPr>
        <a:xfrm>
          <a:off x="8445500" y="1029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80618</xdr:rowOff>
    </xdr:from>
    <xdr:to>
      <xdr:col>46</xdr:col>
      <xdr:colOff>38100</xdr:colOff>
      <xdr:row>62</xdr:row>
      <xdr:rowOff>10768</xdr:rowOff>
    </xdr:to>
    <xdr:sp macro="" textlink="">
      <xdr:nvSpPr>
        <xdr:cNvPr id="234" name="フローチャート: 判断 233">
          <a:extLst>
            <a:ext uri="{FF2B5EF4-FFF2-40B4-BE49-F238E27FC236}">
              <a16:creationId xmlns:a16="http://schemas.microsoft.com/office/drawing/2014/main" id="{8CABD705-6BDD-4EAB-881B-943FC090425E}"/>
            </a:ext>
          </a:extLst>
        </xdr:cNvPr>
        <xdr:cNvSpPr/>
      </xdr:nvSpPr>
      <xdr:spPr>
        <a:xfrm>
          <a:off x="7670800" y="103066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81895</xdr:rowOff>
    </xdr:from>
    <xdr:to>
      <xdr:col>41</xdr:col>
      <xdr:colOff>101600</xdr:colOff>
      <xdr:row>62</xdr:row>
      <xdr:rowOff>12045</xdr:rowOff>
    </xdr:to>
    <xdr:sp macro="" textlink="">
      <xdr:nvSpPr>
        <xdr:cNvPr id="235" name="フローチャート: 判断 234">
          <a:extLst>
            <a:ext uri="{FF2B5EF4-FFF2-40B4-BE49-F238E27FC236}">
              <a16:creationId xmlns:a16="http://schemas.microsoft.com/office/drawing/2014/main" id="{6F63AEBB-FA6E-4EE6-9994-2C62000819DB}"/>
            </a:ext>
          </a:extLst>
        </xdr:cNvPr>
        <xdr:cNvSpPr/>
      </xdr:nvSpPr>
      <xdr:spPr>
        <a:xfrm>
          <a:off x="6873240" y="10307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86851</xdr:rowOff>
    </xdr:from>
    <xdr:to>
      <xdr:col>36</xdr:col>
      <xdr:colOff>165100</xdr:colOff>
      <xdr:row>62</xdr:row>
      <xdr:rowOff>17001</xdr:rowOff>
    </xdr:to>
    <xdr:sp macro="" textlink="">
      <xdr:nvSpPr>
        <xdr:cNvPr id="236" name="フローチャート: 判断 235">
          <a:extLst>
            <a:ext uri="{FF2B5EF4-FFF2-40B4-BE49-F238E27FC236}">
              <a16:creationId xmlns:a16="http://schemas.microsoft.com/office/drawing/2014/main" id="{8F45B676-E059-4D9E-82DF-2C62B2624A38}"/>
            </a:ext>
          </a:extLst>
        </xdr:cNvPr>
        <xdr:cNvSpPr/>
      </xdr:nvSpPr>
      <xdr:spPr>
        <a:xfrm>
          <a:off x="6098540" y="103128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29216F1-5F9C-41F7-AC74-BDA5C36F2C6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9880AC8-BE30-48C5-A753-D2FB500F4C6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A8D1624-F9FA-4FC5-89C6-D290D26056A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DCC08AA-9389-4FA7-868A-D342C5C7E22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5B146F9-CDCA-43F0-A31D-422D2D873B2C}"/>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58581</xdr:rowOff>
    </xdr:from>
    <xdr:to>
      <xdr:col>55</xdr:col>
      <xdr:colOff>50800</xdr:colOff>
      <xdr:row>61</xdr:row>
      <xdr:rowOff>160181</xdr:rowOff>
    </xdr:to>
    <xdr:sp macro="" textlink="">
      <xdr:nvSpPr>
        <xdr:cNvPr id="242" name="楕円 241">
          <a:extLst>
            <a:ext uri="{FF2B5EF4-FFF2-40B4-BE49-F238E27FC236}">
              <a16:creationId xmlns:a16="http://schemas.microsoft.com/office/drawing/2014/main" id="{F6299F46-EFA6-4EFD-81C8-201102654CDC}"/>
            </a:ext>
          </a:extLst>
        </xdr:cNvPr>
        <xdr:cNvSpPr/>
      </xdr:nvSpPr>
      <xdr:spPr>
        <a:xfrm>
          <a:off x="9192260" y="102846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81458</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5BAB5101-D5AC-4310-AB7C-BA92EDCF86CF}"/>
            </a:ext>
          </a:extLst>
        </xdr:cNvPr>
        <xdr:cNvSpPr txBox="1"/>
      </xdr:nvSpPr>
      <xdr:spPr>
        <a:xfrm>
          <a:off x="9258300" y="1013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58760</xdr:rowOff>
    </xdr:from>
    <xdr:to>
      <xdr:col>50</xdr:col>
      <xdr:colOff>165100</xdr:colOff>
      <xdr:row>61</xdr:row>
      <xdr:rowOff>160360</xdr:rowOff>
    </xdr:to>
    <xdr:sp macro="" textlink="">
      <xdr:nvSpPr>
        <xdr:cNvPr id="244" name="楕円 243">
          <a:extLst>
            <a:ext uri="{FF2B5EF4-FFF2-40B4-BE49-F238E27FC236}">
              <a16:creationId xmlns:a16="http://schemas.microsoft.com/office/drawing/2014/main" id="{D52287C0-CE8F-4A62-955F-41561E298ABC}"/>
            </a:ext>
          </a:extLst>
        </xdr:cNvPr>
        <xdr:cNvSpPr/>
      </xdr:nvSpPr>
      <xdr:spPr>
        <a:xfrm>
          <a:off x="8445500" y="102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109381</xdr:rowOff>
    </xdr:from>
    <xdr:to>
      <xdr:col>55</xdr:col>
      <xdr:colOff>0</xdr:colOff>
      <xdr:row>61</xdr:row>
      <xdr:rowOff>109560</xdr:rowOff>
    </xdr:to>
    <xdr:cxnSp macro="">
      <xdr:nvCxnSpPr>
        <xdr:cNvPr id="245" name="直線コネクタ 244">
          <a:extLst>
            <a:ext uri="{FF2B5EF4-FFF2-40B4-BE49-F238E27FC236}">
              <a16:creationId xmlns:a16="http://schemas.microsoft.com/office/drawing/2014/main" id="{638D2935-001F-438A-8DC2-C4DF48CA0FCC}"/>
            </a:ext>
          </a:extLst>
        </xdr:cNvPr>
        <xdr:cNvCxnSpPr/>
      </xdr:nvCxnSpPr>
      <xdr:spPr>
        <a:xfrm flipV="1">
          <a:off x="8496300" y="10335421"/>
          <a:ext cx="72390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60532</xdr:rowOff>
    </xdr:from>
    <xdr:to>
      <xdr:col>46</xdr:col>
      <xdr:colOff>38100</xdr:colOff>
      <xdr:row>61</xdr:row>
      <xdr:rowOff>162132</xdr:rowOff>
    </xdr:to>
    <xdr:sp macro="" textlink="">
      <xdr:nvSpPr>
        <xdr:cNvPr id="246" name="楕円 245">
          <a:extLst>
            <a:ext uri="{FF2B5EF4-FFF2-40B4-BE49-F238E27FC236}">
              <a16:creationId xmlns:a16="http://schemas.microsoft.com/office/drawing/2014/main" id="{98628C27-23B4-45A9-AF50-31F255988582}"/>
            </a:ext>
          </a:extLst>
        </xdr:cNvPr>
        <xdr:cNvSpPr/>
      </xdr:nvSpPr>
      <xdr:spPr>
        <a:xfrm>
          <a:off x="7670800" y="102865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109560</xdr:rowOff>
    </xdr:from>
    <xdr:to>
      <xdr:col>50</xdr:col>
      <xdr:colOff>114300</xdr:colOff>
      <xdr:row>61</xdr:row>
      <xdr:rowOff>111332</xdr:rowOff>
    </xdr:to>
    <xdr:cxnSp macro="">
      <xdr:nvCxnSpPr>
        <xdr:cNvPr id="247" name="直線コネクタ 246">
          <a:extLst>
            <a:ext uri="{FF2B5EF4-FFF2-40B4-BE49-F238E27FC236}">
              <a16:creationId xmlns:a16="http://schemas.microsoft.com/office/drawing/2014/main" id="{041F86CA-36AE-4D03-A90E-21C49B9ABE8B}"/>
            </a:ext>
          </a:extLst>
        </xdr:cNvPr>
        <xdr:cNvCxnSpPr/>
      </xdr:nvCxnSpPr>
      <xdr:spPr>
        <a:xfrm flipV="1">
          <a:off x="7713980" y="10335600"/>
          <a:ext cx="782320" cy="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67733</xdr:rowOff>
    </xdr:from>
    <xdr:to>
      <xdr:col>41</xdr:col>
      <xdr:colOff>101600</xdr:colOff>
      <xdr:row>61</xdr:row>
      <xdr:rowOff>169333</xdr:rowOff>
    </xdr:to>
    <xdr:sp macro="" textlink="">
      <xdr:nvSpPr>
        <xdr:cNvPr id="248" name="楕円 247">
          <a:extLst>
            <a:ext uri="{FF2B5EF4-FFF2-40B4-BE49-F238E27FC236}">
              <a16:creationId xmlns:a16="http://schemas.microsoft.com/office/drawing/2014/main" id="{2EDD46F2-5712-4D5A-AF8E-CEB04D0EE5E8}"/>
            </a:ext>
          </a:extLst>
        </xdr:cNvPr>
        <xdr:cNvSpPr/>
      </xdr:nvSpPr>
      <xdr:spPr>
        <a:xfrm>
          <a:off x="687324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111332</xdr:rowOff>
    </xdr:from>
    <xdr:to>
      <xdr:col>45</xdr:col>
      <xdr:colOff>177800</xdr:colOff>
      <xdr:row>61</xdr:row>
      <xdr:rowOff>118533</xdr:rowOff>
    </xdr:to>
    <xdr:cxnSp macro="">
      <xdr:nvCxnSpPr>
        <xdr:cNvPr id="249" name="直線コネクタ 248">
          <a:extLst>
            <a:ext uri="{FF2B5EF4-FFF2-40B4-BE49-F238E27FC236}">
              <a16:creationId xmlns:a16="http://schemas.microsoft.com/office/drawing/2014/main" id="{163A1367-863B-4069-B7C3-9345E4A7710A}"/>
            </a:ext>
          </a:extLst>
        </xdr:cNvPr>
        <xdr:cNvCxnSpPr/>
      </xdr:nvCxnSpPr>
      <xdr:spPr>
        <a:xfrm flipV="1">
          <a:off x="6924040" y="10337372"/>
          <a:ext cx="78994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69192</xdr:rowOff>
    </xdr:from>
    <xdr:to>
      <xdr:col>36</xdr:col>
      <xdr:colOff>165100</xdr:colOff>
      <xdr:row>61</xdr:row>
      <xdr:rowOff>170792</xdr:rowOff>
    </xdr:to>
    <xdr:sp macro="" textlink="">
      <xdr:nvSpPr>
        <xdr:cNvPr id="250" name="楕円 249">
          <a:extLst>
            <a:ext uri="{FF2B5EF4-FFF2-40B4-BE49-F238E27FC236}">
              <a16:creationId xmlns:a16="http://schemas.microsoft.com/office/drawing/2014/main" id="{0BADCB77-C7DD-46C4-B13B-E26B4AA8A9F7}"/>
            </a:ext>
          </a:extLst>
        </xdr:cNvPr>
        <xdr:cNvSpPr/>
      </xdr:nvSpPr>
      <xdr:spPr>
        <a:xfrm>
          <a:off x="6098540" y="1029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118533</xdr:rowOff>
    </xdr:from>
    <xdr:to>
      <xdr:col>41</xdr:col>
      <xdr:colOff>50800</xdr:colOff>
      <xdr:row>61</xdr:row>
      <xdr:rowOff>119992</xdr:rowOff>
    </xdr:to>
    <xdr:cxnSp macro="">
      <xdr:nvCxnSpPr>
        <xdr:cNvPr id="251" name="直線コネクタ 250">
          <a:extLst>
            <a:ext uri="{FF2B5EF4-FFF2-40B4-BE49-F238E27FC236}">
              <a16:creationId xmlns:a16="http://schemas.microsoft.com/office/drawing/2014/main" id="{8A5CD1A8-CBCF-4ED6-AA51-6F68BF747E59}"/>
            </a:ext>
          </a:extLst>
        </xdr:cNvPr>
        <xdr:cNvCxnSpPr/>
      </xdr:nvCxnSpPr>
      <xdr:spPr>
        <a:xfrm flipV="1">
          <a:off x="6149340" y="10344573"/>
          <a:ext cx="774700" cy="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157450</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FC8CB9B1-EBE2-4505-99DE-E897BD6A8E5C}"/>
            </a:ext>
          </a:extLst>
        </xdr:cNvPr>
        <xdr:cNvSpPr txBox="1"/>
      </xdr:nvSpPr>
      <xdr:spPr>
        <a:xfrm>
          <a:off x="8214575" y="10383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1895</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254C2352-3E36-4AAC-AD13-89ADAF0F285A}"/>
            </a:ext>
          </a:extLst>
        </xdr:cNvPr>
        <xdr:cNvSpPr txBox="1"/>
      </xdr:nvSpPr>
      <xdr:spPr>
        <a:xfrm>
          <a:off x="7444955" y="10395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3172</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176E7891-67D9-4604-9683-46B4505ABD17}"/>
            </a:ext>
          </a:extLst>
        </xdr:cNvPr>
        <xdr:cNvSpPr txBox="1"/>
      </xdr:nvSpPr>
      <xdr:spPr>
        <a:xfrm>
          <a:off x="6670255" y="10396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8128</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4C1DE3FA-6024-4F4A-99AC-31B4E66EFE4E}"/>
            </a:ext>
          </a:extLst>
        </xdr:cNvPr>
        <xdr:cNvSpPr txBox="1"/>
      </xdr:nvSpPr>
      <xdr:spPr>
        <a:xfrm>
          <a:off x="5872695" y="10401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5437</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DFCAE799-B543-4472-BDD8-7DFF0365C7D9}"/>
            </a:ext>
          </a:extLst>
        </xdr:cNvPr>
        <xdr:cNvSpPr txBox="1"/>
      </xdr:nvSpPr>
      <xdr:spPr>
        <a:xfrm>
          <a:off x="8214575" y="10063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7209</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E755B0C2-66B3-4F6C-BEF4-2481DF395236}"/>
            </a:ext>
          </a:extLst>
        </xdr:cNvPr>
        <xdr:cNvSpPr txBox="1"/>
      </xdr:nvSpPr>
      <xdr:spPr>
        <a:xfrm>
          <a:off x="7444955" y="10065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14410</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40EB22B3-EC39-430A-BC7C-43506D8961D9}"/>
            </a:ext>
          </a:extLst>
        </xdr:cNvPr>
        <xdr:cNvSpPr txBox="1"/>
      </xdr:nvSpPr>
      <xdr:spPr>
        <a:xfrm>
          <a:off x="6670255" y="10072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15869</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E8AEBB3C-F26F-468B-B10C-59DC6BDFCF52}"/>
            </a:ext>
          </a:extLst>
        </xdr:cNvPr>
        <xdr:cNvSpPr txBox="1"/>
      </xdr:nvSpPr>
      <xdr:spPr>
        <a:xfrm>
          <a:off x="5872695" y="1007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D66D950F-26AE-4E94-B826-506D877FD87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2B19BA19-7170-4C24-82BA-085FF72CD63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1B6BB0F-D624-449A-84AD-DB7F2428FA4B}"/>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B8DA5654-2DB2-4F72-9553-1A7E0167883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5D609470-E984-463F-A6F9-F6DE28F794C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E0360AD3-4B3D-4249-9F31-ED5E5C301A4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F1B62398-2E08-4ECC-BB43-3A13B4F1A1EF}"/>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9B3F54D6-FC04-4F39-A3E2-36CC4F23F89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111B24A5-F1E8-4BA1-8527-BF1904BB65F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5C2DAE39-A29A-423F-A220-B72E822CC2E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335242A0-2B9E-40AA-ABB3-376618B6997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1" name="直線コネクタ 270">
          <a:extLst>
            <a:ext uri="{FF2B5EF4-FFF2-40B4-BE49-F238E27FC236}">
              <a16:creationId xmlns:a16="http://schemas.microsoft.com/office/drawing/2014/main" id="{CCE3FD49-8C6A-4C3F-BBF2-549EDCED5488}"/>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72" name="テキスト ボックス 271">
          <a:extLst>
            <a:ext uri="{FF2B5EF4-FFF2-40B4-BE49-F238E27FC236}">
              <a16:creationId xmlns:a16="http://schemas.microsoft.com/office/drawing/2014/main" id="{EEC5E3B5-A48C-431E-B388-E3283DDA282A}"/>
            </a:ext>
          </a:extLst>
        </xdr:cNvPr>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3" name="直線コネクタ 272">
          <a:extLst>
            <a:ext uri="{FF2B5EF4-FFF2-40B4-BE49-F238E27FC236}">
              <a16:creationId xmlns:a16="http://schemas.microsoft.com/office/drawing/2014/main" id="{5D197A8B-0D59-49D0-AD66-D364C7099621}"/>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4" name="テキスト ボックス 273">
          <a:extLst>
            <a:ext uri="{FF2B5EF4-FFF2-40B4-BE49-F238E27FC236}">
              <a16:creationId xmlns:a16="http://schemas.microsoft.com/office/drawing/2014/main" id="{33EC4843-D5D9-4BA6-9894-E48550E96537}"/>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5" name="直線コネクタ 274">
          <a:extLst>
            <a:ext uri="{FF2B5EF4-FFF2-40B4-BE49-F238E27FC236}">
              <a16:creationId xmlns:a16="http://schemas.microsoft.com/office/drawing/2014/main" id="{965E84DB-DD00-48E2-B145-D5961CF42F35}"/>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6" name="テキスト ボックス 275">
          <a:extLst>
            <a:ext uri="{FF2B5EF4-FFF2-40B4-BE49-F238E27FC236}">
              <a16:creationId xmlns:a16="http://schemas.microsoft.com/office/drawing/2014/main" id="{FB185933-2BD7-4FE1-B40D-56060D0A8A44}"/>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7" name="直線コネクタ 276">
          <a:extLst>
            <a:ext uri="{FF2B5EF4-FFF2-40B4-BE49-F238E27FC236}">
              <a16:creationId xmlns:a16="http://schemas.microsoft.com/office/drawing/2014/main" id="{5AADCFC2-6755-4A07-A514-63618ED3376F}"/>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8" name="テキスト ボックス 277">
          <a:extLst>
            <a:ext uri="{FF2B5EF4-FFF2-40B4-BE49-F238E27FC236}">
              <a16:creationId xmlns:a16="http://schemas.microsoft.com/office/drawing/2014/main" id="{0BA6F7AA-F666-4914-A23A-32A3A297EC38}"/>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9" name="直線コネクタ 278">
          <a:extLst>
            <a:ext uri="{FF2B5EF4-FFF2-40B4-BE49-F238E27FC236}">
              <a16:creationId xmlns:a16="http://schemas.microsoft.com/office/drawing/2014/main" id="{E79B1858-F5DB-4A8E-A788-B724AE1860F9}"/>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0" name="テキスト ボックス 279">
          <a:extLst>
            <a:ext uri="{FF2B5EF4-FFF2-40B4-BE49-F238E27FC236}">
              <a16:creationId xmlns:a16="http://schemas.microsoft.com/office/drawing/2014/main" id="{2792F44C-5F10-491B-B9E0-F6F3E0348837}"/>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EE2633A7-C921-42DC-8D1D-00B82B556257}"/>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214C01D4-70EC-490D-9DAD-B8E88A50B091}"/>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9FB31607-80EC-4CDF-8389-424202F4959A}"/>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118111</xdr:rowOff>
    </xdr:from>
    <xdr:to>
      <xdr:col>24</xdr:col>
      <xdr:colOff>62865</xdr:colOff>
      <xdr:row>85</xdr:row>
      <xdr:rowOff>11430</xdr:rowOff>
    </xdr:to>
    <xdr:cxnSp macro="">
      <xdr:nvCxnSpPr>
        <xdr:cNvPr id="284" name="直線コネクタ 283">
          <a:extLst>
            <a:ext uri="{FF2B5EF4-FFF2-40B4-BE49-F238E27FC236}">
              <a16:creationId xmlns:a16="http://schemas.microsoft.com/office/drawing/2014/main" id="{C7AB8405-706B-4D98-8D29-451BAE179F2F}"/>
            </a:ext>
          </a:extLst>
        </xdr:cNvPr>
        <xdr:cNvCxnSpPr/>
      </xdr:nvCxnSpPr>
      <xdr:spPr>
        <a:xfrm flipV="1">
          <a:off x="4086225" y="13194031"/>
          <a:ext cx="0" cy="1066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15257</xdr:rowOff>
    </xdr:from>
    <xdr:ext cx="405111" cy="259045"/>
    <xdr:sp macro="" textlink="">
      <xdr:nvSpPr>
        <xdr:cNvPr id="285" name="【公営住宅】&#10;有形固定資産減価償却率最小値テキスト">
          <a:extLst>
            <a:ext uri="{FF2B5EF4-FFF2-40B4-BE49-F238E27FC236}">
              <a16:creationId xmlns:a16="http://schemas.microsoft.com/office/drawing/2014/main" id="{C6A56D4F-3270-4431-BA3E-32C6A45FADC5}"/>
            </a:ext>
          </a:extLst>
        </xdr:cNvPr>
        <xdr:cNvSpPr txBox="1"/>
      </xdr:nvSpPr>
      <xdr:spPr>
        <a:xfrm>
          <a:off x="4124960"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11430</xdr:rowOff>
    </xdr:from>
    <xdr:to>
      <xdr:col>24</xdr:col>
      <xdr:colOff>152400</xdr:colOff>
      <xdr:row>85</xdr:row>
      <xdr:rowOff>11430</xdr:rowOff>
    </xdr:to>
    <xdr:cxnSp macro="">
      <xdr:nvCxnSpPr>
        <xdr:cNvPr id="286" name="直線コネクタ 285">
          <a:extLst>
            <a:ext uri="{FF2B5EF4-FFF2-40B4-BE49-F238E27FC236}">
              <a16:creationId xmlns:a16="http://schemas.microsoft.com/office/drawing/2014/main" id="{E69F8997-C828-4C71-9377-55964C89CA88}"/>
            </a:ext>
          </a:extLst>
        </xdr:cNvPr>
        <xdr:cNvCxnSpPr/>
      </xdr:nvCxnSpPr>
      <xdr:spPr>
        <a:xfrm>
          <a:off x="4020820" y="14260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64788</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7B57F904-ED0C-4F1E-AFAB-2964CAAD6C12}"/>
            </a:ext>
          </a:extLst>
        </xdr:cNvPr>
        <xdr:cNvSpPr txBox="1"/>
      </xdr:nvSpPr>
      <xdr:spPr>
        <a:xfrm>
          <a:off x="4124960" y="12973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118111</xdr:rowOff>
    </xdr:from>
    <xdr:to>
      <xdr:col>24</xdr:col>
      <xdr:colOff>152400</xdr:colOff>
      <xdr:row>78</xdr:row>
      <xdr:rowOff>118111</xdr:rowOff>
    </xdr:to>
    <xdr:cxnSp macro="">
      <xdr:nvCxnSpPr>
        <xdr:cNvPr id="288" name="直線コネクタ 287">
          <a:extLst>
            <a:ext uri="{FF2B5EF4-FFF2-40B4-BE49-F238E27FC236}">
              <a16:creationId xmlns:a16="http://schemas.microsoft.com/office/drawing/2014/main" id="{060EF7B1-C99E-454F-8C57-84D4626F89E3}"/>
            </a:ext>
          </a:extLst>
        </xdr:cNvPr>
        <xdr:cNvCxnSpPr/>
      </xdr:nvCxnSpPr>
      <xdr:spPr>
        <a:xfrm>
          <a:off x="4020820" y="131940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118127</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705FE66A-7069-4AC3-812B-16BE2385DF89}"/>
            </a:ext>
          </a:extLst>
        </xdr:cNvPr>
        <xdr:cNvSpPr txBox="1"/>
      </xdr:nvSpPr>
      <xdr:spPr>
        <a:xfrm>
          <a:off x="4124960" y="13696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139700</xdr:rowOff>
    </xdr:from>
    <xdr:to>
      <xdr:col>24</xdr:col>
      <xdr:colOff>114300</xdr:colOff>
      <xdr:row>82</xdr:row>
      <xdr:rowOff>69850</xdr:rowOff>
    </xdr:to>
    <xdr:sp macro="" textlink="">
      <xdr:nvSpPr>
        <xdr:cNvPr id="290" name="フローチャート: 判断 289">
          <a:extLst>
            <a:ext uri="{FF2B5EF4-FFF2-40B4-BE49-F238E27FC236}">
              <a16:creationId xmlns:a16="http://schemas.microsoft.com/office/drawing/2014/main" id="{73250962-948A-4284-B81F-7F3D18158489}"/>
            </a:ext>
          </a:extLst>
        </xdr:cNvPr>
        <xdr:cNvSpPr/>
      </xdr:nvSpPr>
      <xdr:spPr>
        <a:xfrm>
          <a:off x="4036060" y="13718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1" name="フローチャート: 判断 290">
          <a:extLst>
            <a:ext uri="{FF2B5EF4-FFF2-40B4-BE49-F238E27FC236}">
              <a16:creationId xmlns:a16="http://schemas.microsoft.com/office/drawing/2014/main" id="{71A0EA66-7E59-4E81-A67F-742CDC8121B3}"/>
            </a:ext>
          </a:extLst>
        </xdr:cNvPr>
        <xdr:cNvSpPr/>
      </xdr:nvSpPr>
      <xdr:spPr>
        <a:xfrm>
          <a:off x="3312160" y="13691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78739</xdr:rowOff>
    </xdr:from>
    <xdr:to>
      <xdr:col>15</xdr:col>
      <xdr:colOff>101600</xdr:colOff>
      <xdr:row>82</xdr:row>
      <xdr:rowOff>8889</xdr:rowOff>
    </xdr:to>
    <xdr:sp macro="" textlink="">
      <xdr:nvSpPr>
        <xdr:cNvPr id="292" name="フローチャート: 判断 291">
          <a:extLst>
            <a:ext uri="{FF2B5EF4-FFF2-40B4-BE49-F238E27FC236}">
              <a16:creationId xmlns:a16="http://schemas.microsoft.com/office/drawing/2014/main" id="{2188E4C8-118D-43C5-BAF4-785433EE53BB}"/>
            </a:ext>
          </a:extLst>
        </xdr:cNvPr>
        <xdr:cNvSpPr/>
      </xdr:nvSpPr>
      <xdr:spPr>
        <a:xfrm>
          <a:off x="2514600" y="13657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29211</xdr:rowOff>
    </xdr:from>
    <xdr:to>
      <xdr:col>10</xdr:col>
      <xdr:colOff>165100</xdr:colOff>
      <xdr:row>81</xdr:row>
      <xdr:rowOff>130811</xdr:rowOff>
    </xdr:to>
    <xdr:sp macro="" textlink="">
      <xdr:nvSpPr>
        <xdr:cNvPr id="293" name="フローチャート: 判断 292">
          <a:extLst>
            <a:ext uri="{FF2B5EF4-FFF2-40B4-BE49-F238E27FC236}">
              <a16:creationId xmlns:a16="http://schemas.microsoft.com/office/drawing/2014/main" id="{E0E0D18D-0F46-4876-89A4-F9D5C97D8F7D}"/>
            </a:ext>
          </a:extLst>
        </xdr:cNvPr>
        <xdr:cNvSpPr/>
      </xdr:nvSpPr>
      <xdr:spPr>
        <a:xfrm>
          <a:off x="1739900" y="13608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170180</xdr:rowOff>
    </xdr:from>
    <xdr:to>
      <xdr:col>6</xdr:col>
      <xdr:colOff>38100</xdr:colOff>
      <xdr:row>81</xdr:row>
      <xdr:rowOff>100330</xdr:rowOff>
    </xdr:to>
    <xdr:sp macro="" textlink="">
      <xdr:nvSpPr>
        <xdr:cNvPr id="294" name="フローチャート: 判断 293">
          <a:extLst>
            <a:ext uri="{FF2B5EF4-FFF2-40B4-BE49-F238E27FC236}">
              <a16:creationId xmlns:a16="http://schemas.microsoft.com/office/drawing/2014/main" id="{80A868DD-1A05-4BFE-A8AE-39ACF36F360D}"/>
            </a:ext>
          </a:extLst>
        </xdr:cNvPr>
        <xdr:cNvSpPr/>
      </xdr:nvSpPr>
      <xdr:spPr>
        <a:xfrm>
          <a:off x="965200" y="13581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110C1F6-F9B8-492E-840E-8800A54552A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6FBF4EC-D7F7-4898-B8D0-1A104F366A4E}"/>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0E83F39-5BE4-4A7B-B4D3-36D5226835C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584D3B5-E032-4674-A367-F7E3980E800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1DB7442-EDB6-452A-B317-935815E9CABF}"/>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52070</xdr:rowOff>
    </xdr:from>
    <xdr:to>
      <xdr:col>24</xdr:col>
      <xdr:colOff>114300</xdr:colOff>
      <xdr:row>81</xdr:row>
      <xdr:rowOff>153670</xdr:rowOff>
    </xdr:to>
    <xdr:sp macro="" textlink="">
      <xdr:nvSpPr>
        <xdr:cNvPr id="300" name="楕円 299">
          <a:extLst>
            <a:ext uri="{FF2B5EF4-FFF2-40B4-BE49-F238E27FC236}">
              <a16:creationId xmlns:a16="http://schemas.microsoft.com/office/drawing/2014/main" id="{6DE1F112-662E-409C-8FF2-8F3EEC449592}"/>
            </a:ext>
          </a:extLst>
        </xdr:cNvPr>
        <xdr:cNvSpPr/>
      </xdr:nvSpPr>
      <xdr:spPr>
        <a:xfrm>
          <a:off x="4036060" y="1363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74947</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C6A56FF7-F18E-4C18-ABAF-6B7B4A618EBC}"/>
            </a:ext>
          </a:extLst>
        </xdr:cNvPr>
        <xdr:cNvSpPr txBox="1"/>
      </xdr:nvSpPr>
      <xdr:spPr>
        <a:xfrm>
          <a:off x="4124960" y="1348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33020</xdr:rowOff>
    </xdr:from>
    <xdr:to>
      <xdr:col>20</xdr:col>
      <xdr:colOff>38100</xdr:colOff>
      <xdr:row>81</xdr:row>
      <xdr:rowOff>134620</xdr:rowOff>
    </xdr:to>
    <xdr:sp macro="" textlink="">
      <xdr:nvSpPr>
        <xdr:cNvPr id="302" name="楕円 301">
          <a:extLst>
            <a:ext uri="{FF2B5EF4-FFF2-40B4-BE49-F238E27FC236}">
              <a16:creationId xmlns:a16="http://schemas.microsoft.com/office/drawing/2014/main" id="{3C29DB6E-A94F-4DE0-A0DD-08D9BCDA1606}"/>
            </a:ext>
          </a:extLst>
        </xdr:cNvPr>
        <xdr:cNvSpPr/>
      </xdr:nvSpPr>
      <xdr:spPr>
        <a:xfrm>
          <a:off x="3312160" y="13611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83820</xdr:rowOff>
    </xdr:from>
    <xdr:to>
      <xdr:col>24</xdr:col>
      <xdr:colOff>63500</xdr:colOff>
      <xdr:row>81</xdr:row>
      <xdr:rowOff>102870</xdr:rowOff>
    </xdr:to>
    <xdr:cxnSp macro="">
      <xdr:nvCxnSpPr>
        <xdr:cNvPr id="303" name="直線コネクタ 302">
          <a:extLst>
            <a:ext uri="{FF2B5EF4-FFF2-40B4-BE49-F238E27FC236}">
              <a16:creationId xmlns:a16="http://schemas.microsoft.com/office/drawing/2014/main" id="{7FE50F96-D902-44FC-B162-E0E85684E899}"/>
            </a:ext>
          </a:extLst>
        </xdr:cNvPr>
        <xdr:cNvCxnSpPr/>
      </xdr:nvCxnSpPr>
      <xdr:spPr>
        <a:xfrm>
          <a:off x="3355340" y="13662660"/>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40639</xdr:rowOff>
    </xdr:from>
    <xdr:to>
      <xdr:col>15</xdr:col>
      <xdr:colOff>101600</xdr:colOff>
      <xdr:row>81</xdr:row>
      <xdr:rowOff>142239</xdr:rowOff>
    </xdr:to>
    <xdr:sp macro="" textlink="">
      <xdr:nvSpPr>
        <xdr:cNvPr id="304" name="楕円 303">
          <a:extLst>
            <a:ext uri="{FF2B5EF4-FFF2-40B4-BE49-F238E27FC236}">
              <a16:creationId xmlns:a16="http://schemas.microsoft.com/office/drawing/2014/main" id="{34AA5026-FB34-4457-B03C-B43D21C1087B}"/>
            </a:ext>
          </a:extLst>
        </xdr:cNvPr>
        <xdr:cNvSpPr/>
      </xdr:nvSpPr>
      <xdr:spPr>
        <a:xfrm>
          <a:off x="2514600" y="1361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83820</xdr:rowOff>
    </xdr:from>
    <xdr:to>
      <xdr:col>19</xdr:col>
      <xdr:colOff>177800</xdr:colOff>
      <xdr:row>81</xdr:row>
      <xdr:rowOff>91439</xdr:rowOff>
    </xdr:to>
    <xdr:cxnSp macro="">
      <xdr:nvCxnSpPr>
        <xdr:cNvPr id="305" name="直線コネクタ 304">
          <a:extLst>
            <a:ext uri="{FF2B5EF4-FFF2-40B4-BE49-F238E27FC236}">
              <a16:creationId xmlns:a16="http://schemas.microsoft.com/office/drawing/2014/main" id="{A5816247-CB99-48A7-B571-785F9CD3FE47}"/>
            </a:ext>
          </a:extLst>
        </xdr:cNvPr>
        <xdr:cNvCxnSpPr/>
      </xdr:nvCxnSpPr>
      <xdr:spPr>
        <a:xfrm flipV="1">
          <a:off x="2565400" y="13662660"/>
          <a:ext cx="78994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6350</xdr:rowOff>
    </xdr:from>
    <xdr:to>
      <xdr:col>10</xdr:col>
      <xdr:colOff>165100</xdr:colOff>
      <xdr:row>81</xdr:row>
      <xdr:rowOff>107950</xdr:rowOff>
    </xdr:to>
    <xdr:sp macro="" textlink="">
      <xdr:nvSpPr>
        <xdr:cNvPr id="306" name="楕円 305">
          <a:extLst>
            <a:ext uri="{FF2B5EF4-FFF2-40B4-BE49-F238E27FC236}">
              <a16:creationId xmlns:a16="http://schemas.microsoft.com/office/drawing/2014/main" id="{0676CC6B-3982-4A44-A7B8-C676622B271C}"/>
            </a:ext>
          </a:extLst>
        </xdr:cNvPr>
        <xdr:cNvSpPr/>
      </xdr:nvSpPr>
      <xdr:spPr>
        <a:xfrm>
          <a:off x="1739900" y="1358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57150</xdr:rowOff>
    </xdr:from>
    <xdr:to>
      <xdr:col>15</xdr:col>
      <xdr:colOff>50800</xdr:colOff>
      <xdr:row>81</xdr:row>
      <xdr:rowOff>91439</xdr:rowOff>
    </xdr:to>
    <xdr:cxnSp macro="">
      <xdr:nvCxnSpPr>
        <xdr:cNvPr id="307" name="直線コネクタ 306">
          <a:extLst>
            <a:ext uri="{FF2B5EF4-FFF2-40B4-BE49-F238E27FC236}">
              <a16:creationId xmlns:a16="http://schemas.microsoft.com/office/drawing/2014/main" id="{1ADB4735-CF48-4767-9744-A2BAB32F6B9E}"/>
            </a:ext>
          </a:extLst>
        </xdr:cNvPr>
        <xdr:cNvCxnSpPr/>
      </xdr:nvCxnSpPr>
      <xdr:spPr>
        <a:xfrm>
          <a:off x="1790700" y="13635990"/>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124461</xdr:rowOff>
    </xdr:from>
    <xdr:to>
      <xdr:col>6</xdr:col>
      <xdr:colOff>38100</xdr:colOff>
      <xdr:row>81</xdr:row>
      <xdr:rowOff>54611</xdr:rowOff>
    </xdr:to>
    <xdr:sp macro="" textlink="">
      <xdr:nvSpPr>
        <xdr:cNvPr id="308" name="楕円 307">
          <a:extLst>
            <a:ext uri="{FF2B5EF4-FFF2-40B4-BE49-F238E27FC236}">
              <a16:creationId xmlns:a16="http://schemas.microsoft.com/office/drawing/2014/main" id="{D7DEF1FF-3E44-4BEC-9C9E-B5F42B8A3308}"/>
            </a:ext>
          </a:extLst>
        </xdr:cNvPr>
        <xdr:cNvSpPr/>
      </xdr:nvSpPr>
      <xdr:spPr>
        <a:xfrm>
          <a:off x="965200" y="135356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3811</xdr:rowOff>
    </xdr:from>
    <xdr:to>
      <xdr:col>10</xdr:col>
      <xdr:colOff>114300</xdr:colOff>
      <xdr:row>81</xdr:row>
      <xdr:rowOff>57150</xdr:rowOff>
    </xdr:to>
    <xdr:cxnSp macro="">
      <xdr:nvCxnSpPr>
        <xdr:cNvPr id="309" name="直線コネクタ 308">
          <a:extLst>
            <a:ext uri="{FF2B5EF4-FFF2-40B4-BE49-F238E27FC236}">
              <a16:creationId xmlns:a16="http://schemas.microsoft.com/office/drawing/2014/main" id="{E0664515-54B5-4DF8-B200-37EE0AFC2687}"/>
            </a:ext>
          </a:extLst>
        </xdr:cNvPr>
        <xdr:cNvCxnSpPr/>
      </xdr:nvCxnSpPr>
      <xdr:spPr>
        <a:xfrm>
          <a:off x="1008380" y="13582651"/>
          <a:ext cx="78232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34307</xdr:rowOff>
    </xdr:from>
    <xdr:ext cx="405111" cy="259045"/>
    <xdr:sp macro="" textlink="">
      <xdr:nvSpPr>
        <xdr:cNvPr id="310" name="n_1aveValue【公営住宅】&#10;有形固定資産減価償却率">
          <a:extLst>
            <a:ext uri="{FF2B5EF4-FFF2-40B4-BE49-F238E27FC236}">
              <a16:creationId xmlns:a16="http://schemas.microsoft.com/office/drawing/2014/main" id="{29C9237E-0342-4F92-BBB4-3B71FD1D930E}"/>
            </a:ext>
          </a:extLst>
        </xdr:cNvPr>
        <xdr:cNvSpPr txBox="1"/>
      </xdr:nvSpPr>
      <xdr:spPr>
        <a:xfrm>
          <a:off x="3170564" y="1378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xdr:rowOff>
    </xdr:from>
    <xdr:ext cx="405111" cy="259045"/>
    <xdr:sp macro="" textlink="">
      <xdr:nvSpPr>
        <xdr:cNvPr id="311" name="n_2aveValue【公営住宅】&#10;有形固定資産減価償却率">
          <a:extLst>
            <a:ext uri="{FF2B5EF4-FFF2-40B4-BE49-F238E27FC236}">
              <a16:creationId xmlns:a16="http://schemas.microsoft.com/office/drawing/2014/main" id="{AB851143-F42B-4A6F-A2B4-825D73A383BA}"/>
            </a:ext>
          </a:extLst>
        </xdr:cNvPr>
        <xdr:cNvSpPr txBox="1"/>
      </xdr:nvSpPr>
      <xdr:spPr>
        <a:xfrm>
          <a:off x="2385704" y="13746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121938</xdr:rowOff>
    </xdr:from>
    <xdr:ext cx="405111" cy="259045"/>
    <xdr:sp macro="" textlink="">
      <xdr:nvSpPr>
        <xdr:cNvPr id="312" name="n_3aveValue【公営住宅】&#10;有形固定資産減価償却率">
          <a:extLst>
            <a:ext uri="{FF2B5EF4-FFF2-40B4-BE49-F238E27FC236}">
              <a16:creationId xmlns:a16="http://schemas.microsoft.com/office/drawing/2014/main" id="{87B72C5F-BE37-40B2-8C78-C4A23D8A8DD6}"/>
            </a:ext>
          </a:extLst>
        </xdr:cNvPr>
        <xdr:cNvSpPr txBox="1"/>
      </xdr:nvSpPr>
      <xdr:spPr>
        <a:xfrm>
          <a:off x="1611004" y="1370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91457</xdr:rowOff>
    </xdr:from>
    <xdr:ext cx="405111" cy="259045"/>
    <xdr:sp macro="" textlink="">
      <xdr:nvSpPr>
        <xdr:cNvPr id="313" name="n_4aveValue【公営住宅】&#10;有形固定資産減価償却率">
          <a:extLst>
            <a:ext uri="{FF2B5EF4-FFF2-40B4-BE49-F238E27FC236}">
              <a16:creationId xmlns:a16="http://schemas.microsoft.com/office/drawing/2014/main" id="{EBCA4919-528D-4A93-9E33-A5EEC8E00D14}"/>
            </a:ext>
          </a:extLst>
        </xdr:cNvPr>
        <xdr:cNvSpPr txBox="1"/>
      </xdr:nvSpPr>
      <xdr:spPr>
        <a:xfrm>
          <a:off x="836304" y="1367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151147</xdr:rowOff>
    </xdr:from>
    <xdr:ext cx="405111" cy="259045"/>
    <xdr:sp macro="" textlink="">
      <xdr:nvSpPr>
        <xdr:cNvPr id="314" name="n_1mainValue【公営住宅】&#10;有形固定資産減価償却率">
          <a:extLst>
            <a:ext uri="{FF2B5EF4-FFF2-40B4-BE49-F238E27FC236}">
              <a16:creationId xmlns:a16="http://schemas.microsoft.com/office/drawing/2014/main" id="{35268B9B-60ED-4F09-9E1C-85FDD0B0553F}"/>
            </a:ext>
          </a:extLst>
        </xdr:cNvPr>
        <xdr:cNvSpPr txBox="1"/>
      </xdr:nvSpPr>
      <xdr:spPr>
        <a:xfrm>
          <a:off x="3170564" y="1339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158766</xdr:rowOff>
    </xdr:from>
    <xdr:ext cx="405111" cy="259045"/>
    <xdr:sp macro="" textlink="">
      <xdr:nvSpPr>
        <xdr:cNvPr id="315" name="n_2mainValue【公営住宅】&#10;有形固定資産減価償却率">
          <a:extLst>
            <a:ext uri="{FF2B5EF4-FFF2-40B4-BE49-F238E27FC236}">
              <a16:creationId xmlns:a16="http://schemas.microsoft.com/office/drawing/2014/main" id="{AF800EAC-DA2B-417E-9042-4B70D4122C3B}"/>
            </a:ext>
          </a:extLst>
        </xdr:cNvPr>
        <xdr:cNvSpPr txBox="1"/>
      </xdr:nvSpPr>
      <xdr:spPr>
        <a:xfrm>
          <a:off x="2385704" y="13402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124477</xdr:rowOff>
    </xdr:from>
    <xdr:ext cx="405111" cy="259045"/>
    <xdr:sp macro="" textlink="">
      <xdr:nvSpPr>
        <xdr:cNvPr id="316" name="n_3mainValue【公営住宅】&#10;有形固定資産減価償却率">
          <a:extLst>
            <a:ext uri="{FF2B5EF4-FFF2-40B4-BE49-F238E27FC236}">
              <a16:creationId xmlns:a16="http://schemas.microsoft.com/office/drawing/2014/main" id="{66F67033-A7AC-4EC3-94AC-6E7DCB7FB3D1}"/>
            </a:ext>
          </a:extLst>
        </xdr:cNvPr>
        <xdr:cNvSpPr txBox="1"/>
      </xdr:nvSpPr>
      <xdr:spPr>
        <a:xfrm>
          <a:off x="1611004" y="1336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71138</xdr:rowOff>
    </xdr:from>
    <xdr:ext cx="405111" cy="259045"/>
    <xdr:sp macro="" textlink="">
      <xdr:nvSpPr>
        <xdr:cNvPr id="317" name="n_4mainValue【公営住宅】&#10;有形固定資産減価償却率">
          <a:extLst>
            <a:ext uri="{FF2B5EF4-FFF2-40B4-BE49-F238E27FC236}">
              <a16:creationId xmlns:a16="http://schemas.microsoft.com/office/drawing/2014/main" id="{2852156F-6635-44E1-9603-2EEABED603A2}"/>
            </a:ext>
          </a:extLst>
        </xdr:cNvPr>
        <xdr:cNvSpPr txBox="1"/>
      </xdr:nvSpPr>
      <xdr:spPr>
        <a:xfrm>
          <a:off x="836304" y="13314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2D5FA6A4-E87D-438C-BEF2-F279D4D1471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488D7C7C-0152-4DBD-B687-7FE049743E0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EE2EBE8-8C9C-4E70-A9D8-C0DBF7FDC37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7DA60650-7B80-43A6-873C-6BAC3E442E3F}"/>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F6862B4B-85D4-48EA-B79B-9715C1E60B2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164FF761-D3D0-4482-B1A3-F3BF4A35FFF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95299214-E955-490B-B272-2078030AF31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8125160B-70B3-4E83-B9AE-A19850B735F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411A96EF-587D-4463-9AA5-1CABAF17561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360A0E4D-EE1D-4A77-B33F-D19361F9E2A6}"/>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8" name="直線コネクタ 327">
          <a:extLst>
            <a:ext uri="{FF2B5EF4-FFF2-40B4-BE49-F238E27FC236}">
              <a16:creationId xmlns:a16="http://schemas.microsoft.com/office/drawing/2014/main" id="{791A632F-7D65-41D8-A3E8-8C885CA77708}"/>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9" name="テキスト ボックス 328">
          <a:extLst>
            <a:ext uri="{FF2B5EF4-FFF2-40B4-BE49-F238E27FC236}">
              <a16:creationId xmlns:a16="http://schemas.microsoft.com/office/drawing/2014/main" id="{ACEC71C2-92F4-465E-B3C0-C1280431BDA1}"/>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0" name="直線コネクタ 329">
          <a:extLst>
            <a:ext uri="{FF2B5EF4-FFF2-40B4-BE49-F238E27FC236}">
              <a16:creationId xmlns:a16="http://schemas.microsoft.com/office/drawing/2014/main" id="{0BBBE36E-90D3-4FD2-BE4C-4E9192B1D9B6}"/>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1" name="テキスト ボックス 330">
          <a:extLst>
            <a:ext uri="{FF2B5EF4-FFF2-40B4-BE49-F238E27FC236}">
              <a16:creationId xmlns:a16="http://schemas.microsoft.com/office/drawing/2014/main" id="{F8ED0431-C924-4FD2-9FAC-91E63D3AB190}"/>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2" name="直線コネクタ 331">
          <a:extLst>
            <a:ext uri="{FF2B5EF4-FFF2-40B4-BE49-F238E27FC236}">
              <a16:creationId xmlns:a16="http://schemas.microsoft.com/office/drawing/2014/main" id="{8FB74594-F4F5-410D-8882-27B0233A173A}"/>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3" name="テキスト ボックス 332">
          <a:extLst>
            <a:ext uri="{FF2B5EF4-FFF2-40B4-BE49-F238E27FC236}">
              <a16:creationId xmlns:a16="http://schemas.microsoft.com/office/drawing/2014/main" id="{D91CC88E-FA19-4DB1-806A-01D9F2B7F4FB}"/>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4" name="直線コネクタ 333">
          <a:extLst>
            <a:ext uri="{FF2B5EF4-FFF2-40B4-BE49-F238E27FC236}">
              <a16:creationId xmlns:a16="http://schemas.microsoft.com/office/drawing/2014/main" id="{BDBC6988-CF63-4DA8-87C1-1548923DB224}"/>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5" name="テキスト ボックス 334">
          <a:extLst>
            <a:ext uri="{FF2B5EF4-FFF2-40B4-BE49-F238E27FC236}">
              <a16:creationId xmlns:a16="http://schemas.microsoft.com/office/drawing/2014/main" id="{5B5B57D3-DFD2-4DDC-B0D9-C4D38EAB746C}"/>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7045DFD6-39AF-4E8B-99D9-520C89A2AE7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440053F7-0504-4706-9C03-BC64B8507464}"/>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AAFF7B77-FC85-47D2-A894-8242D4CEFB9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44044</xdr:rowOff>
    </xdr:from>
    <xdr:to>
      <xdr:col>54</xdr:col>
      <xdr:colOff>189865</xdr:colOff>
      <xdr:row>85</xdr:row>
      <xdr:rowOff>160629</xdr:rowOff>
    </xdr:to>
    <xdr:cxnSp macro="">
      <xdr:nvCxnSpPr>
        <xdr:cNvPr id="339" name="直線コネクタ 338">
          <a:extLst>
            <a:ext uri="{FF2B5EF4-FFF2-40B4-BE49-F238E27FC236}">
              <a16:creationId xmlns:a16="http://schemas.microsoft.com/office/drawing/2014/main" id="{AE70EBB3-ACA4-4990-BF8D-4E4B9DC6013C}"/>
            </a:ext>
          </a:extLst>
        </xdr:cNvPr>
        <xdr:cNvCxnSpPr/>
      </xdr:nvCxnSpPr>
      <xdr:spPr>
        <a:xfrm flipV="1">
          <a:off x="9219565" y="13287604"/>
          <a:ext cx="0" cy="1122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164456</xdr:rowOff>
    </xdr:from>
    <xdr:ext cx="469744" cy="259045"/>
    <xdr:sp macro="" textlink="">
      <xdr:nvSpPr>
        <xdr:cNvPr id="340" name="【公営住宅】&#10;一人当たり面積最小値テキスト">
          <a:extLst>
            <a:ext uri="{FF2B5EF4-FFF2-40B4-BE49-F238E27FC236}">
              <a16:creationId xmlns:a16="http://schemas.microsoft.com/office/drawing/2014/main" id="{4492FEDE-3CD0-48F7-B78F-5DB3DD6B74DF}"/>
            </a:ext>
          </a:extLst>
        </xdr:cNvPr>
        <xdr:cNvSpPr txBox="1"/>
      </xdr:nvSpPr>
      <xdr:spPr>
        <a:xfrm>
          <a:off x="9258300" y="1441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160629</xdr:rowOff>
    </xdr:from>
    <xdr:to>
      <xdr:col>55</xdr:col>
      <xdr:colOff>88900</xdr:colOff>
      <xdr:row>85</xdr:row>
      <xdr:rowOff>160629</xdr:rowOff>
    </xdr:to>
    <xdr:cxnSp macro="">
      <xdr:nvCxnSpPr>
        <xdr:cNvPr id="341" name="直線コネクタ 340">
          <a:extLst>
            <a:ext uri="{FF2B5EF4-FFF2-40B4-BE49-F238E27FC236}">
              <a16:creationId xmlns:a16="http://schemas.microsoft.com/office/drawing/2014/main" id="{12F88848-B29E-4C65-A8F4-839F679064A4}"/>
            </a:ext>
          </a:extLst>
        </xdr:cNvPr>
        <xdr:cNvCxnSpPr/>
      </xdr:nvCxnSpPr>
      <xdr:spPr>
        <a:xfrm>
          <a:off x="9154160" y="144100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162171</xdr:rowOff>
    </xdr:from>
    <xdr:ext cx="469744" cy="259045"/>
    <xdr:sp macro="" textlink="">
      <xdr:nvSpPr>
        <xdr:cNvPr id="342" name="【公営住宅】&#10;一人当たり面積最大値テキスト">
          <a:extLst>
            <a:ext uri="{FF2B5EF4-FFF2-40B4-BE49-F238E27FC236}">
              <a16:creationId xmlns:a16="http://schemas.microsoft.com/office/drawing/2014/main" id="{C5498076-0147-426D-8D93-AB400D516840}"/>
            </a:ext>
          </a:extLst>
        </xdr:cNvPr>
        <xdr:cNvSpPr txBox="1"/>
      </xdr:nvSpPr>
      <xdr:spPr>
        <a:xfrm>
          <a:off x="9258300" y="13070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44044</xdr:rowOff>
    </xdr:from>
    <xdr:to>
      <xdr:col>55</xdr:col>
      <xdr:colOff>88900</xdr:colOff>
      <xdr:row>79</xdr:row>
      <xdr:rowOff>44044</xdr:rowOff>
    </xdr:to>
    <xdr:cxnSp macro="">
      <xdr:nvCxnSpPr>
        <xdr:cNvPr id="343" name="直線コネクタ 342">
          <a:extLst>
            <a:ext uri="{FF2B5EF4-FFF2-40B4-BE49-F238E27FC236}">
              <a16:creationId xmlns:a16="http://schemas.microsoft.com/office/drawing/2014/main" id="{4F961D93-5486-41C2-B223-285170764878}"/>
            </a:ext>
          </a:extLst>
        </xdr:cNvPr>
        <xdr:cNvCxnSpPr/>
      </xdr:nvCxnSpPr>
      <xdr:spPr>
        <a:xfrm>
          <a:off x="9154160" y="132876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163796</xdr:rowOff>
    </xdr:from>
    <xdr:ext cx="469744" cy="259045"/>
    <xdr:sp macro="" textlink="">
      <xdr:nvSpPr>
        <xdr:cNvPr id="344" name="【公営住宅】&#10;一人当たり面積平均値テキスト">
          <a:extLst>
            <a:ext uri="{FF2B5EF4-FFF2-40B4-BE49-F238E27FC236}">
              <a16:creationId xmlns:a16="http://schemas.microsoft.com/office/drawing/2014/main" id="{B5D1617D-8004-4DF9-B4AE-D6B3CCE307F1}"/>
            </a:ext>
          </a:extLst>
        </xdr:cNvPr>
        <xdr:cNvSpPr txBox="1"/>
      </xdr:nvSpPr>
      <xdr:spPr>
        <a:xfrm>
          <a:off x="9258300" y="1374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140919</xdr:rowOff>
    </xdr:from>
    <xdr:to>
      <xdr:col>55</xdr:col>
      <xdr:colOff>50800</xdr:colOff>
      <xdr:row>83</xdr:row>
      <xdr:rowOff>71069</xdr:rowOff>
    </xdr:to>
    <xdr:sp macro="" textlink="">
      <xdr:nvSpPr>
        <xdr:cNvPr id="345" name="フローチャート: 判断 344">
          <a:extLst>
            <a:ext uri="{FF2B5EF4-FFF2-40B4-BE49-F238E27FC236}">
              <a16:creationId xmlns:a16="http://schemas.microsoft.com/office/drawing/2014/main" id="{3AD00661-EC7D-4339-92B8-A97E83A93208}"/>
            </a:ext>
          </a:extLst>
        </xdr:cNvPr>
        <xdr:cNvSpPr/>
      </xdr:nvSpPr>
      <xdr:spPr>
        <a:xfrm>
          <a:off x="9192260" y="13887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143663</xdr:rowOff>
    </xdr:from>
    <xdr:to>
      <xdr:col>50</xdr:col>
      <xdr:colOff>165100</xdr:colOff>
      <xdr:row>83</xdr:row>
      <xdr:rowOff>73813</xdr:rowOff>
    </xdr:to>
    <xdr:sp macro="" textlink="">
      <xdr:nvSpPr>
        <xdr:cNvPr id="346" name="フローチャート: 判断 345">
          <a:extLst>
            <a:ext uri="{FF2B5EF4-FFF2-40B4-BE49-F238E27FC236}">
              <a16:creationId xmlns:a16="http://schemas.microsoft.com/office/drawing/2014/main" id="{98987593-8274-40CD-859E-5667BECB8F54}"/>
            </a:ext>
          </a:extLst>
        </xdr:cNvPr>
        <xdr:cNvSpPr/>
      </xdr:nvSpPr>
      <xdr:spPr>
        <a:xfrm>
          <a:off x="8445500" y="138901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144577</xdr:rowOff>
    </xdr:from>
    <xdr:to>
      <xdr:col>46</xdr:col>
      <xdr:colOff>38100</xdr:colOff>
      <xdr:row>83</xdr:row>
      <xdr:rowOff>74727</xdr:rowOff>
    </xdr:to>
    <xdr:sp macro="" textlink="">
      <xdr:nvSpPr>
        <xdr:cNvPr id="347" name="フローチャート: 判断 346">
          <a:extLst>
            <a:ext uri="{FF2B5EF4-FFF2-40B4-BE49-F238E27FC236}">
              <a16:creationId xmlns:a16="http://schemas.microsoft.com/office/drawing/2014/main" id="{F7B5A39D-D6BC-40FC-8645-62ACC74EECFF}"/>
            </a:ext>
          </a:extLst>
        </xdr:cNvPr>
        <xdr:cNvSpPr/>
      </xdr:nvSpPr>
      <xdr:spPr>
        <a:xfrm>
          <a:off x="7670800" y="138910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145948</xdr:rowOff>
    </xdr:from>
    <xdr:to>
      <xdr:col>41</xdr:col>
      <xdr:colOff>101600</xdr:colOff>
      <xdr:row>83</xdr:row>
      <xdr:rowOff>76098</xdr:rowOff>
    </xdr:to>
    <xdr:sp macro="" textlink="">
      <xdr:nvSpPr>
        <xdr:cNvPr id="348" name="フローチャート: 判断 347">
          <a:extLst>
            <a:ext uri="{FF2B5EF4-FFF2-40B4-BE49-F238E27FC236}">
              <a16:creationId xmlns:a16="http://schemas.microsoft.com/office/drawing/2014/main" id="{E43F0A62-28B3-4808-977B-6E176182DE59}"/>
            </a:ext>
          </a:extLst>
        </xdr:cNvPr>
        <xdr:cNvSpPr/>
      </xdr:nvSpPr>
      <xdr:spPr>
        <a:xfrm>
          <a:off x="6873240" y="138924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139548</xdr:rowOff>
    </xdr:from>
    <xdr:to>
      <xdr:col>36</xdr:col>
      <xdr:colOff>165100</xdr:colOff>
      <xdr:row>83</xdr:row>
      <xdr:rowOff>69698</xdr:rowOff>
    </xdr:to>
    <xdr:sp macro="" textlink="">
      <xdr:nvSpPr>
        <xdr:cNvPr id="349" name="フローチャート: 判断 348">
          <a:extLst>
            <a:ext uri="{FF2B5EF4-FFF2-40B4-BE49-F238E27FC236}">
              <a16:creationId xmlns:a16="http://schemas.microsoft.com/office/drawing/2014/main" id="{A6CD95CA-80A5-4579-AD88-208C3A59CEF8}"/>
            </a:ext>
          </a:extLst>
        </xdr:cNvPr>
        <xdr:cNvSpPr/>
      </xdr:nvSpPr>
      <xdr:spPr>
        <a:xfrm>
          <a:off x="6098540" y="13886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9AF129A-5D94-4EDD-A21C-AC14B25166CA}"/>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A5575F4C-C5D7-4C1D-A18E-2829D3B766DA}"/>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E9AA345-500E-4D6B-9DDD-9D2BCD65FB2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38C21BC-8E46-4B1F-8C07-0B58F6EFEFC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FEAF045-FA40-4DDA-984E-78AD974192C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113030</xdr:rowOff>
    </xdr:from>
    <xdr:to>
      <xdr:col>55</xdr:col>
      <xdr:colOff>50800</xdr:colOff>
      <xdr:row>85</xdr:row>
      <xdr:rowOff>43180</xdr:rowOff>
    </xdr:to>
    <xdr:sp macro="" textlink="">
      <xdr:nvSpPr>
        <xdr:cNvPr id="355" name="楕円 354">
          <a:extLst>
            <a:ext uri="{FF2B5EF4-FFF2-40B4-BE49-F238E27FC236}">
              <a16:creationId xmlns:a16="http://schemas.microsoft.com/office/drawing/2014/main" id="{30C099FE-2F37-4923-A67C-250102BF008B}"/>
            </a:ext>
          </a:extLst>
        </xdr:cNvPr>
        <xdr:cNvSpPr/>
      </xdr:nvSpPr>
      <xdr:spPr>
        <a:xfrm>
          <a:off x="9192260" y="14194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91457</xdr:rowOff>
    </xdr:from>
    <xdr:ext cx="469744" cy="259045"/>
    <xdr:sp macro="" textlink="">
      <xdr:nvSpPr>
        <xdr:cNvPr id="356" name="【公営住宅】&#10;一人当たり面積該当値テキスト">
          <a:extLst>
            <a:ext uri="{FF2B5EF4-FFF2-40B4-BE49-F238E27FC236}">
              <a16:creationId xmlns:a16="http://schemas.microsoft.com/office/drawing/2014/main" id="{C928FCAE-AE88-4656-B3B4-8644F7A7E903}"/>
            </a:ext>
          </a:extLst>
        </xdr:cNvPr>
        <xdr:cNvSpPr txBox="1"/>
      </xdr:nvSpPr>
      <xdr:spPr>
        <a:xfrm>
          <a:off x="9258300" y="1417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107086</xdr:rowOff>
    </xdr:from>
    <xdr:to>
      <xdr:col>50</xdr:col>
      <xdr:colOff>165100</xdr:colOff>
      <xdr:row>85</xdr:row>
      <xdr:rowOff>37236</xdr:rowOff>
    </xdr:to>
    <xdr:sp macro="" textlink="">
      <xdr:nvSpPr>
        <xdr:cNvPr id="357" name="楕円 356">
          <a:extLst>
            <a:ext uri="{FF2B5EF4-FFF2-40B4-BE49-F238E27FC236}">
              <a16:creationId xmlns:a16="http://schemas.microsoft.com/office/drawing/2014/main" id="{F88244D5-483E-4EC0-AB82-F80F0489CA45}"/>
            </a:ext>
          </a:extLst>
        </xdr:cNvPr>
        <xdr:cNvSpPr/>
      </xdr:nvSpPr>
      <xdr:spPr>
        <a:xfrm>
          <a:off x="8445500" y="141888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157886</xdr:rowOff>
    </xdr:from>
    <xdr:to>
      <xdr:col>55</xdr:col>
      <xdr:colOff>0</xdr:colOff>
      <xdr:row>84</xdr:row>
      <xdr:rowOff>163830</xdr:rowOff>
    </xdr:to>
    <xdr:cxnSp macro="">
      <xdr:nvCxnSpPr>
        <xdr:cNvPr id="358" name="直線コネクタ 357">
          <a:extLst>
            <a:ext uri="{FF2B5EF4-FFF2-40B4-BE49-F238E27FC236}">
              <a16:creationId xmlns:a16="http://schemas.microsoft.com/office/drawing/2014/main" id="{04E01A9E-4395-4DA5-8748-2EEBBBE240F2}"/>
            </a:ext>
          </a:extLst>
        </xdr:cNvPr>
        <xdr:cNvCxnSpPr/>
      </xdr:nvCxnSpPr>
      <xdr:spPr>
        <a:xfrm>
          <a:off x="8496300" y="14239646"/>
          <a:ext cx="7239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108458</xdr:rowOff>
    </xdr:from>
    <xdr:to>
      <xdr:col>46</xdr:col>
      <xdr:colOff>38100</xdr:colOff>
      <xdr:row>85</xdr:row>
      <xdr:rowOff>38608</xdr:rowOff>
    </xdr:to>
    <xdr:sp macro="" textlink="">
      <xdr:nvSpPr>
        <xdr:cNvPr id="359" name="楕円 358">
          <a:extLst>
            <a:ext uri="{FF2B5EF4-FFF2-40B4-BE49-F238E27FC236}">
              <a16:creationId xmlns:a16="http://schemas.microsoft.com/office/drawing/2014/main" id="{6AFB2266-A318-4FC0-AA86-EFF8149F08A2}"/>
            </a:ext>
          </a:extLst>
        </xdr:cNvPr>
        <xdr:cNvSpPr/>
      </xdr:nvSpPr>
      <xdr:spPr>
        <a:xfrm>
          <a:off x="7670800" y="141902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157886</xdr:rowOff>
    </xdr:from>
    <xdr:to>
      <xdr:col>50</xdr:col>
      <xdr:colOff>114300</xdr:colOff>
      <xdr:row>84</xdr:row>
      <xdr:rowOff>159258</xdr:rowOff>
    </xdr:to>
    <xdr:cxnSp macro="">
      <xdr:nvCxnSpPr>
        <xdr:cNvPr id="360" name="直線コネクタ 359">
          <a:extLst>
            <a:ext uri="{FF2B5EF4-FFF2-40B4-BE49-F238E27FC236}">
              <a16:creationId xmlns:a16="http://schemas.microsoft.com/office/drawing/2014/main" id="{19437648-7F9A-4A26-BEA4-93933377E53E}"/>
            </a:ext>
          </a:extLst>
        </xdr:cNvPr>
        <xdr:cNvCxnSpPr/>
      </xdr:nvCxnSpPr>
      <xdr:spPr>
        <a:xfrm flipV="1">
          <a:off x="7713980" y="14239646"/>
          <a:ext cx="78232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108001</xdr:rowOff>
    </xdr:from>
    <xdr:to>
      <xdr:col>41</xdr:col>
      <xdr:colOff>101600</xdr:colOff>
      <xdr:row>85</xdr:row>
      <xdr:rowOff>38151</xdr:rowOff>
    </xdr:to>
    <xdr:sp macro="" textlink="">
      <xdr:nvSpPr>
        <xdr:cNvPr id="361" name="楕円 360">
          <a:extLst>
            <a:ext uri="{FF2B5EF4-FFF2-40B4-BE49-F238E27FC236}">
              <a16:creationId xmlns:a16="http://schemas.microsoft.com/office/drawing/2014/main" id="{07B84F3D-55C9-41B1-95C8-5005AF9B210C}"/>
            </a:ext>
          </a:extLst>
        </xdr:cNvPr>
        <xdr:cNvSpPr/>
      </xdr:nvSpPr>
      <xdr:spPr>
        <a:xfrm>
          <a:off x="6873240" y="14189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158801</xdr:rowOff>
    </xdr:from>
    <xdr:to>
      <xdr:col>45</xdr:col>
      <xdr:colOff>177800</xdr:colOff>
      <xdr:row>84</xdr:row>
      <xdr:rowOff>159258</xdr:rowOff>
    </xdr:to>
    <xdr:cxnSp macro="">
      <xdr:nvCxnSpPr>
        <xdr:cNvPr id="362" name="直線コネクタ 361">
          <a:extLst>
            <a:ext uri="{FF2B5EF4-FFF2-40B4-BE49-F238E27FC236}">
              <a16:creationId xmlns:a16="http://schemas.microsoft.com/office/drawing/2014/main" id="{2DAD2CB3-8008-4A22-A4BA-F98BF584DFAD}"/>
            </a:ext>
          </a:extLst>
        </xdr:cNvPr>
        <xdr:cNvCxnSpPr/>
      </xdr:nvCxnSpPr>
      <xdr:spPr>
        <a:xfrm>
          <a:off x="6924040" y="14240561"/>
          <a:ext cx="78994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113488</xdr:rowOff>
    </xdr:from>
    <xdr:to>
      <xdr:col>36</xdr:col>
      <xdr:colOff>165100</xdr:colOff>
      <xdr:row>85</xdr:row>
      <xdr:rowOff>43638</xdr:rowOff>
    </xdr:to>
    <xdr:sp macro="" textlink="">
      <xdr:nvSpPr>
        <xdr:cNvPr id="363" name="楕円 362">
          <a:extLst>
            <a:ext uri="{FF2B5EF4-FFF2-40B4-BE49-F238E27FC236}">
              <a16:creationId xmlns:a16="http://schemas.microsoft.com/office/drawing/2014/main" id="{9CBEA4B3-A6F9-497F-8697-B2BCA78895E2}"/>
            </a:ext>
          </a:extLst>
        </xdr:cNvPr>
        <xdr:cNvSpPr/>
      </xdr:nvSpPr>
      <xdr:spPr>
        <a:xfrm>
          <a:off x="6098540" y="141952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158801</xdr:rowOff>
    </xdr:from>
    <xdr:to>
      <xdr:col>41</xdr:col>
      <xdr:colOff>50800</xdr:colOff>
      <xdr:row>84</xdr:row>
      <xdr:rowOff>164288</xdr:rowOff>
    </xdr:to>
    <xdr:cxnSp macro="">
      <xdr:nvCxnSpPr>
        <xdr:cNvPr id="364" name="直線コネクタ 363">
          <a:extLst>
            <a:ext uri="{FF2B5EF4-FFF2-40B4-BE49-F238E27FC236}">
              <a16:creationId xmlns:a16="http://schemas.microsoft.com/office/drawing/2014/main" id="{C00C25AA-F11D-4DAE-835E-AC9B7B7C910E}"/>
            </a:ext>
          </a:extLst>
        </xdr:cNvPr>
        <xdr:cNvCxnSpPr/>
      </xdr:nvCxnSpPr>
      <xdr:spPr>
        <a:xfrm flipV="1">
          <a:off x="6149340" y="14240561"/>
          <a:ext cx="7747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90340</xdr:rowOff>
    </xdr:from>
    <xdr:ext cx="469744" cy="259045"/>
    <xdr:sp macro="" textlink="">
      <xdr:nvSpPr>
        <xdr:cNvPr id="365" name="n_1aveValue【公営住宅】&#10;一人当たり面積">
          <a:extLst>
            <a:ext uri="{FF2B5EF4-FFF2-40B4-BE49-F238E27FC236}">
              <a16:creationId xmlns:a16="http://schemas.microsoft.com/office/drawing/2014/main" id="{A89E37A1-D223-4DDA-8775-8A8F4A90E874}"/>
            </a:ext>
          </a:extLst>
        </xdr:cNvPr>
        <xdr:cNvSpPr txBox="1"/>
      </xdr:nvSpPr>
      <xdr:spPr>
        <a:xfrm>
          <a:off x="8271587" y="1366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91254</xdr:rowOff>
    </xdr:from>
    <xdr:ext cx="469744" cy="259045"/>
    <xdr:sp macro="" textlink="">
      <xdr:nvSpPr>
        <xdr:cNvPr id="366" name="n_2aveValue【公営住宅】&#10;一人当たり面積">
          <a:extLst>
            <a:ext uri="{FF2B5EF4-FFF2-40B4-BE49-F238E27FC236}">
              <a16:creationId xmlns:a16="http://schemas.microsoft.com/office/drawing/2014/main" id="{CB540B02-1A44-4D45-8586-848BB6BEC8A0}"/>
            </a:ext>
          </a:extLst>
        </xdr:cNvPr>
        <xdr:cNvSpPr txBox="1"/>
      </xdr:nvSpPr>
      <xdr:spPr>
        <a:xfrm>
          <a:off x="7509587" y="13670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92625</xdr:rowOff>
    </xdr:from>
    <xdr:ext cx="469744" cy="259045"/>
    <xdr:sp macro="" textlink="">
      <xdr:nvSpPr>
        <xdr:cNvPr id="367" name="n_3aveValue【公営住宅】&#10;一人当たり面積">
          <a:extLst>
            <a:ext uri="{FF2B5EF4-FFF2-40B4-BE49-F238E27FC236}">
              <a16:creationId xmlns:a16="http://schemas.microsoft.com/office/drawing/2014/main" id="{7E0CB35D-04C0-44AE-A678-C3D24E788FFD}"/>
            </a:ext>
          </a:extLst>
        </xdr:cNvPr>
        <xdr:cNvSpPr txBox="1"/>
      </xdr:nvSpPr>
      <xdr:spPr>
        <a:xfrm>
          <a:off x="6712027" y="1367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86225</xdr:rowOff>
    </xdr:from>
    <xdr:ext cx="469744" cy="259045"/>
    <xdr:sp macro="" textlink="">
      <xdr:nvSpPr>
        <xdr:cNvPr id="368" name="n_4aveValue【公営住宅】&#10;一人当たり面積">
          <a:extLst>
            <a:ext uri="{FF2B5EF4-FFF2-40B4-BE49-F238E27FC236}">
              <a16:creationId xmlns:a16="http://schemas.microsoft.com/office/drawing/2014/main" id="{78E49AEE-E163-47E9-832F-A34171C7D2E3}"/>
            </a:ext>
          </a:extLst>
        </xdr:cNvPr>
        <xdr:cNvSpPr txBox="1"/>
      </xdr:nvSpPr>
      <xdr:spPr>
        <a:xfrm>
          <a:off x="5937327" y="1366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28363</xdr:rowOff>
    </xdr:from>
    <xdr:ext cx="469744" cy="259045"/>
    <xdr:sp macro="" textlink="">
      <xdr:nvSpPr>
        <xdr:cNvPr id="369" name="n_1mainValue【公営住宅】&#10;一人当たり面積">
          <a:extLst>
            <a:ext uri="{FF2B5EF4-FFF2-40B4-BE49-F238E27FC236}">
              <a16:creationId xmlns:a16="http://schemas.microsoft.com/office/drawing/2014/main" id="{5FD490CE-7B86-40C0-A003-2F033E98E658}"/>
            </a:ext>
          </a:extLst>
        </xdr:cNvPr>
        <xdr:cNvSpPr txBox="1"/>
      </xdr:nvSpPr>
      <xdr:spPr>
        <a:xfrm>
          <a:off x="8271587" y="14277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29735</xdr:rowOff>
    </xdr:from>
    <xdr:ext cx="469744" cy="259045"/>
    <xdr:sp macro="" textlink="">
      <xdr:nvSpPr>
        <xdr:cNvPr id="370" name="n_2mainValue【公営住宅】&#10;一人当たり面積">
          <a:extLst>
            <a:ext uri="{FF2B5EF4-FFF2-40B4-BE49-F238E27FC236}">
              <a16:creationId xmlns:a16="http://schemas.microsoft.com/office/drawing/2014/main" id="{396C57D7-0A49-4CAC-A3E8-89A4F94A0309}"/>
            </a:ext>
          </a:extLst>
        </xdr:cNvPr>
        <xdr:cNvSpPr txBox="1"/>
      </xdr:nvSpPr>
      <xdr:spPr>
        <a:xfrm>
          <a:off x="7509587" y="14279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29278</xdr:rowOff>
    </xdr:from>
    <xdr:ext cx="469744" cy="259045"/>
    <xdr:sp macro="" textlink="">
      <xdr:nvSpPr>
        <xdr:cNvPr id="371" name="n_3mainValue【公営住宅】&#10;一人当たり面積">
          <a:extLst>
            <a:ext uri="{FF2B5EF4-FFF2-40B4-BE49-F238E27FC236}">
              <a16:creationId xmlns:a16="http://schemas.microsoft.com/office/drawing/2014/main" id="{7435CE07-DF7C-483B-8589-F9A4070FDF84}"/>
            </a:ext>
          </a:extLst>
        </xdr:cNvPr>
        <xdr:cNvSpPr txBox="1"/>
      </xdr:nvSpPr>
      <xdr:spPr>
        <a:xfrm>
          <a:off x="6712027" y="1427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34765</xdr:rowOff>
    </xdr:from>
    <xdr:ext cx="469744" cy="259045"/>
    <xdr:sp macro="" textlink="">
      <xdr:nvSpPr>
        <xdr:cNvPr id="372" name="n_4mainValue【公営住宅】&#10;一人当たり面積">
          <a:extLst>
            <a:ext uri="{FF2B5EF4-FFF2-40B4-BE49-F238E27FC236}">
              <a16:creationId xmlns:a16="http://schemas.microsoft.com/office/drawing/2014/main" id="{78B67276-8708-45AB-869C-453B48A5FBCD}"/>
            </a:ext>
          </a:extLst>
        </xdr:cNvPr>
        <xdr:cNvSpPr txBox="1"/>
      </xdr:nvSpPr>
      <xdr:spPr>
        <a:xfrm>
          <a:off x="5937327" y="14284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682AB02C-AD95-4413-A6F2-18CA9DB202C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17ED333C-396D-49B4-BD5C-579BD552E14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187C9CCD-4850-4907-9443-0CD0EFDEA6A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51A0AC9A-3212-4588-8A03-DD1BA05A46A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58ECDEDB-C63F-40CA-BDC2-DEE87D2C18D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20F6B9A3-675E-4726-B4A3-55BCE5843462}"/>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76FDA914-30EB-4034-B45B-122813386F0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A1CD07F3-3486-4112-8BC9-21E54655820E}"/>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FCB7AE01-CA6A-45E5-8E99-B71FBC1D11D1}"/>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3900A032-913A-40A3-B5B0-16F2106F242C}"/>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74E87296-EBB5-4B96-AA8E-BEEEA1515539}"/>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452CC191-6D35-4B88-A8E7-6FD3ED948CE8}"/>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D988A50B-C8E2-439C-85A7-2F1C0D8C0D06}"/>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BC003224-5865-480C-B4AE-AE1D39C6B7B4}"/>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9DC27F15-4601-43D5-B75C-205EFDFA04D1}"/>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9AD83C02-2B5C-41D5-A143-D027470ADDCF}"/>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5CAA376F-DB09-4355-B4B7-63FBCEA25D96}"/>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67DC31E7-309C-4D69-84F9-EFBC83D1F042}"/>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3BBCDE4A-D140-49B0-A86F-C66E4A98061C}"/>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DA8CA3EF-4D30-487A-A2D6-8B5BF2B40053}"/>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90D5DA49-B93F-4997-AB26-55B7CEA3932D}"/>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1849A561-86BD-4536-9C6D-B846E5E281F6}"/>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25AAC641-C2CB-4FEF-9AC1-52F3204ECDE3}"/>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港湾・漁港】&#10;有形固定資産減価償却率グラフ枠">
          <a:extLst>
            <a:ext uri="{FF2B5EF4-FFF2-40B4-BE49-F238E27FC236}">
              <a16:creationId xmlns:a16="http://schemas.microsoft.com/office/drawing/2014/main" id="{20BC3E55-2681-40CB-AF55-FECF2C3C5ABD}"/>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107</xdr:row>
      <xdr:rowOff>49530</xdr:rowOff>
    </xdr:to>
    <xdr:cxnSp macro="">
      <xdr:nvCxnSpPr>
        <xdr:cNvPr id="397" name="直線コネクタ 396">
          <a:extLst>
            <a:ext uri="{FF2B5EF4-FFF2-40B4-BE49-F238E27FC236}">
              <a16:creationId xmlns:a16="http://schemas.microsoft.com/office/drawing/2014/main" id="{AD45598A-467E-4B6D-ABCA-88FD44F86941}"/>
            </a:ext>
          </a:extLst>
        </xdr:cNvPr>
        <xdr:cNvCxnSpPr/>
      </xdr:nvCxnSpPr>
      <xdr:spPr>
        <a:xfrm flipV="1">
          <a:off x="4086225" y="16704946"/>
          <a:ext cx="0" cy="1282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53357</xdr:rowOff>
    </xdr:from>
    <xdr:ext cx="405111" cy="259045"/>
    <xdr:sp macro="" textlink="">
      <xdr:nvSpPr>
        <xdr:cNvPr id="398" name="【港湾・漁港】&#10;有形固定資産減価償却率最小値テキスト">
          <a:extLst>
            <a:ext uri="{FF2B5EF4-FFF2-40B4-BE49-F238E27FC236}">
              <a16:creationId xmlns:a16="http://schemas.microsoft.com/office/drawing/2014/main" id="{5B208682-6AED-474B-AE6C-F99ED69BC14F}"/>
            </a:ext>
          </a:extLst>
        </xdr:cNvPr>
        <xdr:cNvSpPr txBox="1"/>
      </xdr:nvSpPr>
      <xdr:spPr>
        <a:xfrm>
          <a:off x="4124960" y="1799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49530</xdr:rowOff>
    </xdr:from>
    <xdr:to>
      <xdr:col>24</xdr:col>
      <xdr:colOff>152400</xdr:colOff>
      <xdr:row>107</xdr:row>
      <xdr:rowOff>49530</xdr:rowOff>
    </xdr:to>
    <xdr:cxnSp macro="">
      <xdr:nvCxnSpPr>
        <xdr:cNvPr id="399" name="直線コネクタ 398">
          <a:extLst>
            <a:ext uri="{FF2B5EF4-FFF2-40B4-BE49-F238E27FC236}">
              <a16:creationId xmlns:a16="http://schemas.microsoft.com/office/drawing/2014/main" id="{4463350D-AE7D-4C4B-9D8A-AA7413855800}"/>
            </a:ext>
          </a:extLst>
        </xdr:cNvPr>
        <xdr:cNvCxnSpPr/>
      </xdr:nvCxnSpPr>
      <xdr:spPr>
        <a:xfrm>
          <a:off x="4020820" y="17987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0" name="【港湾・漁港】&#10;有形固定資産減価償却率最大値テキスト">
          <a:extLst>
            <a:ext uri="{FF2B5EF4-FFF2-40B4-BE49-F238E27FC236}">
              <a16:creationId xmlns:a16="http://schemas.microsoft.com/office/drawing/2014/main" id="{AAB43A51-DE1C-4475-B0BA-E9473EE03732}"/>
            </a:ext>
          </a:extLst>
        </xdr:cNvPr>
        <xdr:cNvSpPr txBox="1"/>
      </xdr:nvSpPr>
      <xdr:spPr>
        <a:xfrm>
          <a:off x="4124960" y="1648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1" name="直線コネクタ 400">
          <a:extLst>
            <a:ext uri="{FF2B5EF4-FFF2-40B4-BE49-F238E27FC236}">
              <a16:creationId xmlns:a16="http://schemas.microsoft.com/office/drawing/2014/main" id="{3DFC3104-D18D-4167-BD02-4A813646D15B}"/>
            </a:ext>
          </a:extLst>
        </xdr:cNvPr>
        <xdr:cNvCxnSpPr/>
      </xdr:nvCxnSpPr>
      <xdr:spPr>
        <a:xfrm>
          <a:off x="4020820" y="167049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87647</xdr:rowOff>
    </xdr:from>
    <xdr:ext cx="405111" cy="259045"/>
    <xdr:sp macro="" textlink="">
      <xdr:nvSpPr>
        <xdr:cNvPr id="402" name="【港湾・漁港】&#10;有形固定資産減価償却率平均値テキスト">
          <a:extLst>
            <a:ext uri="{FF2B5EF4-FFF2-40B4-BE49-F238E27FC236}">
              <a16:creationId xmlns:a16="http://schemas.microsoft.com/office/drawing/2014/main" id="{394046C1-74CB-43E1-A851-CAC6E7488956}"/>
            </a:ext>
          </a:extLst>
        </xdr:cNvPr>
        <xdr:cNvSpPr txBox="1"/>
      </xdr:nvSpPr>
      <xdr:spPr>
        <a:xfrm>
          <a:off x="4124960" y="17689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109220</xdr:rowOff>
    </xdr:from>
    <xdr:to>
      <xdr:col>24</xdr:col>
      <xdr:colOff>114300</xdr:colOff>
      <xdr:row>106</xdr:row>
      <xdr:rowOff>39370</xdr:rowOff>
    </xdr:to>
    <xdr:sp macro="" textlink="">
      <xdr:nvSpPr>
        <xdr:cNvPr id="403" name="フローチャート: 判断 402">
          <a:extLst>
            <a:ext uri="{FF2B5EF4-FFF2-40B4-BE49-F238E27FC236}">
              <a16:creationId xmlns:a16="http://schemas.microsoft.com/office/drawing/2014/main" id="{7423FBA2-148D-4A3F-AA2B-D501B5FFC012}"/>
            </a:ext>
          </a:extLst>
        </xdr:cNvPr>
        <xdr:cNvSpPr/>
      </xdr:nvSpPr>
      <xdr:spPr>
        <a:xfrm>
          <a:off x="4036060" y="17711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86361</xdr:rowOff>
    </xdr:from>
    <xdr:to>
      <xdr:col>20</xdr:col>
      <xdr:colOff>38100</xdr:colOff>
      <xdr:row>106</xdr:row>
      <xdr:rowOff>16511</xdr:rowOff>
    </xdr:to>
    <xdr:sp macro="" textlink="">
      <xdr:nvSpPr>
        <xdr:cNvPr id="404" name="フローチャート: 判断 403">
          <a:extLst>
            <a:ext uri="{FF2B5EF4-FFF2-40B4-BE49-F238E27FC236}">
              <a16:creationId xmlns:a16="http://schemas.microsoft.com/office/drawing/2014/main" id="{DC16AE43-1A1B-4B16-8FAA-E1CDFB5A9D5E}"/>
            </a:ext>
          </a:extLst>
        </xdr:cNvPr>
        <xdr:cNvSpPr/>
      </xdr:nvSpPr>
      <xdr:spPr>
        <a:xfrm>
          <a:off x="3312160" y="176885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57786</xdr:rowOff>
    </xdr:from>
    <xdr:to>
      <xdr:col>15</xdr:col>
      <xdr:colOff>101600</xdr:colOff>
      <xdr:row>105</xdr:row>
      <xdr:rowOff>159386</xdr:rowOff>
    </xdr:to>
    <xdr:sp macro="" textlink="">
      <xdr:nvSpPr>
        <xdr:cNvPr id="405" name="フローチャート: 判断 404">
          <a:extLst>
            <a:ext uri="{FF2B5EF4-FFF2-40B4-BE49-F238E27FC236}">
              <a16:creationId xmlns:a16="http://schemas.microsoft.com/office/drawing/2014/main" id="{61ADAA40-6B61-4DA5-9CDB-51384866A9F6}"/>
            </a:ext>
          </a:extLst>
        </xdr:cNvPr>
        <xdr:cNvSpPr/>
      </xdr:nvSpPr>
      <xdr:spPr>
        <a:xfrm>
          <a:off x="2514600" y="1765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8255</xdr:rowOff>
    </xdr:from>
    <xdr:to>
      <xdr:col>10</xdr:col>
      <xdr:colOff>165100</xdr:colOff>
      <xdr:row>105</xdr:row>
      <xdr:rowOff>109855</xdr:rowOff>
    </xdr:to>
    <xdr:sp macro="" textlink="">
      <xdr:nvSpPr>
        <xdr:cNvPr id="406" name="フローチャート: 判断 405">
          <a:extLst>
            <a:ext uri="{FF2B5EF4-FFF2-40B4-BE49-F238E27FC236}">
              <a16:creationId xmlns:a16="http://schemas.microsoft.com/office/drawing/2014/main" id="{5FE17293-C956-4F84-ACD0-88206194E81A}"/>
            </a:ext>
          </a:extLst>
        </xdr:cNvPr>
        <xdr:cNvSpPr/>
      </xdr:nvSpPr>
      <xdr:spPr>
        <a:xfrm>
          <a:off x="1739900" y="1761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141605</xdr:rowOff>
    </xdr:from>
    <xdr:to>
      <xdr:col>6</xdr:col>
      <xdr:colOff>38100</xdr:colOff>
      <xdr:row>105</xdr:row>
      <xdr:rowOff>71755</xdr:rowOff>
    </xdr:to>
    <xdr:sp macro="" textlink="">
      <xdr:nvSpPr>
        <xdr:cNvPr id="407" name="フローチャート: 判断 406">
          <a:extLst>
            <a:ext uri="{FF2B5EF4-FFF2-40B4-BE49-F238E27FC236}">
              <a16:creationId xmlns:a16="http://schemas.microsoft.com/office/drawing/2014/main" id="{58D8D711-BB86-41DA-AE87-ED94B475A4B3}"/>
            </a:ext>
          </a:extLst>
        </xdr:cNvPr>
        <xdr:cNvSpPr/>
      </xdr:nvSpPr>
      <xdr:spPr>
        <a:xfrm>
          <a:off x="965200" y="175761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C141E8C8-438B-49D2-8771-D7FB31AA88F9}"/>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31F96B87-1155-4300-B802-B85094CD84B8}"/>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BC19F563-5D88-4E60-9834-CDA69BF8377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FBB3F296-049A-47FC-BCB1-7189D7B3782C}"/>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C668A55-747C-4857-B4D2-ED0318632D25}"/>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166370</xdr:rowOff>
    </xdr:from>
    <xdr:to>
      <xdr:col>24</xdr:col>
      <xdr:colOff>114300</xdr:colOff>
      <xdr:row>105</xdr:row>
      <xdr:rowOff>96520</xdr:rowOff>
    </xdr:to>
    <xdr:sp macro="" textlink="">
      <xdr:nvSpPr>
        <xdr:cNvPr id="413" name="楕円 412">
          <a:extLst>
            <a:ext uri="{FF2B5EF4-FFF2-40B4-BE49-F238E27FC236}">
              <a16:creationId xmlns:a16="http://schemas.microsoft.com/office/drawing/2014/main" id="{524D8F83-1902-46CE-AB44-C5E52325BDD0}"/>
            </a:ext>
          </a:extLst>
        </xdr:cNvPr>
        <xdr:cNvSpPr/>
      </xdr:nvSpPr>
      <xdr:spPr>
        <a:xfrm>
          <a:off x="4036060" y="17600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17797</xdr:rowOff>
    </xdr:from>
    <xdr:ext cx="405111" cy="259045"/>
    <xdr:sp macro="" textlink="">
      <xdr:nvSpPr>
        <xdr:cNvPr id="414" name="【港湾・漁港】&#10;有形固定資産減価償却率該当値テキスト">
          <a:extLst>
            <a:ext uri="{FF2B5EF4-FFF2-40B4-BE49-F238E27FC236}">
              <a16:creationId xmlns:a16="http://schemas.microsoft.com/office/drawing/2014/main" id="{733557DA-4C8B-473B-B08F-52286A239BC6}"/>
            </a:ext>
          </a:extLst>
        </xdr:cNvPr>
        <xdr:cNvSpPr txBox="1"/>
      </xdr:nvSpPr>
      <xdr:spPr>
        <a:xfrm>
          <a:off x="4124960"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139700</xdr:rowOff>
    </xdr:from>
    <xdr:to>
      <xdr:col>20</xdr:col>
      <xdr:colOff>38100</xdr:colOff>
      <xdr:row>105</xdr:row>
      <xdr:rowOff>69850</xdr:rowOff>
    </xdr:to>
    <xdr:sp macro="" textlink="">
      <xdr:nvSpPr>
        <xdr:cNvPr id="415" name="楕円 414">
          <a:extLst>
            <a:ext uri="{FF2B5EF4-FFF2-40B4-BE49-F238E27FC236}">
              <a16:creationId xmlns:a16="http://schemas.microsoft.com/office/drawing/2014/main" id="{EAA7C1FE-C07F-4A3F-9C37-40488D83004A}"/>
            </a:ext>
          </a:extLst>
        </xdr:cNvPr>
        <xdr:cNvSpPr/>
      </xdr:nvSpPr>
      <xdr:spPr>
        <a:xfrm>
          <a:off x="3312160" y="17574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19050</xdr:rowOff>
    </xdr:from>
    <xdr:to>
      <xdr:col>24</xdr:col>
      <xdr:colOff>63500</xdr:colOff>
      <xdr:row>105</xdr:row>
      <xdr:rowOff>45720</xdr:rowOff>
    </xdr:to>
    <xdr:cxnSp macro="">
      <xdr:nvCxnSpPr>
        <xdr:cNvPr id="416" name="直線コネクタ 415">
          <a:extLst>
            <a:ext uri="{FF2B5EF4-FFF2-40B4-BE49-F238E27FC236}">
              <a16:creationId xmlns:a16="http://schemas.microsoft.com/office/drawing/2014/main" id="{26F569B0-0530-4478-8723-23D632485353}"/>
            </a:ext>
          </a:extLst>
        </xdr:cNvPr>
        <xdr:cNvCxnSpPr/>
      </xdr:nvCxnSpPr>
      <xdr:spPr>
        <a:xfrm>
          <a:off x="3355340" y="17621250"/>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103505</xdr:rowOff>
    </xdr:from>
    <xdr:to>
      <xdr:col>15</xdr:col>
      <xdr:colOff>101600</xdr:colOff>
      <xdr:row>105</xdr:row>
      <xdr:rowOff>33655</xdr:rowOff>
    </xdr:to>
    <xdr:sp macro="" textlink="">
      <xdr:nvSpPr>
        <xdr:cNvPr id="417" name="楕円 416">
          <a:extLst>
            <a:ext uri="{FF2B5EF4-FFF2-40B4-BE49-F238E27FC236}">
              <a16:creationId xmlns:a16="http://schemas.microsoft.com/office/drawing/2014/main" id="{C8AFA6DB-FB7E-41F5-A6CB-9A4E40B16017}"/>
            </a:ext>
          </a:extLst>
        </xdr:cNvPr>
        <xdr:cNvSpPr/>
      </xdr:nvSpPr>
      <xdr:spPr>
        <a:xfrm>
          <a:off x="2514600" y="17538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154305</xdr:rowOff>
    </xdr:from>
    <xdr:to>
      <xdr:col>19</xdr:col>
      <xdr:colOff>177800</xdr:colOff>
      <xdr:row>105</xdr:row>
      <xdr:rowOff>19050</xdr:rowOff>
    </xdr:to>
    <xdr:cxnSp macro="">
      <xdr:nvCxnSpPr>
        <xdr:cNvPr id="418" name="直線コネクタ 417">
          <a:extLst>
            <a:ext uri="{FF2B5EF4-FFF2-40B4-BE49-F238E27FC236}">
              <a16:creationId xmlns:a16="http://schemas.microsoft.com/office/drawing/2014/main" id="{AAD0B289-6BC2-4D04-BF14-5A0242B3E3EC}"/>
            </a:ext>
          </a:extLst>
        </xdr:cNvPr>
        <xdr:cNvCxnSpPr/>
      </xdr:nvCxnSpPr>
      <xdr:spPr>
        <a:xfrm>
          <a:off x="2565400" y="1758886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133986</xdr:rowOff>
    </xdr:from>
    <xdr:to>
      <xdr:col>10</xdr:col>
      <xdr:colOff>165100</xdr:colOff>
      <xdr:row>104</xdr:row>
      <xdr:rowOff>64136</xdr:rowOff>
    </xdr:to>
    <xdr:sp macro="" textlink="">
      <xdr:nvSpPr>
        <xdr:cNvPr id="419" name="楕円 418">
          <a:extLst>
            <a:ext uri="{FF2B5EF4-FFF2-40B4-BE49-F238E27FC236}">
              <a16:creationId xmlns:a16="http://schemas.microsoft.com/office/drawing/2014/main" id="{88A8458E-DA56-4E34-A3E5-369009BD447C}"/>
            </a:ext>
          </a:extLst>
        </xdr:cNvPr>
        <xdr:cNvSpPr/>
      </xdr:nvSpPr>
      <xdr:spPr>
        <a:xfrm>
          <a:off x="1739900" y="174009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13336</xdr:rowOff>
    </xdr:from>
    <xdr:to>
      <xdr:col>15</xdr:col>
      <xdr:colOff>50800</xdr:colOff>
      <xdr:row>104</xdr:row>
      <xdr:rowOff>154305</xdr:rowOff>
    </xdr:to>
    <xdr:cxnSp macro="">
      <xdr:nvCxnSpPr>
        <xdr:cNvPr id="420" name="直線コネクタ 419">
          <a:extLst>
            <a:ext uri="{FF2B5EF4-FFF2-40B4-BE49-F238E27FC236}">
              <a16:creationId xmlns:a16="http://schemas.microsoft.com/office/drawing/2014/main" id="{6CE3D42B-47EA-4A25-8CC2-5D2DA4E2D35B}"/>
            </a:ext>
          </a:extLst>
        </xdr:cNvPr>
        <xdr:cNvCxnSpPr/>
      </xdr:nvCxnSpPr>
      <xdr:spPr>
        <a:xfrm>
          <a:off x="1790700" y="17447896"/>
          <a:ext cx="774700" cy="14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99695</xdr:rowOff>
    </xdr:from>
    <xdr:to>
      <xdr:col>6</xdr:col>
      <xdr:colOff>38100</xdr:colOff>
      <xdr:row>104</xdr:row>
      <xdr:rowOff>29845</xdr:rowOff>
    </xdr:to>
    <xdr:sp macro="" textlink="">
      <xdr:nvSpPr>
        <xdr:cNvPr id="421" name="楕円 420">
          <a:extLst>
            <a:ext uri="{FF2B5EF4-FFF2-40B4-BE49-F238E27FC236}">
              <a16:creationId xmlns:a16="http://schemas.microsoft.com/office/drawing/2014/main" id="{275D0526-F1AA-4C6A-8DBC-8ECB22AC2F68}"/>
            </a:ext>
          </a:extLst>
        </xdr:cNvPr>
        <xdr:cNvSpPr/>
      </xdr:nvSpPr>
      <xdr:spPr>
        <a:xfrm>
          <a:off x="965200" y="173666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150495</xdr:rowOff>
    </xdr:from>
    <xdr:to>
      <xdr:col>10</xdr:col>
      <xdr:colOff>114300</xdr:colOff>
      <xdr:row>104</xdr:row>
      <xdr:rowOff>13336</xdr:rowOff>
    </xdr:to>
    <xdr:cxnSp macro="">
      <xdr:nvCxnSpPr>
        <xdr:cNvPr id="422" name="直線コネクタ 421">
          <a:extLst>
            <a:ext uri="{FF2B5EF4-FFF2-40B4-BE49-F238E27FC236}">
              <a16:creationId xmlns:a16="http://schemas.microsoft.com/office/drawing/2014/main" id="{14C83AB1-6A1D-4399-9635-80DB528C131C}"/>
            </a:ext>
          </a:extLst>
        </xdr:cNvPr>
        <xdr:cNvCxnSpPr/>
      </xdr:nvCxnSpPr>
      <xdr:spPr>
        <a:xfrm>
          <a:off x="1008380" y="17417415"/>
          <a:ext cx="78232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7638</xdr:rowOff>
    </xdr:from>
    <xdr:ext cx="405111" cy="259045"/>
    <xdr:sp macro="" textlink="">
      <xdr:nvSpPr>
        <xdr:cNvPr id="423" name="n_1aveValue【港湾・漁港】&#10;有形固定資産減価償却率">
          <a:extLst>
            <a:ext uri="{FF2B5EF4-FFF2-40B4-BE49-F238E27FC236}">
              <a16:creationId xmlns:a16="http://schemas.microsoft.com/office/drawing/2014/main" id="{093FCC88-20B6-489A-ABF7-5BE51695F6F5}"/>
            </a:ext>
          </a:extLst>
        </xdr:cNvPr>
        <xdr:cNvSpPr txBox="1"/>
      </xdr:nvSpPr>
      <xdr:spPr>
        <a:xfrm>
          <a:off x="3170564" y="1777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150513</xdr:rowOff>
    </xdr:from>
    <xdr:ext cx="405111" cy="259045"/>
    <xdr:sp macro="" textlink="">
      <xdr:nvSpPr>
        <xdr:cNvPr id="424" name="n_2aveValue【港湾・漁港】&#10;有形固定資産減価償却率">
          <a:extLst>
            <a:ext uri="{FF2B5EF4-FFF2-40B4-BE49-F238E27FC236}">
              <a16:creationId xmlns:a16="http://schemas.microsoft.com/office/drawing/2014/main" id="{1DD4DBA9-E681-4635-AE96-154DA6CBBB5D}"/>
            </a:ext>
          </a:extLst>
        </xdr:cNvPr>
        <xdr:cNvSpPr txBox="1"/>
      </xdr:nvSpPr>
      <xdr:spPr>
        <a:xfrm>
          <a:off x="2385704" y="1775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100982</xdr:rowOff>
    </xdr:from>
    <xdr:ext cx="405111" cy="259045"/>
    <xdr:sp macro="" textlink="">
      <xdr:nvSpPr>
        <xdr:cNvPr id="425" name="n_3aveValue【港湾・漁港】&#10;有形固定資産減価償却率">
          <a:extLst>
            <a:ext uri="{FF2B5EF4-FFF2-40B4-BE49-F238E27FC236}">
              <a16:creationId xmlns:a16="http://schemas.microsoft.com/office/drawing/2014/main" id="{D0AC01A4-6169-45A0-BB9F-560F3AAA4898}"/>
            </a:ext>
          </a:extLst>
        </xdr:cNvPr>
        <xdr:cNvSpPr txBox="1"/>
      </xdr:nvSpPr>
      <xdr:spPr>
        <a:xfrm>
          <a:off x="1611004" y="1770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62882</xdr:rowOff>
    </xdr:from>
    <xdr:ext cx="405111" cy="259045"/>
    <xdr:sp macro="" textlink="">
      <xdr:nvSpPr>
        <xdr:cNvPr id="426" name="n_4aveValue【港湾・漁港】&#10;有形固定資産減価償却率">
          <a:extLst>
            <a:ext uri="{FF2B5EF4-FFF2-40B4-BE49-F238E27FC236}">
              <a16:creationId xmlns:a16="http://schemas.microsoft.com/office/drawing/2014/main" id="{B2267024-941D-454D-90F8-BF13C3E31E4A}"/>
            </a:ext>
          </a:extLst>
        </xdr:cNvPr>
        <xdr:cNvSpPr txBox="1"/>
      </xdr:nvSpPr>
      <xdr:spPr>
        <a:xfrm>
          <a:off x="836304" y="1766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86377</xdr:rowOff>
    </xdr:from>
    <xdr:ext cx="405111" cy="259045"/>
    <xdr:sp macro="" textlink="">
      <xdr:nvSpPr>
        <xdr:cNvPr id="427" name="n_1mainValue【港湾・漁港】&#10;有形固定資産減価償却率">
          <a:extLst>
            <a:ext uri="{FF2B5EF4-FFF2-40B4-BE49-F238E27FC236}">
              <a16:creationId xmlns:a16="http://schemas.microsoft.com/office/drawing/2014/main" id="{5F054A5C-44EB-4CBE-8027-51A0963756D2}"/>
            </a:ext>
          </a:extLst>
        </xdr:cNvPr>
        <xdr:cNvSpPr txBox="1"/>
      </xdr:nvSpPr>
      <xdr:spPr>
        <a:xfrm>
          <a:off x="3170564" y="1735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50182</xdr:rowOff>
    </xdr:from>
    <xdr:ext cx="405111" cy="259045"/>
    <xdr:sp macro="" textlink="">
      <xdr:nvSpPr>
        <xdr:cNvPr id="428" name="n_2mainValue【港湾・漁港】&#10;有形固定資産減価償却率">
          <a:extLst>
            <a:ext uri="{FF2B5EF4-FFF2-40B4-BE49-F238E27FC236}">
              <a16:creationId xmlns:a16="http://schemas.microsoft.com/office/drawing/2014/main" id="{0366CD15-1C0C-4C7A-B77F-D880D1CD54C3}"/>
            </a:ext>
          </a:extLst>
        </xdr:cNvPr>
        <xdr:cNvSpPr txBox="1"/>
      </xdr:nvSpPr>
      <xdr:spPr>
        <a:xfrm>
          <a:off x="2385704" y="1731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80663</xdr:rowOff>
    </xdr:from>
    <xdr:ext cx="405111" cy="259045"/>
    <xdr:sp macro="" textlink="">
      <xdr:nvSpPr>
        <xdr:cNvPr id="429" name="n_3mainValue【港湾・漁港】&#10;有形固定資産減価償却率">
          <a:extLst>
            <a:ext uri="{FF2B5EF4-FFF2-40B4-BE49-F238E27FC236}">
              <a16:creationId xmlns:a16="http://schemas.microsoft.com/office/drawing/2014/main" id="{5AB0DDA1-138D-4126-9CEC-F61D5EB278BA}"/>
            </a:ext>
          </a:extLst>
        </xdr:cNvPr>
        <xdr:cNvSpPr txBox="1"/>
      </xdr:nvSpPr>
      <xdr:spPr>
        <a:xfrm>
          <a:off x="1611004" y="17179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46372</xdr:rowOff>
    </xdr:from>
    <xdr:ext cx="405111" cy="259045"/>
    <xdr:sp macro="" textlink="">
      <xdr:nvSpPr>
        <xdr:cNvPr id="430" name="n_4mainValue【港湾・漁港】&#10;有形固定資産減価償却率">
          <a:extLst>
            <a:ext uri="{FF2B5EF4-FFF2-40B4-BE49-F238E27FC236}">
              <a16:creationId xmlns:a16="http://schemas.microsoft.com/office/drawing/2014/main" id="{8D04A6D6-DBA0-4A72-A3EB-B865C47957E8}"/>
            </a:ext>
          </a:extLst>
        </xdr:cNvPr>
        <xdr:cNvSpPr txBox="1"/>
      </xdr:nvSpPr>
      <xdr:spPr>
        <a:xfrm>
          <a:off x="836304" y="1714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416B3DF9-021B-4306-8446-5D722FACED2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21CC54C3-2767-4FEF-B596-5EEB8105CC1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F4C764C4-A3D1-42A3-90C3-E72BE4ABAD2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FDA4F6EC-1F79-45F0-80F0-97EDA2410C3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BC8D9BCB-7F32-4F30-B04C-FCE7EF0F7969}"/>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78B3A790-2BD6-443E-82DB-88E17C29454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184FD4BF-26EE-419E-B55B-3FB3668A2BB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3E7CDADC-61F6-4E6E-8A35-6CA99A890D58}"/>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81983D9B-676C-4EAC-9C35-E2FD2A6A00C4}"/>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63496B44-359E-4AF0-8C36-B93C906E5084}"/>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D10941EA-2D2D-4C56-99EA-54594D383922}"/>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2" name="テキスト ボックス 441">
          <a:extLst>
            <a:ext uri="{FF2B5EF4-FFF2-40B4-BE49-F238E27FC236}">
              <a16:creationId xmlns:a16="http://schemas.microsoft.com/office/drawing/2014/main" id="{22A661F2-839F-4099-9028-69F25C5DEF8F}"/>
            </a:ext>
          </a:extLst>
        </xdr:cNvPr>
        <xdr:cNvSpPr txBox="1"/>
      </xdr:nvSpPr>
      <xdr:spPr>
        <a:xfrm>
          <a:off x="5600834" y="181152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BAE02661-33BE-411D-8113-1F6496FC498B}"/>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4" name="テキスト ボックス 443">
          <a:extLst>
            <a:ext uri="{FF2B5EF4-FFF2-40B4-BE49-F238E27FC236}">
              <a16:creationId xmlns:a16="http://schemas.microsoft.com/office/drawing/2014/main" id="{AD4B697B-8424-44B8-A827-BB87A6FC77FD}"/>
            </a:ext>
          </a:extLst>
        </xdr:cNvPr>
        <xdr:cNvSpPr txBox="1"/>
      </xdr:nvSpPr>
      <xdr:spPr>
        <a:xfrm>
          <a:off x="5364041" y="17745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15D80133-D53F-4DE0-8982-30B2A92531D2}"/>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6" name="テキスト ボックス 445">
          <a:extLst>
            <a:ext uri="{FF2B5EF4-FFF2-40B4-BE49-F238E27FC236}">
              <a16:creationId xmlns:a16="http://schemas.microsoft.com/office/drawing/2014/main" id="{2E2A2DA4-858D-456E-ABA5-BCBF17F879E9}"/>
            </a:ext>
          </a:extLst>
        </xdr:cNvPr>
        <xdr:cNvSpPr txBox="1"/>
      </xdr:nvSpPr>
      <xdr:spPr>
        <a:xfrm>
          <a:off x="5299921" y="173723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DD62BA60-28C6-4A78-A0AE-E589F3605021}"/>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48" name="テキスト ボックス 447">
          <a:extLst>
            <a:ext uri="{FF2B5EF4-FFF2-40B4-BE49-F238E27FC236}">
              <a16:creationId xmlns:a16="http://schemas.microsoft.com/office/drawing/2014/main" id="{71194A6D-B3C8-48A2-92DA-D77E6D34F11D}"/>
            </a:ext>
          </a:extLst>
        </xdr:cNvPr>
        <xdr:cNvSpPr txBox="1"/>
      </xdr:nvSpPr>
      <xdr:spPr>
        <a:xfrm>
          <a:off x="5299921" y="169989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6DFC7E1F-8940-44C5-ABD0-778D982D240C}"/>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0" name="テキスト ボックス 449">
          <a:extLst>
            <a:ext uri="{FF2B5EF4-FFF2-40B4-BE49-F238E27FC236}">
              <a16:creationId xmlns:a16="http://schemas.microsoft.com/office/drawing/2014/main" id="{58860029-29A6-4FA6-8809-4A117EBAEE81}"/>
            </a:ext>
          </a:extLst>
        </xdr:cNvPr>
        <xdr:cNvSpPr txBox="1"/>
      </xdr:nvSpPr>
      <xdr:spPr>
        <a:xfrm>
          <a:off x="5299921" y="1662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2C6C08CA-8A05-4625-AC32-19C48AD92BC5}"/>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2" name="テキスト ボックス 451">
          <a:extLst>
            <a:ext uri="{FF2B5EF4-FFF2-40B4-BE49-F238E27FC236}">
              <a16:creationId xmlns:a16="http://schemas.microsoft.com/office/drawing/2014/main" id="{F832E819-34A9-4639-9F54-8AD5A9F4D9E1}"/>
            </a:ext>
          </a:extLst>
        </xdr:cNvPr>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a:extLst>
            <a:ext uri="{FF2B5EF4-FFF2-40B4-BE49-F238E27FC236}">
              <a16:creationId xmlns:a16="http://schemas.microsoft.com/office/drawing/2014/main" id="{F3C61207-1AD7-4D77-A557-6F36F674DB0D}"/>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68923</xdr:rowOff>
    </xdr:from>
    <xdr:to>
      <xdr:col>54</xdr:col>
      <xdr:colOff>189865</xdr:colOff>
      <xdr:row>108</xdr:row>
      <xdr:rowOff>150549</xdr:rowOff>
    </xdr:to>
    <xdr:cxnSp macro="">
      <xdr:nvCxnSpPr>
        <xdr:cNvPr id="454" name="直線コネクタ 453">
          <a:extLst>
            <a:ext uri="{FF2B5EF4-FFF2-40B4-BE49-F238E27FC236}">
              <a16:creationId xmlns:a16="http://schemas.microsoft.com/office/drawing/2014/main" id="{0E0132C7-9514-4F32-B681-58062BB7527F}"/>
            </a:ext>
          </a:extLst>
        </xdr:cNvPr>
        <xdr:cNvCxnSpPr/>
      </xdr:nvCxnSpPr>
      <xdr:spPr>
        <a:xfrm flipV="1">
          <a:off x="9219565" y="17000563"/>
          <a:ext cx="0" cy="1255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154376</xdr:rowOff>
    </xdr:from>
    <xdr:ext cx="378565" cy="259045"/>
    <xdr:sp macro="" textlink="">
      <xdr:nvSpPr>
        <xdr:cNvPr id="455" name="【港湾・漁港】&#10;一人当たり有形固定資産（償却資産）額最小値テキスト">
          <a:extLst>
            <a:ext uri="{FF2B5EF4-FFF2-40B4-BE49-F238E27FC236}">
              <a16:creationId xmlns:a16="http://schemas.microsoft.com/office/drawing/2014/main" id="{26F95954-247F-44E3-9368-21AB765F90D5}"/>
            </a:ext>
          </a:extLst>
        </xdr:cNvPr>
        <xdr:cNvSpPr txBox="1"/>
      </xdr:nvSpPr>
      <xdr:spPr>
        <a:xfrm>
          <a:off x="9258300" y="182594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150549</xdr:rowOff>
    </xdr:from>
    <xdr:to>
      <xdr:col>55</xdr:col>
      <xdr:colOff>88900</xdr:colOff>
      <xdr:row>108</xdr:row>
      <xdr:rowOff>150549</xdr:rowOff>
    </xdr:to>
    <xdr:cxnSp macro="">
      <xdr:nvCxnSpPr>
        <xdr:cNvPr id="456" name="直線コネクタ 455">
          <a:extLst>
            <a:ext uri="{FF2B5EF4-FFF2-40B4-BE49-F238E27FC236}">
              <a16:creationId xmlns:a16="http://schemas.microsoft.com/office/drawing/2014/main" id="{02F6577B-4422-4084-B054-63E3BADA3B52}"/>
            </a:ext>
          </a:extLst>
        </xdr:cNvPr>
        <xdr:cNvCxnSpPr/>
      </xdr:nvCxnSpPr>
      <xdr:spPr>
        <a:xfrm>
          <a:off x="9154160" y="18255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15600</xdr:rowOff>
    </xdr:from>
    <xdr:ext cx="599010" cy="259045"/>
    <xdr:sp macro="" textlink="">
      <xdr:nvSpPr>
        <xdr:cNvPr id="457" name="【港湾・漁港】&#10;一人当たり有形固定資産（償却資産）額最大値テキスト">
          <a:extLst>
            <a:ext uri="{FF2B5EF4-FFF2-40B4-BE49-F238E27FC236}">
              <a16:creationId xmlns:a16="http://schemas.microsoft.com/office/drawing/2014/main" id="{54AFA1E6-B088-4AB8-A868-6993B202A357}"/>
            </a:ext>
          </a:extLst>
        </xdr:cNvPr>
        <xdr:cNvSpPr txBox="1"/>
      </xdr:nvSpPr>
      <xdr:spPr>
        <a:xfrm>
          <a:off x="9258300" y="16779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68923</xdr:rowOff>
    </xdr:from>
    <xdr:to>
      <xdr:col>55</xdr:col>
      <xdr:colOff>88900</xdr:colOff>
      <xdr:row>101</xdr:row>
      <xdr:rowOff>68923</xdr:rowOff>
    </xdr:to>
    <xdr:cxnSp macro="">
      <xdr:nvCxnSpPr>
        <xdr:cNvPr id="458" name="直線コネクタ 457">
          <a:extLst>
            <a:ext uri="{FF2B5EF4-FFF2-40B4-BE49-F238E27FC236}">
              <a16:creationId xmlns:a16="http://schemas.microsoft.com/office/drawing/2014/main" id="{7DE6C83F-1E1C-4491-9853-36AC878FFCD0}"/>
            </a:ext>
          </a:extLst>
        </xdr:cNvPr>
        <xdr:cNvCxnSpPr/>
      </xdr:nvCxnSpPr>
      <xdr:spPr>
        <a:xfrm>
          <a:off x="9154160" y="170005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160670</xdr:rowOff>
    </xdr:from>
    <xdr:ext cx="534377" cy="259045"/>
    <xdr:sp macro="" textlink="">
      <xdr:nvSpPr>
        <xdr:cNvPr id="459" name="【港湾・漁港】&#10;一人当たり有形固定資産（償却資産）額平均値テキスト">
          <a:extLst>
            <a:ext uri="{FF2B5EF4-FFF2-40B4-BE49-F238E27FC236}">
              <a16:creationId xmlns:a16="http://schemas.microsoft.com/office/drawing/2014/main" id="{B23928F3-ED42-4588-9459-2979A88BD71E}"/>
            </a:ext>
          </a:extLst>
        </xdr:cNvPr>
        <xdr:cNvSpPr txBox="1"/>
      </xdr:nvSpPr>
      <xdr:spPr>
        <a:xfrm>
          <a:off x="9258300" y="17595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10793</xdr:rowOff>
    </xdr:from>
    <xdr:to>
      <xdr:col>55</xdr:col>
      <xdr:colOff>50800</xdr:colOff>
      <xdr:row>105</xdr:row>
      <xdr:rowOff>112393</xdr:rowOff>
    </xdr:to>
    <xdr:sp macro="" textlink="">
      <xdr:nvSpPr>
        <xdr:cNvPr id="460" name="フローチャート: 判断 459">
          <a:extLst>
            <a:ext uri="{FF2B5EF4-FFF2-40B4-BE49-F238E27FC236}">
              <a16:creationId xmlns:a16="http://schemas.microsoft.com/office/drawing/2014/main" id="{C2AEE1C4-E29B-4B97-A79A-8F028F22586D}"/>
            </a:ext>
          </a:extLst>
        </xdr:cNvPr>
        <xdr:cNvSpPr/>
      </xdr:nvSpPr>
      <xdr:spPr>
        <a:xfrm>
          <a:off x="9192260" y="176129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15075</xdr:rowOff>
    </xdr:from>
    <xdr:to>
      <xdr:col>50</xdr:col>
      <xdr:colOff>165100</xdr:colOff>
      <xdr:row>105</xdr:row>
      <xdr:rowOff>116675</xdr:rowOff>
    </xdr:to>
    <xdr:sp macro="" textlink="">
      <xdr:nvSpPr>
        <xdr:cNvPr id="461" name="フローチャート: 判断 460">
          <a:extLst>
            <a:ext uri="{FF2B5EF4-FFF2-40B4-BE49-F238E27FC236}">
              <a16:creationId xmlns:a16="http://schemas.microsoft.com/office/drawing/2014/main" id="{C82B708E-4574-4747-8060-2EAB2856533D}"/>
            </a:ext>
          </a:extLst>
        </xdr:cNvPr>
        <xdr:cNvSpPr/>
      </xdr:nvSpPr>
      <xdr:spPr>
        <a:xfrm>
          <a:off x="8445500" y="1761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18938</xdr:rowOff>
    </xdr:from>
    <xdr:to>
      <xdr:col>46</xdr:col>
      <xdr:colOff>38100</xdr:colOff>
      <xdr:row>105</xdr:row>
      <xdr:rowOff>120538</xdr:rowOff>
    </xdr:to>
    <xdr:sp macro="" textlink="">
      <xdr:nvSpPr>
        <xdr:cNvPr id="462" name="フローチャート: 判断 461">
          <a:extLst>
            <a:ext uri="{FF2B5EF4-FFF2-40B4-BE49-F238E27FC236}">
              <a16:creationId xmlns:a16="http://schemas.microsoft.com/office/drawing/2014/main" id="{50BB982B-6AB7-4575-AB2E-060D0F21D260}"/>
            </a:ext>
          </a:extLst>
        </xdr:cNvPr>
        <xdr:cNvSpPr/>
      </xdr:nvSpPr>
      <xdr:spPr>
        <a:xfrm>
          <a:off x="7670800" y="176211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73056</xdr:rowOff>
    </xdr:from>
    <xdr:to>
      <xdr:col>41</xdr:col>
      <xdr:colOff>101600</xdr:colOff>
      <xdr:row>106</xdr:row>
      <xdr:rowOff>3206</xdr:rowOff>
    </xdr:to>
    <xdr:sp macro="" textlink="">
      <xdr:nvSpPr>
        <xdr:cNvPr id="463" name="フローチャート: 判断 462">
          <a:extLst>
            <a:ext uri="{FF2B5EF4-FFF2-40B4-BE49-F238E27FC236}">
              <a16:creationId xmlns:a16="http://schemas.microsoft.com/office/drawing/2014/main" id="{F3D78F08-0C52-42D0-9BF6-E8EDE57D444B}"/>
            </a:ext>
          </a:extLst>
        </xdr:cNvPr>
        <xdr:cNvSpPr/>
      </xdr:nvSpPr>
      <xdr:spPr>
        <a:xfrm>
          <a:off x="6873240" y="17675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74572</xdr:rowOff>
    </xdr:from>
    <xdr:to>
      <xdr:col>36</xdr:col>
      <xdr:colOff>165100</xdr:colOff>
      <xdr:row>106</xdr:row>
      <xdr:rowOff>4722</xdr:rowOff>
    </xdr:to>
    <xdr:sp macro="" textlink="">
      <xdr:nvSpPr>
        <xdr:cNvPr id="464" name="フローチャート: 判断 463">
          <a:extLst>
            <a:ext uri="{FF2B5EF4-FFF2-40B4-BE49-F238E27FC236}">
              <a16:creationId xmlns:a16="http://schemas.microsoft.com/office/drawing/2014/main" id="{70B51250-0D18-4852-85FB-86E168C9BC0C}"/>
            </a:ext>
          </a:extLst>
        </xdr:cNvPr>
        <xdr:cNvSpPr/>
      </xdr:nvSpPr>
      <xdr:spPr>
        <a:xfrm>
          <a:off x="6098540" y="176767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727BBACF-E383-443D-9779-83C15A72B79D}"/>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EA9A5468-1EAC-4382-8D56-3B7712460C1F}"/>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311DE7D-EA72-47DF-8238-17A4B9C75F83}"/>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BE4075D-B89D-465B-B796-140DA7FC02EE}"/>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D817E364-2B21-4E6D-83A5-345B2B9B045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33134</xdr:rowOff>
    </xdr:from>
    <xdr:to>
      <xdr:col>55</xdr:col>
      <xdr:colOff>50800</xdr:colOff>
      <xdr:row>103</xdr:row>
      <xdr:rowOff>134734</xdr:rowOff>
    </xdr:to>
    <xdr:sp macro="" textlink="">
      <xdr:nvSpPr>
        <xdr:cNvPr id="470" name="楕円 469">
          <a:extLst>
            <a:ext uri="{FF2B5EF4-FFF2-40B4-BE49-F238E27FC236}">
              <a16:creationId xmlns:a16="http://schemas.microsoft.com/office/drawing/2014/main" id="{11A450F4-29CC-469A-8113-58646817F8A0}"/>
            </a:ext>
          </a:extLst>
        </xdr:cNvPr>
        <xdr:cNvSpPr/>
      </xdr:nvSpPr>
      <xdr:spPr>
        <a:xfrm>
          <a:off x="9192260" y="173000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56011</xdr:rowOff>
    </xdr:from>
    <xdr:ext cx="599010" cy="259045"/>
    <xdr:sp macro="" textlink="">
      <xdr:nvSpPr>
        <xdr:cNvPr id="471" name="【港湾・漁港】&#10;一人当たり有形固定資産（償却資産）額該当値テキスト">
          <a:extLst>
            <a:ext uri="{FF2B5EF4-FFF2-40B4-BE49-F238E27FC236}">
              <a16:creationId xmlns:a16="http://schemas.microsoft.com/office/drawing/2014/main" id="{21D12735-51F7-4C13-91C3-9017AC8609B6}"/>
            </a:ext>
          </a:extLst>
        </xdr:cNvPr>
        <xdr:cNvSpPr txBox="1"/>
      </xdr:nvSpPr>
      <xdr:spPr>
        <a:xfrm>
          <a:off x="9258300" y="17155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36990</xdr:rowOff>
    </xdr:from>
    <xdr:to>
      <xdr:col>50</xdr:col>
      <xdr:colOff>165100</xdr:colOff>
      <xdr:row>103</xdr:row>
      <xdr:rowOff>138590</xdr:rowOff>
    </xdr:to>
    <xdr:sp macro="" textlink="">
      <xdr:nvSpPr>
        <xdr:cNvPr id="472" name="楕円 471">
          <a:extLst>
            <a:ext uri="{FF2B5EF4-FFF2-40B4-BE49-F238E27FC236}">
              <a16:creationId xmlns:a16="http://schemas.microsoft.com/office/drawing/2014/main" id="{F84C3BC7-88F7-40C2-B6D7-9F277AE6D81E}"/>
            </a:ext>
          </a:extLst>
        </xdr:cNvPr>
        <xdr:cNvSpPr/>
      </xdr:nvSpPr>
      <xdr:spPr>
        <a:xfrm>
          <a:off x="8445500" y="1730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83934</xdr:rowOff>
    </xdr:from>
    <xdr:to>
      <xdr:col>55</xdr:col>
      <xdr:colOff>0</xdr:colOff>
      <xdr:row>103</xdr:row>
      <xdr:rowOff>87790</xdr:rowOff>
    </xdr:to>
    <xdr:cxnSp macro="">
      <xdr:nvCxnSpPr>
        <xdr:cNvPr id="473" name="直線コネクタ 472">
          <a:extLst>
            <a:ext uri="{FF2B5EF4-FFF2-40B4-BE49-F238E27FC236}">
              <a16:creationId xmlns:a16="http://schemas.microsoft.com/office/drawing/2014/main" id="{2F9DFE89-2C6F-4711-A0D5-3AE8995BD68E}"/>
            </a:ext>
          </a:extLst>
        </xdr:cNvPr>
        <xdr:cNvCxnSpPr/>
      </xdr:nvCxnSpPr>
      <xdr:spPr>
        <a:xfrm flipV="1">
          <a:off x="8496300" y="17350854"/>
          <a:ext cx="723900" cy="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38506</xdr:rowOff>
    </xdr:from>
    <xdr:to>
      <xdr:col>46</xdr:col>
      <xdr:colOff>38100</xdr:colOff>
      <xdr:row>103</xdr:row>
      <xdr:rowOff>140106</xdr:rowOff>
    </xdr:to>
    <xdr:sp macro="" textlink="">
      <xdr:nvSpPr>
        <xdr:cNvPr id="474" name="楕円 473">
          <a:extLst>
            <a:ext uri="{FF2B5EF4-FFF2-40B4-BE49-F238E27FC236}">
              <a16:creationId xmlns:a16="http://schemas.microsoft.com/office/drawing/2014/main" id="{AFD8821E-C6FF-4B89-A22D-F9A5CA8ED23F}"/>
            </a:ext>
          </a:extLst>
        </xdr:cNvPr>
        <xdr:cNvSpPr/>
      </xdr:nvSpPr>
      <xdr:spPr>
        <a:xfrm>
          <a:off x="7670800" y="173054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87790</xdr:rowOff>
    </xdr:from>
    <xdr:to>
      <xdr:col>50</xdr:col>
      <xdr:colOff>114300</xdr:colOff>
      <xdr:row>103</xdr:row>
      <xdr:rowOff>89306</xdr:rowOff>
    </xdr:to>
    <xdr:cxnSp macro="">
      <xdr:nvCxnSpPr>
        <xdr:cNvPr id="475" name="直線コネクタ 474">
          <a:extLst>
            <a:ext uri="{FF2B5EF4-FFF2-40B4-BE49-F238E27FC236}">
              <a16:creationId xmlns:a16="http://schemas.microsoft.com/office/drawing/2014/main" id="{116252D2-9977-43D9-AC2B-7F9B4B03D911}"/>
            </a:ext>
          </a:extLst>
        </xdr:cNvPr>
        <xdr:cNvCxnSpPr/>
      </xdr:nvCxnSpPr>
      <xdr:spPr>
        <a:xfrm flipV="1">
          <a:off x="7713980" y="17354710"/>
          <a:ext cx="782320" cy="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101265</xdr:rowOff>
    </xdr:from>
    <xdr:to>
      <xdr:col>41</xdr:col>
      <xdr:colOff>101600</xdr:colOff>
      <xdr:row>105</xdr:row>
      <xdr:rowOff>31415</xdr:rowOff>
    </xdr:to>
    <xdr:sp macro="" textlink="">
      <xdr:nvSpPr>
        <xdr:cNvPr id="476" name="楕円 475">
          <a:extLst>
            <a:ext uri="{FF2B5EF4-FFF2-40B4-BE49-F238E27FC236}">
              <a16:creationId xmlns:a16="http://schemas.microsoft.com/office/drawing/2014/main" id="{4D53A278-02BF-48D7-9ADB-D6BA252FAB81}"/>
            </a:ext>
          </a:extLst>
        </xdr:cNvPr>
        <xdr:cNvSpPr/>
      </xdr:nvSpPr>
      <xdr:spPr>
        <a:xfrm>
          <a:off x="6873240" y="17535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89306</xdr:rowOff>
    </xdr:from>
    <xdr:to>
      <xdr:col>45</xdr:col>
      <xdr:colOff>177800</xdr:colOff>
      <xdr:row>104</xdr:row>
      <xdr:rowOff>152065</xdr:rowOff>
    </xdr:to>
    <xdr:cxnSp macro="">
      <xdr:nvCxnSpPr>
        <xdr:cNvPr id="477" name="直線コネクタ 476">
          <a:extLst>
            <a:ext uri="{FF2B5EF4-FFF2-40B4-BE49-F238E27FC236}">
              <a16:creationId xmlns:a16="http://schemas.microsoft.com/office/drawing/2014/main" id="{AAEE2B47-9AC5-45F1-87B8-417DB0589A5A}"/>
            </a:ext>
          </a:extLst>
        </xdr:cNvPr>
        <xdr:cNvCxnSpPr/>
      </xdr:nvCxnSpPr>
      <xdr:spPr>
        <a:xfrm flipV="1">
          <a:off x="6924040" y="17356226"/>
          <a:ext cx="789940" cy="230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104397</xdr:rowOff>
    </xdr:from>
    <xdr:to>
      <xdr:col>36</xdr:col>
      <xdr:colOff>165100</xdr:colOff>
      <xdr:row>105</xdr:row>
      <xdr:rowOff>34547</xdr:rowOff>
    </xdr:to>
    <xdr:sp macro="" textlink="">
      <xdr:nvSpPr>
        <xdr:cNvPr id="478" name="楕円 477">
          <a:extLst>
            <a:ext uri="{FF2B5EF4-FFF2-40B4-BE49-F238E27FC236}">
              <a16:creationId xmlns:a16="http://schemas.microsoft.com/office/drawing/2014/main" id="{CA883EE9-A7A1-497E-ADA8-C42AAB857DF4}"/>
            </a:ext>
          </a:extLst>
        </xdr:cNvPr>
        <xdr:cNvSpPr/>
      </xdr:nvSpPr>
      <xdr:spPr>
        <a:xfrm>
          <a:off x="6098540" y="175389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152065</xdr:rowOff>
    </xdr:from>
    <xdr:to>
      <xdr:col>41</xdr:col>
      <xdr:colOff>50800</xdr:colOff>
      <xdr:row>104</xdr:row>
      <xdr:rowOff>155197</xdr:rowOff>
    </xdr:to>
    <xdr:cxnSp macro="">
      <xdr:nvCxnSpPr>
        <xdr:cNvPr id="479" name="直線コネクタ 478">
          <a:extLst>
            <a:ext uri="{FF2B5EF4-FFF2-40B4-BE49-F238E27FC236}">
              <a16:creationId xmlns:a16="http://schemas.microsoft.com/office/drawing/2014/main" id="{FD9B03AA-3CA5-4463-AA36-9FB8E4F0F2BC}"/>
            </a:ext>
          </a:extLst>
        </xdr:cNvPr>
        <xdr:cNvCxnSpPr/>
      </xdr:nvCxnSpPr>
      <xdr:spPr>
        <a:xfrm flipV="1">
          <a:off x="6149340" y="17586625"/>
          <a:ext cx="774700" cy="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105</xdr:row>
      <xdr:rowOff>107802</xdr:rowOff>
    </xdr:from>
    <xdr:ext cx="534377" cy="259045"/>
    <xdr:sp macro="" textlink="">
      <xdr:nvSpPr>
        <xdr:cNvPr id="480" name="n_1aveValue【港湾・漁港】&#10;一人当たり有形固定資産（償却資産）額">
          <a:extLst>
            <a:ext uri="{FF2B5EF4-FFF2-40B4-BE49-F238E27FC236}">
              <a16:creationId xmlns:a16="http://schemas.microsoft.com/office/drawing/2014/main" id="{8E63DAD8-21C5-4DD2-AC62-72EFF64F7126}"/>
            </a:ext>
          </a:extLst>
        </xdr:cNvPr>
        <xdr:cNvSpPr txBox="1"/>
      </xdr:nvSpPr>
      <xdr:spPr>
        <a:xfrm>
          <a:off x="8239271" y="1771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105</xdr:row>
      <xdr:rowOff>111665</xdr:rowOff>
    </xdr:from>
    <xdr:ext cx="534377" cy="259045"/>
    <xdr:sp macro="" textlink="">
      <xdr:nvSpPr>
        <xdr:cNvPr id="481" name="n_2aveValue【港湾・漁港】&#10;一人当たり有形固定資産（償却資産）額">
          <a:extLst>
            <a:ext uri="{FF2B5EF4-FFF2-40B4-BE49-F238E27FC236}">
              <a16:creationId xmlns:a16="http://schemas.microsoft.com/office/drawing/2014/main" id="{472CFAB5-3214-4638-A142-93A681BBD252}"/>
            </a:ext>
          </a:extLst>
        </xdr:cNvPr>
        <xdr:cNvSpPr txBox="1"/>
      </xdr:nvSpPr>
      <xdr:spPr>
        <a:xfrm>
          <a:off x="7477271" y="1771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105</xdr:row>
      <xdr:rowOff>165783</xdr:rowOff>
    </xdr:from>
    <xdr:ext cx="534377" cy="259045"/>
    <xdr:sp macro="" textlink="">
      <xdr:nvSpPr>
        <xdr:cNvPr id="482" name="n_3aveValue【港湾・漁港】&#10;一人当たり有形固定資産（償却資産）額">
          <a:extLst>
            <a:ext uri="{FF2B5EF4-FFF2-40B4-BE49-F238E27FC236}">
              <a16:creationId xmlns:a16="http://schemas.microsoft.com/office/drawing/2014/main" id="{EB2D1892-29AC-492C-A661-77641900BEF9}"/>
            </a:ext>
          </a:extLst>
        </xdr:cNvPr>
        <xdr:cNvSpPr txBox="1"/>
      </xdr:nvSpPr>
      <xdr:spPr>
        <a:xfrm>
          <a:off x="6702571" y="1776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105</xdr:row>
      <xdr:rowOff>167299</xdr:rowOff>
    </xdr:from>
    <xdr:ext cx="534377" cy="259045"/>
    <xdr:sp macro="" textlink="">
      <xdr:nvSpPr>
        <xdr:cNvPr id="483" name="n_4aveValue【港湾・漁港】&#10;一人当たり有形固定資産（償却資産）額">
          <a:extLst>
            <a:ext uri="{FF2B5EF4-FFF2-40B4-BE49-F238E27FC236}">
              <a16:creationId xmlns:a16="http://schemas.microsoft.com/office/drawing/2014/main" id="{62BDEEF4-AC86-4261-923B-A0DEF1F322A0}"/>
            </a:ext>
          </a:extLst>
        </xdr:cNvPr>
        <xdr:cNvSpPr txBox="1"/>
      </xdr:nvSpPr>
      <xdr:spPr>
        <a:xfrm>
          <a:off x="5905011" y="1776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101</xdr:row>
      <xdr:rowOff>155117</xdr:rowOff>
    </xdr:from>
    <xdr:ext cx="599010" cy="259045"/>
    <xdr:sp macro="" textlink="">
      <xdr:nvSpPr>
        <xdr:cNvPr id="484" name="n_1mainValue【港湾・漁港】&#10;一人当たり有形固定資産（償却資産）額">
          <a:extLst>
            <a:ext uri="{FF2B5EF4-FFF2-40B4-BE49-F238E27FC236}">
              <a16:creationId xmlns:a16="http://schemas.microsoft.com/office/drawing/2014/main" id="{18CC12A1-76CD-4C62-BADA-273CF429A488}"/>
            </a:ext>
          </a:extLst>
        </xdr:cNvPr>
        <xdr:cNvSpPr txBox="1"/>
      </xdr:nvSpPr>
      <xdr:spPr>
        <a:xfrm>
          <a:off x="8214575" y="17086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101</xdr:row>
      <xdr:rowOff>156633</xdr:rowOff>
    </xdr:from>
    <xdr:ext cx="599010" cy="259045"/>
    <xdr:sp macro="" textlink="">
      <xdr:nvSpPr>
        <xdr:cNvPr id="485" name="n_2mainValue【港湾・漁港】&#10;一人当たり有形固定資産（償却資産）額">
          <a:extLst>
            <a:ext uri="{FF2B5EF4-FFF2-40B4-BE49-F238E27FC236}">
              <a16:creationId xmlns:a16="http://schemas.microsoft.com/office/drawing/2014/main" id="{1FF6EEA1-00E7-4896-8413-E0D32704083D}"/>
            </a:ext>
          </a:extLst>
        </xdr:cNvPr>
        <xdr:cNvSpPr txBox="1"/>
      </xdr:nvSpPr>
      <xdr:spPr>
        <a:xfrm>
          <a:off x="7444955" y="17088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103</xdr:row>
      <xdr:rowOff>47942</xdr:rowOff>
    </xdr:from>
    <xdr:ext cx="534377" cy="259045"/>
    <xdr:sp macro="" textlink="">
      <xdr:nvSpPr>
        <xdr:cNvPr id="486" name="n_3mainValue【港湾・漁港】&#10;一人当たり有形固定資産（償却資産）額">
          <a:extLst>
            <a:ext uri="{FF2B5EF4-FFF2-40B4-BE49-F238E27FC236}">
              <a16:creationId xmlns:a16="http://schemas.microsoft.com/office/drawing/2014/main" id="{990B0B02-0EF6-42AB-980D-D8671DBF152A}"/>
            </a:ext>
          </a:extLst>
        </xdr:cNvPr>
        <xdr:cNvSpPr txBox="1"/>
      </xdr:nvSpPr>
      <xdr:spPr>
        <a:xfrm>
          <a:off x="6702571" y="17314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103</xdr:row>
      <xdr:rowOff>51074</xdr:rowOff>
    </xdr:from>
    <xdr:ext cx="534377" cy="259045"/>
    <xdr:sp macro="" textlink="">
      <xdr:nvSpPr>
        <xdr:cNvPr id="487" name="n_4mainValue【港湾・漁港】&#10;一人当たり有形固定資産（償却資産）額">
          <a:extLst>
            <a:ext uri="{FF2B5EF4-FFF2-40B4-BE49-F238E27FC236}">
              <a16:creationId xmlns:a16="http://schemas.microsoft.com/office/drawing/2014/main" id="{DEFE0D81-FF00-4B62-8EA4-BDE2F8DC0B58}"/>
            </a:ext>
          </a:extLst>
        </xdr:cNvPr>
        <xdr:cNvSpPr txBox="1"/>
      </xdr:nvSpPr>
      <xdr:spPr>
        <a:xfrm>
          <a:off x="5905011" y="1731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9EFAACC2-FFE8-43E8-B49F-CA839E3C328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725C18E9-2727-495C-B610-9779E449E86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27B2C970-AAAD-4241-8C11-ADA2A75F798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B19F8FA7-EACA-4331-949E-60BDF46869C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79A2A976-8699-4510-A819-6D9ABDD6A75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E4269CF3-1E10-470E-A23B-C0BA48A6377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A8C00DDF-4BFC-46E7-B8E1-E62AB820BE5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77E237CB-D356-4548-9F6A-FFC75C52F62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B755ECD3-5B41-4AB7-81EE-63AE51DB28A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16D8314B-079C-485D-990D-5F9DBD5DD657}"/>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9ACF4C04-EA20-4C01-9350-F0B9B270AB8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9" name="直線コネクタ 498">
          <a:extLst>
            <a:ext uri="{FF2B5EF4-FFF2-40B4-BE49-F238E27FC236}">
              <a16:creationId xmlns:a16="http://schemas.microsoft.com/office/drawing/2014/main" id="{EB14CBFE-DA2E-4A15-BFA5-C12A851EE01C}"/>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00" name="テキスト ボックス 499">
          <a:extLst>
            <a:ext uri="{FF2B5EF4-FFF2-40B4-BE49-F238E27FC236}">
              <a16:creationId xmlns:a16="http://schemas.microsoft.com/office/drawing/2014/main" id="{23FDC8C0-F7DB-49F9-A457-133E6BB03207}"/>
            </a:ext>
          </a:extLst>
        </xdr:cNvPr>
        <xdr:cNvSpPr txBox="1"/>
      </xdr:nvSpPr>
      <xdr:spPr>
        <a:xfrm>
          <a:off x="1060276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1" name="直線コネクタ 500">
          <a:extLst>
            <a:ext uri="{FF2B5EF4-FFF2-40B4-BE49-F238E27FC236}">
              <a16:creationId xmlns:a16="http://schemas.microsoft.com/office/drawing/2014/main" id="{3350B3A6-56C2-4FEB-A38D-8FACDC3D993C}"/>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2" name="テキスト ボックス 501">
          <a:extLst>
            <a:ext uri="{FF2B5EF4-FFF2-40B4-BE49-F238E27FC236}">
              <a16:creationId xmlns:a16="http://schemas.microsoft.com/office/drawing/2014/main" id="{63C85348-67E4-4757-9A8F-AE4E2C2A746A}"/>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3" name="直線コネクタ 502">
          <a:extLst>
            <a:ext uri="{FF2B5EF4-FFF2-40B4-BE49-F238E27FC236}">
              <a16:creationId xmlns:a16="http://schemas.microsoft.com/office/drawing/2014/main" id="{A8C4BDC4-356A-4692-820D-D752F6F486A0}"/>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4" name="テキスト ボックス 503">
          <a:extLst>
            <a:ext uri="{FF2B5EF4-FFF2-40B4-BE49-F238E27FC236}">
              <a16:creationId xmlns:a16="http://schemas.microsoft.com/office/drawing/2014/main" id="{C126CD71-AA4D-4806-9DAE-21E02012AA2B}"/>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5" name="直線コネクタ 504">
          <a:extLst>
            <a:ext uri="{FF2B5EF4-FFF2-40B4-BE49-F238E27FC236}">
              <a16:creationId xmlns:a16="http://schemas.microsoft.com/office/drawing/2014/main" id="{D28CDA0B-8699-49BF-A802-7B543B0B0BF4}"/>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6" name="テキスト ボックス 505">
          <a:extLst>
            <a:ext uri="{FF2B5EF4-FFF2-40B4-BE49-F238E27FC236}">
              <a16:creationId xmlns:a16="http://schemas.microsoft.com/office/drawing/2014/main" id="{913B8BB3-FF29-4C8B-AF0C-5BF176F69E3E}"/>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7" name="直線コネクタ 506">
          <a:extLst>
            <a:ext uri="{FF2B5EF4-FFF2-40B4-BE49-F238E27FC236}">
              <a16:creationId xmlns:a16="http://schemas.microsoft.com/office/drawing/2014/main" id="{35F7FCC2-1E19-47DF-B885-042B34A85457}"/>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8" name="テキスト ボックス 507">
          <a:extLst>
            <a:ext uri="{FF2B5EF4-FFF2-40B4-BE49-F238E27FC236}">
              <a16:creationId xmlns:a16="http://schemas.microsoft.com/office/drawing/2014/main" id="{86071B2F-2DE4-4F54-9D18-07B70EAE696C}"/>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9" name="直線コネクタ 508">
          <a:extLst>
            <a:ext uri="{FF2B5EF4-FFF2-40B4-BE49-F238E27FC236}">
              <a16:creationId xmlns:a16="http://schemas.microsoft.com/office/drawing/2014/main" id="{75C64094-4390-4237-B019-753253E558B1}"/>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10" name="テキスト ボックス 509">
          <a:extLst>
            <a:ext uri="{FF2B5EF4-FFF2-40B4-BE49-F238E27FC236}">
              <a16:creationId xmlns:a16="http://schemas.microsoft.com/office/drawing/2014/main" id="{13675FE3-8415-451D-9A02-AED987B9D052}"/>
            </a:ext>
          </a:extLst>
        </xdr:cNvPr>
        <xdr:cNvSpPr txBox="1"/>
      </xdr:nvSpPr>
      <xdr:spPr>
        <a:xfrm>
          <a:off x="1060276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83BA5800-E66A-4D1E-8E0F-7E41EB5688CB}"/>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2" name="テキスト ボックス 511">
          <a:extLst>
            <a:ext uri="{FF2B5EF4-FFF2-40B4-BE49-F238E27FC236}">
              <a16:creationId xmlns:a16="http://schemas.microsoft.com/office/drawing/2014/main" id="{3AD9BD0A-414C-4738-A07E-71844FBFFA17}"/>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認定こども園・幼稚園・保育所】&#10;有形固定資産減価償却率グラフ枠">
          <a:extLst>
            <a:ext uri="{FF2B5EF4-FFF2-40B4-BE49-F238E27FC236}">
              <a16:creationId xmlns:a16="http://schemas.microsoft.com/office/drawing/2014/main" id="{A6F06B0B-4AE4-49C9-B42B-0F6D14FF943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41</xdr:row>
      <xdr:rowOff>159476</xdr:rowOff>
    </xdr:to>
    <xdr:cxnSp macro="">
      <xdr:nvCxnSpPr>
        <xdr:cNvPr id="514" name="直線コネクタ 513">
          <a:extLst>
            <a:ext uri="{FF2B5EF4-FFF2-40B4-BE49-F238E27FC236}">
              <a16:creationId xmlns:a16="http://schemas.microsoft.com/office/drawing/2014/main" id="{E7214F7E-D5D4-41A6-BE54-CC7DDA2E1450}"/>
            </a:ext>
          </a:extLst>
        </xdr:cNvPr>
        <xdr:cNvCxnSpPr/>
      </xdr:nvCxnSpPr>
      <xdr:spPr>
        <a:xfrm flipV="1">
          <a:off x="14375764" y="5574030"/>
          <a:ext cx="0" cy="1458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163303</xdr:rowOff>
    </xdr:from>
    <xdr:ext cx="405111" cy="259045"/>
    <xdr:sp macro="" textlink="">
      <xdr:nvSpPr>
        <xdr:cNvPr id="515" name="【認定こども園・幼稚園・保育所】&#10;有形固定資産減価償却率最小値テキスト">
          <a:extLst>
            <a:ext uri="{FF2B5EF4-FFF2-40B4-BE49-F238E27FC236}">
              <a16:creationId xmlns:a16="http://schemas.microsoft.com/office/drawing/2014/main" id="{622FF3C6-97A9-4E92-B7B3-958B2BC1183F}"/>
            </a:ext>
          </a:extLst>
        </xdr:cNvPr>
        <xdr:cNvSpPr txBox="1"/>
      </xdr:nvSpPr>
      <xdr:spPr>
        <a:xfrm>
          <a:off x="14414500" y="703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159476</xdr:rowOff>
    </xdr:from>
    <xdr:to>
      <xdr:col>86</xdr:col>
      <xdr:colOff>25400</xdr:colOff>
      <xdr:row>41</xdr:row>
      <xdr:rowOff>159476</xdr:rowOff>
    </xdr:to>
    <xdr:cxnSp macro="">
      <xdr:nvCxnSpPr>
        <xdr:cNvPr id="516" name="直線コネクタ 515">
          <a:extLst>
            <a:ext uri="{FF2B5EF4-FFF2-40B4-BE49-F238E27FC236}">
              <a16:creationId xmlns:a16="http://schemas.microsoft.com/office/drawing/2014/main" id="{574BB1A0-18A7-4C29-A1C4-0C58CF0753A1}"/>
            </a:ext>
          </a:extLst>
        </xdr:cNvPr>
        <xdr:cNvCxnSpPr/>
      </xdr:nvCxnSpPr>
      <xdr:spPr>
        <a:xfrm>
          <a:off x="14287500" y="7032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405111" cy="259045"/>
    <xdr:sp macro="" textlink="">
      <xdr:nvSpPr>
        <xdr:cNvPr id="517" name="【認定こども園・幼稚園・保育所】&#10;有形固定資産減価償却率最大値テキスト">
          <a:extLst>
            <a:ext uri="{FF2B5EF4-FFF2-40B4-BE49-F238E27FC236}">
              <a16:creationId xmlns:a16="http://schemas.microsoft.com/office/drawing/2014/main" id="{D6FB2FB1-30BD-4CB7-93BC-9AA732E89DB4}"/>
            </a:ext>
          </a:extLst>
        </xdr:cNvPr>
        <xdr:cNvSpPr txBox="1"/>
      </xdr:nvSpPr>
      <xdr:spPr>
        <a:xfrm>
          <a:off x="14414500" y="535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18" name="直線コネクタ 517">
          <a:extLst>
            <a:ext uri="{FF2B5EF4-FFF2-40B4-BE49-F238E27FC236}">
              <a16:creationId xmlns:a16="http://schemas.microsoft.com/office/drawing/2014/main" id="{EAB46A5A-ED9A-4818-A28D-57D0A68CFFB5}"/>
            </a:ext>
          </a:extLst>
        </xdr:cNvPr>
        <xdr:cNvCxnSpPr/>
      </xdr:nvCxnSpPr>
      <xdr:spPr>
        <a:xfrm>
          <a:off x="14287500" y="5574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52812</xdr:rowOff>
    </xdr:from>
    <xdr:ext cx="405111" cy="259045"/>
    <xdr:sp macro="" textlink="">
      <xdr:nvSpPr>
        <xdr:cNvPr id="519" name="【認定こども園・幼稚園・保育所】&#10;有形固定資産減価償却率平均値テキスト">
          <a:extLst>
            <a:ext uri="{FF2B5EF4-FFF2-40B4-BE49-F238E27FC236}">
              <a16:creationId xmlns:a16="http://schemas.microsoft.com/office/drawing/2014/main" id="{A6356E3B-EA60-477D-B855-600BBC6E3E0E}"/>
            </a:ext>
          </a:extLst>
        </xdr:cNvPr>
        <xdr:cNvSpPr txBox="1"/>
      </xdr:nvSpPr>
      <xdr:spPr>
        <a:xfrm>
          <a:off x="14414500" y="6423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520" name="フローチャート: 判断 519">
          <a:extLst>
            <a:ext uri="{FF2B5EF4-FFF2-40B4-BE49-F238E27FC236}">
              <a16:creationId xmlns:a16="http://schemas.microsoft.com/office/drawing/2014/main" id="{89C6CBBD-7225-49B9-924B-66B5EF4C85D6}"/>
            </a:ext>
          </a:extLst>
        </xdr:cNvPr>
        <xdr:cNvSpPr/>
      </xdr:nvSpPr>
      <xdr:spPr>
        <a:xfrm>
          <a:off x="14325600" y="64447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58057</xdr:rowOff>
    </xdr:from>
    <xdr:to>
      <xdr:col>81</xdr:col>
      <xdr:colOff>101600</xdr:colOff>
      <xdr:row>38</xdr:row>
      <xdr:rowOff>159657</xdr:rowOff>
    </xdr:to>
    <xdr:sp macro="" textlink="">
      <xdr:nvSpPr>
        <xdr:cNvPr id="521" name="フローチャート: 判断 520">
          <a:extLst>
            <a:ext uri="{FF2B5EF4-FFF2-40B4-BE49-F238E27FC236}">
              <a16:creationId xmlns:a16="http://schemas.microsoft.com/office/drawing/2014/main" id="{52363C4A-D539-47FA-B4DF-F946C83520CC}"/>
            </a:ext>
          </a:extLst>
        </xdr:cNvPr>
        <xdr:cNvSpPr/>
      </xdr:nvSpPr>
      <xdr:spPr>
        <a:xfrm>
          <a:off x="13578840" y="6428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48260</xdr:rowOff>
    </xdr:from>
    <xdr:to>
      <xdr:col>76</xdr:col>
      <xdr:colOff>165100</xdr:colOff>
      <xdr:row>38</xdr:row>
      <xdr:rowOff>149860</xdr:rowOff>
    </xdr:to>
    <xdr:sp macro="" textlink="">
      <xdr:nvSpPr>
        <xdr:cNvPr id="522" name="フローチャート: 判断 521">
          <a:extLst>
            <a:ext uri="{FF2B5EF4-FFF2-40B4-BE49-F238E27FC236}">
              <a16:creationId xmlns:a16="http://schemas.microsoft.com/office/drawing/2014/main" id="{E3BABA79-463D-463A-B386-F3706125569B}"/>
            </a:ext>
          </a:extLst>
        </xdr:cNvPr>
        <xdr:cNvSpPr/>
      </xdr:nvSpPr>
      <xdr:spPr>
        <a:xfrm>
          <a:off x="1280414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523" name="フローチャート: 判断 522">
          <a:extLst>
            <a:ext uri="{FF2B5EF4-FFF2-40B4-BE49-F238E27FC236}">
              <a16:creationId xmlns:a16="http://schemas.microsoft.com/office/drawing/2014/main" id="{C1387848-5374-4B2A-A08D-AE8178C43D1F}"/>
            </a:ext>
          </a:extLst>
        </xdr:cNvPr>
        <xdr:cNvSpPr/>
      </xdr:nvSpPr>
      <xdr:spPr>
        <a:xfrm>
          <a:off x="12029440" y="64316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44994</xdr:rowOff>
    </xdr:from>
    <xdr:to>
      <xdr:col>67</xdr:col>
      <xdr:colOff>101600</xdr:colOff>
      <xdr:row>38</xdr:row>
      <xdr:rowOff>146594</xdr:rowOff>
    </xdr:to>
    <xdr:sp macro="" textlink="">
      <xdr:nvSpPr>
        <xdr:cNvPr id="524" name="フローチャート: 判断 523">
          <a:extLst>
            <a:ext uri="{FF2B5EF4-FFF2-40B4-BE49-F238E27FC236}">
              <a16:creationId xmlns:a16="http://schemas.microsoft.com/office/drawing/2014/main" id="{B51A4615-2658-4F6F-B862-7DD68D298A80}"/>
            </a:ext>
          </a:extLst>
        </xdr:cNvPr>
        <xdr:cNvSpPr/>
      </xdr:nvSpPr>
      <xdr:spPr>
        <a:xfrm>
          <a:off x="11231880" y="6415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ADECECF2-87CF-4679-883F-17DC611C06B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557D5D98-6FAB-402D-BA68-318C6CADA19C}"/>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575D5133-9DB9-43E5-A58D-D6F7366D51A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3E2E67F-A63C-426C-9593-E3E40504927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2D99A09-896F-4662-9EDA-8749186F6F3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154396</xdr:rowOff>
    </xdr:from>
    <xdr:to>
      <xdr:col>85</xdr:col>
      <xdr:colOff>177800</xdr:colOff>
      <xdr:row>38</xdr:row>
      <xdr:rowOff>84545</xdr:rowOff>
    </xdr:to>
    <xdr:sp macro="" textlink="">
      <xdr:nvSpPr>
        <xdr:cNvPr id="530" name="楕円 529">
          <a:extLst>
            <a:ext uri="{FF2B5EF4-FFF2-40B4-BE49-F238E27FC236}">
              <a16:creationId xmlns:a16="http://schemas.microsoft.com/office/drawing/2014/main" id="{A9342154-4FE9-4C94-A95A-61EB0C46B505}"/>
            </a:ext>
          </a:extLst>
        </xdr:cNvPr>
        <xdr:cNvSpPr/>
      </xdr:nvSpPr>
      <xdr:spPr>
        <a:xfrm>
          <a:off x="14325600" y="6357076"/>
          <a:ext cx="9398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5823</xdr:rowOff>
    </xdr:from>
    <xdr:ext cx="405111" cy="259045"/>
    <xdr:sp macro="" textlink="">
      <xdr:nvSpPr>
        <xdr:cNvPr id="531" name="【認定こども園・幼稚園・保育所】&#10;有形固定資産減価償却率該当値テキスト">
          <a:extLst>
            <a:ext uri="{FF2B5EF4-FFF2-40B4-BE49-F238E27FC236}">
              <a16:creationId xmlns:a16="http://schemas.microsoft.com/office/drawing/2014/main" id="{6FFF30E2-122F-46A8-89AB-E1A6D0E5AD68}"/>
            </a:ext>
          </a:extLst>
        </xdr:cNvPr>
        <xdr:cNvSpPr txBox="1"/>
      </xdr:nvSpPr>
      <xdr:spPr>
        <a:xfrm>
          <a:off x="14414500" y="620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92347</xdr:rowOff>
    </xdr:from>
    <xdr:to>
      <xdr:col>81</xdr:col>
      <xdr:colOff>101600</xdr:colOff>
      <xdr:row>38</xdr:row>
      <xdr:rowOff>22497</xdr:rowOff>
    </xdr:to>
    <xdr:sp macro="" textlink="">
      <xdr:nvSpPr>
        <xdr:cNvPr id="532" name="楕円 531">
          <a:extLst>
            <a:ext uri="{FF2B5EF4-FFF2-40B4-BE49-F238E27FC236}">
              <a16:creationId xmlns:a16="http://schemas.microsoft.com/office/drawing/2014/main" id="{970FEE68-1FDA-4F40-A1F2-9AD2B18491BB}"/>
            </a:ext>
          </a:extLst>
        </xdr:cNvPr>
        <xdr:cNvSpPr/>
      </xdr:nvSpPr>
      <xdr:spPr>
        <a:xfrm>
          <a:off x="13578840" y="62950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143147</xdr:rowOff>
    </xdr:from>
    <xdr:to>
      <xdr:col>85</xdr:col>
      <xdr:colOff>127000</xdr:colOff>
      <xdr:row>38</xdr:row>
      <xdr:rowOff>33746</xdr:rowOff>
    </xdr:to>
    <xdr:cxnSp macro="">
      <xdr:nvCxnSpPr>
        <xdr:cNvPr id="533" name="直線コネクタ 532">
          <a:extLst>
            <a:ext uri="{FF2B5EF4-FFF2-40B4-BE49-F238E27FC236}">
              <a16:creationId xmlns:a16="http://schemas.microsoft.com/office/drawing/2014/main" id="{8444346A-13F6-4766-8EDB-A2359D076A51}"/>
            </a:ext>
          </a:extLst>
        </xdr:cNvPr>
        <xdr:cNvCxnSpPr/>
      </xdr:nvCxnSpPr>
      <xdr:spPr>
        <a:xfrm>
          <a:off x="13629640" y="6345827"/>
          <a:ext cx="74676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66222</xdr:rowOff>
    </xdr:from>
    <xdr:to>
      <xdr:col>76</xdr:col>
      <xdr:colOff>165100</xdr:colOff>
      <xdr:row>37</xdr:row>
      <xdr:rowOff>167822</xdr:rowOff>
    </xdr:to>
    <xdr:sp macro="" textlink="">
      <xdr:nvSpPr>
        <xdr:cNvPr id="534" name="楕円 533">
          <a:extLst>
            <a:ext uri="{FF2B5EF4-FFF2-40B4-BE49-F238E27FC236}">
              <a16:creationId xmlns:a16="http://schemas.microsoft.com/office/drawing/2014/main" id="{5B91B653-9F69-4771-A67B-2AF44735D682}"/>
            </a:ext>
          </a:extLst>
        </xdr:cNvPr>
        <xdr:cNvSpPr/>
      </xdr:nvSpPr>
      <xdr:spPr>
        <a:xfrm>
          <a:off x="12804140" y="626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117022</xdr:rowOff>
    </xdr:from>
    <xdr:to>
      <xdr:col>81</xdr:col>
      <xdr:colOff>50800</xdr:colOff>
      <xdr:row>37</xdr:row>
      <xdr:rowOff>143147</xdr:rowOff>
    </xdr:to>
    <xdr:cxnSp macro="">
      <xdr:nvCxnSpPr>
        <xdr:cNvPr id="535" name="直線コネクタ 534">
          <a:extLst>
            <a:ext uri="{FF2B5EF4-FFF2-40B4-BE49-F238E27FC236}">
              <a16:creationId xmlns:a16="http://schemas.microsoft.com/office/drawing/2014/main" id="{12B7F92C-54C4-4056-A943-7B5B98D25528}"/>
            </a:ext>
          </a:extLst>
        </xdr:cNvPr>
        <xdr:cNvCxnSpPr/>
      </xdr:nvCxnSpPr>
      <xdr:spPr>
        <a:xfrm>
          <a:off x="12854940" y="6319702"/>
          <a:ext cx="7747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17236</xdr:rowOff>
    </xdr:from>
    <xdr:to>
      <xdr:col>72</xdr:col>
      <xdr:colOff>38100</xdr:colOff>
      <xdr:row>37</xdr:row>
      <xdr:rowOff>118836</xdr:rowOff>
    </xdr:to>
    <xdr:sp macro="" textlink="">
      <xdr:nvSpPr>
        <xdr:cNvPr id="536" name="楕円 535">
          <a:extLst>
            <a:ext uri="{FF2B5EF4-FFF2-40B4-BE49-F238E27FC236}">
              <a16:creationId xmlns:a16="http://schemas.microsoft.com/office/drawing/2014/main" id="{8B06D8EE-2205-4B48-AC18-B342E713C7FA}"/>
            </a:ext>
          </a:extLst>
        </xdr:cNvPr>
        <xdr:cNvSpPr/>
      </xdr:nvSpPr>
      <xdr:spPr>
        <a:xfrm>
          <a:off x="12029440" y="62199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68036</xdr:rowOff>
    </xdr:from>
    <xdr:to>
      <xdr:col>76</xdr:col>
      <xdr:colOff>114300</xdr:colOff>
      <xdr:row>37</xdr:row>
      <xdr:rowOff>117022</xdr:rowOff>
    </xdr:to>
    <xdr:cxnSp macro="">
      <xdr:nvCxnSpPr>
        <xdr:cNvPr id="537" name="直線コネクタ 536">
          <a:extLst>
            <a:ext uri="{FF2B5EF4-FFF2-40B4-BE49-F238E27FC236}">
              <a16:creationId xmlns:a16="http://schemas.microsoft.com/office/drawing/2014/main" id="{755EF0FF-EE11-4604-9F69-746C30EE8489}"/>
            </a:ext>
          </a:extLst>
        </xdr:cNvPr>
        <xdr:cNvCxnSpPr/>
      </xdr:nvCxnSpPr>
      <xdr:spPr>
        <a:xfrm>
          <a:off x="12072620" y="6270716"/>
          <a:ext cx="78232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126637</xdr:rowOff>
    </xdr:from>
    <xdr:to>
      <xdr:col>67</xdr:col>
      <xdr:colOff>101600</xdr:colOff>
      <xdr:row>37</xdr:row>
      <xdr:rowOff>56787</xdr:rowOff>
    </xdr:to>
    <xdr:sp macro="" textlink="">
      <xdr:nvSpPr>
        <xdr:cNvPr id="538" name="楕円 537">
          <a:extLst>
            <a:ext uri="{FF2B5EF4-FFF2-40B4-BE49-F238E27FC236}">
              <a16:creationId xmlns:a16="http://schemas.microsoft.com/office/drawing/2014/main" id="{613009FF-F89A-4C39-A14F-D2118BB764CE}"/>
            </a:ext>
          </a:extLst>
        </xdr:cNvPr>
        <xdr:cNvSpPr/>
      </xdr:nvSpPr>
      <xdr:spPr>
        <a:xfrm>
          <a:off x="11231880" y="61616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5987</xdr:rowOff>
    </xdr:from>
    <xdr:to>
      <xdr:col>71</xdr:col>
      <xdr:colOff>177800</xdr:colOff>
      <xdr:row>37</xdr:row>
      <xdr:rowOff>68036</xdr:rowOff>
    </xdr:to>
    <xdr:cxnSp macro="">
      <xdr:nvCxnSpPr>
        <xdr:cNvPr id="539" name="直線コネクタ 538">
          <a:extLst>
            <a:ext uri="{FF2B5EF4-FFF2-40B4-BE49-F238E27FC236}">
              <a16:creationId xmlns:a16="http://schemas.microsoft.com/office/drawing/2014/main" id="{3DAF9AB4-F0BE-4E04-AD15-660589953F8B}"/>
            </a:ext>
          </a:extLst>
        </xdr:cNvPr>
        <xdr:cNvCxnSpPr/>
      </xdr:nvCxnSpPr>
      <xdr:spPr>
        <a:xfrm>
          <a:off x="11282680" y="6208667"/>
          <a:ext cx="78994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150784</xdr:rowOff>
    </xdr:from>
    <xdr:ext cx="405111" cy="259045"/>
    <xdr:sp macro="" textlink="">
      <xdr:nvSpPr>
        <xdr:cNvPr id="540" name="n_1aveValue【認定こども園・幼稚園・保育所】&#10;有形固定資産減価償却率">
          <a:extLst>
            <a:ext uri="{FF2B5EF4-FFF2-40B4-BE49-F238E27FC236}">
              <a16:creationId xmlns:a16="http://schemas.microsoft.com/office/drawing/2014/main" id="{F879557F-9902-4213-B6F9-496BBCD801CB}"/>
            </a:ext>
          </a:extLst>
        </xdr:cNvPr>
        <xdr:cNvSpPr txBox="1"/>
      </xdr:nvSpPr>
      <xdr:spPr>
        <a:xfrm>
          <a:off x="13437244" y="6521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140987</xdr:rowOff>
    </xdr:from>
    <xdr:ext cx="405111" cy="259045"/>
    <xdr:sp macro="" textlink="">
      <xdr:nvSpPr>
        <xdr:cNvPr id="541" name="n_2aveValue【認定こども園・幼稚園・保育所】&#10;有形固定資産減価償却率">
          <a:extLst>
            <a:ext uri="{FF2B5EF4-FFF2-40B4-BE49-F238E27FC236}">
              <a16:creationId xmlns:a16="http://schemas.microsoft.com/office/drawing/2014/main" id="{8321430E-AFDE-4739-BB05-59FA7FB9DC0D}"/>
            </a:ext>
          </a:extLst>
        </xdr:cNvPr>
        <xdr:cNvSpPr txBox="1"/>
      </xdr:nvSpPr>
      <xdr:spPr>
        <a:xfrm>
          <a:off x="126752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macro="" textlink="">
      <xdr:nvSpPr>
        <xdr:cNvPr id="542" name="n_3aveValue【認定こども園・幼稚園・保育所】&#10;有形固定資産減価償却率">
          <a:extLst>
            <a:ext uri="{FF2B5EF4-FFF2-40B4-BE49-F238E27FC236}">
              <a16:creationId xmlns:a16="http://schemas.microsoft.com/office/drawing/2014/main" id="{70F1BDE8-111A-4929-BE17-F8C8C02A6DDE}"/>
            </a:ext>
          </a:extLst>
        </xdr:cNvPr>
        <xdr:cNvSpPr txBox="1"/>
      </xdr:nvSpPr>
      <xdr:spPr>
        <a:xfrm>
          <a:off x="11900544" y="6524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137721</xdr:rowOff>
    </xdr:from>
    <xdr:ext cx="405111" cy="259045"/>
    <xdr:sp macro="" textlink="">
      <xdr:nvSpPr>
        <xdr:cNvPr id="543" name="n_4aveValue【認定こども園・幼稚園・保育所】&#10;有形固定資産減価償却率">
          <a:extLst>
            <a:ext uri="{FF2B5EF4-FFF2-40B4-BE49-F238E27FC236}">
              <a16:creationId xmlns:a16="http://schemas.microsoft.com/office/drawing/2014/main" id="{D828105C-AAE3-4FEA-BC24-210DFA3E5168}"/>
            </a:ext>
          </a:extLst>
        </xdr:cNvPr>
        <xdr:cNvSpPr txBox="1"/>
      </xdr:nvSpPr>
      <xdr:spPr>
        <a:xfrm>
          <a:off x="11102984" y="650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39024</xdr:rowOff>
    </xdr:from>
    <xdr:ext cx="405111" cy="259045"/>
    <xdr:sp macro="" textlink="">
      <xdr:nvSpPr>
        <xdr:cNvPr id="544" name="n_1mainValue【認定こども園・幼稚園・保育所】&#10;有形固定資産減価償却率">
          <a:extLst>
            <a:ext uri="{FF2B5EF4-FFF2-40B4-BE49-F238E27FC236}">
              <a16:creationId xmlns:a16="http://schemas.microsoft.com/office/drawing/2014/main" id="{ED8A1E41-C9B7-44C1-A8AD-91B93F2683E2}"/>
            </a:ext>
          </a:extLst>
        </xdr:cNvPr>
        <xdr:cNvSpPr txBox="1"/>
      </xdr:nvSpPr>
      <xdr:spPr>
        <a:xfrm>
          <a:off x="134372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12899</xdr:rowOff>
    </xdr:from>
    <xdr:ext cx="405111" cy="259045"/>
    <xdr:sp macro="" textlink="">
      <xdr:nvSpPr>
        <xdr:cNvPr id="545" name="n_2mainValue【認定こども園・幼稚園・保育所】&#10;有形固定資産減価償却率">
          <a:extLst>
            <a:ext uri="{FF2B5EF4-FFF2-40B4-BE49-F238E27FC236}">
              <a16:creationId xmlns:a16="http://schemas.microsoft.com/office/drawing/2014/main" id="{03630D14-C6E2-4836-A4FB-E84C5440B4CB}"/>
            </a:ext>
          </a:extLst>
        </xdr:cNvPr>
        <xdr:cNvSpPr txBox="1"/>
      </xdr:nvSpPr>
      <xdr:spPr>
        <a:xfrm>
          <a:off x="12675244" y="604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135363</xdr:rowOff>
    </xdr:from>
    <xdr:ext cx="405111" cy="259045"/>
    <xdr:sp macro="" textlink="">
      <xdr:nvSpPr>
        <xdr:cNvPr id="546" name="n_3mainValue【認定こども園・幼稚園・保育所】&#10;有形固定資産減価償却率">
          <a:extLst>
            <a:ext uri="{FF2B5EF4-FFF2-40B4-BE49-F238E27FC236}">
              <a16:creationId xmlns:a16="http://schemas.microsoft.com/office/drawing/2014/main" id="{F2611D21-4C91-4653-AFC0-CBCFA3196FE9}"/>
            </a:ext>
          </a:extLst>
        </xdr:cNvPr>
        <xdr:cNvSpPr txBox="1"/>
      </xdr:nvSpPr>
      <xdr:spPr>
        <a:xfrm>
          <a:off x="11900544" y="600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73314</xdr:rowOff>
    </xdr:from>
    <xdr:ext cx="405111" cy="259045"/>
    <xdr:sp macro="" textlink="">
      <xdr:nvSpPr>
        <xdr:cNvPr id="547" name="n_4mainValue【認定こども園・幼稚園・保育所】&#10;有形固定資産減価償却率">
          <a:extLst>
            <a:ext uri="{FF2B5EF4-FFF2-40B4-BE49-F238E27FC236}">
              <a16:creationId xmlns:a16="http://schemas.microsoft.com/office/drawing/2014/main" id="{CB580F2B-0309-4E0E-B614-7BBA5FE72141}"/>
            </a:ext>
          </a:extLst>
        </xdr:cNvPr>
        <xdr:cNvSpPr txBox="1"/>
      </xdr:nvSpPr>
      <xdr:spPr>
        <a:xfrm>
          <a:off x="11102984" y="5940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3E8927D6-FEA6-4265-828D-7D8812E7398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A6D37885-F45C-4CB3-8F73-84FF3C22C47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63E535FE-31DF-48BC-B574-0BBED363E76F}"/>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79BECCC2-4059-4250-A4E6-B2F3544121A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F7D4DC9B-287B-47F0-A190-321F0E8A85F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5D0A3150-1A22-42B7-B43B-12C3DF12EEF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BF8B378F-F576-4CBF-8E1D-32A2CFF088F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05CA7424-6AF8-4268-B4CE-4A77D1D7498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15AF12D9-7725-4C1B-A37B-0CC79616CFA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BBE2E651-D5F8-484D-ADFD-B0A8DF428D3C}"/>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8" name="直線コネクタ 557">
          <a:extLst>
            <a:ext uri="{FF2B5EF4-FFF2-40B4-BE49-F238E27FC236}">
              <a16:creationId xmlns:a16="http://schemas.microsoft.com/office/drawing/2014/main" id="{060A9A4A-2B1E-420B-A962-74A9D4C78691}"/>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9" name="テキスト ボックス 558">
          <a:extLst>
            <a:ext uri="{FF2B5EF4-FFF2-40B4-BE49-F238E27FC236}">
              <a16:creationId xmlns:a16="http://schemas.microsoft.com/office/drawing/2014/main" id="{92A2033C-070A-4C91-96E2-BC23C644B404}"/>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0" name="直線コネクタ 559">
          <a:extLst>
            <a:ext uri="{FF2B5EF4-FFF2-40B4-BE49-F238E27FC236}">
              <a16:creationId xmlns:a16="http://schemas.microsoft.com/office/drawing/2014/main" id="{D3365E51-CCD7-4C1B-9F9D-E1243562E0AE}"/>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1" name="テキスト ボックス 560">
          <a:extLst>
            <a:ext uri="{FF2B5EF4-FFF2-40B4-BE49-F238E27FC236}">
              <a16:creationId xmlns:a16="http://schemas.microsoft.com/office/drawing/2014/main" id="{A9A73BC4-D4FC-4E08-98A5-373E7E91A8DA}"/>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2" name="直線コネクタ 561">
          <a:extLst>
            <a:ext uri="{FF2B5EF4-FFF2-40B4-BE49-F238E27FC236}">
              <a16:creationId xmlns:a16="http://schemas.microsoft.com/office/drawing/2014/main" id="{87471A07-819D-4102-93C2-9FCAE306DC83}"/>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3" name="テキスト ボックス 562">
          <a:extLst>
            <a:ext uri="{FF2B5EF4-FFF2-40B4-BE49-F238E27FC236}">
              <a16:creationId xmlns:a16="http://schemas.microsoft.com/office/drawing/2014/main" id="{1788EF6D-F7FC-475C-B433-9B146DA19EEE}"/>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4" name="直線コネクタ 563">
          <a:extLst>
            <a:ext uri="{FF2B5EF4-FFF2-40B4-BE49-F238E27FC236}">
              <a16:creationId xmlns:a16="http://schemas.microsoft.com/office/drawing/2014/main" id="{9D3E0430-536B-4B35-A776-2A6BE86DDBAC}"/>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5" name="テキスト ボックス 564">
          <a:extLst>
            <a:ext uri="{FF2B5EF4-FFF2-40B4-BE49-F238E27FC236}">
              <a16:creationId xmlns:a16="http://schemas.microsoft.com/office/drawing/2014/main" id="{D43DA7AB-C16E-4C66-800D-A6EA70DA96B1}"/>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37ECED69-2395-43BB-AE08-62810EEA22F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a:extLst>
            <a:ext uri="{FF2B5EF4-FFF2-40B4-BE49-F238E27FC236}">
              <a16:creationId xmlns:a16="http://schemas.microsoft.com/office/drawing/2014/main" id="{0CFE20FF-13A5-4186-AB0D-BAADD074A0F5}"/>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a:extLst>
            <a:ext uri="{FF2B5EF4-FFF2-40B4-BE49-F238E27FC236}">
              <a16:creationId xmlns:a16="http://schemas.microsoft.com/office/drawing/2014/main" id="{41F8A663-0C6E-4963-AFF1-B97088411FB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78486</xdr:rowOff>
    </xdr:from>
    <xdr:to>
      <xdr:col>116</xdr:col>
      <xdr:colOff>62864</xdr:colOff>
      <xdr:row>41</xdr:row>
      <xdr:rowOff>78486</xdr:rowOff>
    </xdr:to>
    <xdr:cxnSp macro="">
      <xdr:nvCxnSpPr>
        <xdr:cNvPr id="569" name="直線コネクタ 568">
          <a:extLst>
            <a:ext uri="{FF2B5EF4-FFF2-40B4-BE49-F238E27FC236}">
              <a16:creationId xmlns:a16="http://schemas.microsoft.com/office/drawing/2014/main" id="{F8C24941-B8B9-4ABA-A255-D6908AAD8DC4}"/>
            </a:ext>
          </a:extLst>
        </xdr:cNvPr>
        <xdr:cNvCxnSpPr/>
      </xdr:nvCxnSpPr>
      <xdr:spPr>
        <a:xfrm flipV="1">
          <a:off x="19509104" y="5610606"/>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82313</xdr:rowOff>
    </xdr:from>
    <xdr:ext cx="469744" cy="259045"/>
    <xdr:sp macro="" textlink="">
      <xdr:nvSpPr>
        <xdr:cNvPr id="570" name="【認定こども園・幼稚園・保育所】&#10;一人当たり面積最小値テキスト">
          <a:extLst>
            <a:ext uri="{FF2B5EF4-FFF2-40B4-BE49-F238E27FC236}">
              <a16:creationId xmlns:a16="http://schemas.microsoft.com/office/drawing/2014/main" id="{CBCFB1CC-35B4-41D0-8746-01DF3C40F5A2}"/>
            </a:ext>
          </a:extLst>
        </xdr:cNvPr>
        <xdr:cNvSpPr txBox="1"/>
      </xdr:nvSpPr>
      <xdr:spPr>
        <a:xfrm>
          <a:off x="19547840" y="695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78486</xdr:rowOff>
    </xdr:from>
    <xdr:to>
      <xdr:col>116</xdr:col>
      <xdr:colOff>152400</xdr:colOff>
      <xdr:row>41</xdr:row>
      <xdr:rowOff>78486</xdr:rowOff>
    </xdr:to>
    <xdr:cxnSp macro="">
      <xdr:nvCxnSpPr>
        <xdr:cNvPr id="571" name="直線コネクタ 570">
          <a:extLst>
            <a:ext uri="{FF2B5EF4-FFF2-40B4-BE49-F238E27FC236}">
              <a16:creationId xmlns:a16="http://schemas.microsoft.com/office/drawing/2014/main" id="{1D52572D-F713-4030-A879-7CF24D1601F1}"/>
            </a:ext>
          </a:extLst>
        </xdr:cNvPr>
        <xdr:cNvCxnSpPr/>
      </xdr:nvCxnSpPr>
      <xdr:spPr>
        <a:xfrm>
          <a:off x="19443700" y="69517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25163</xdr:rowOff>
    </xdr:from>
    <xdr:ext cx="469744" cy="259045"/>
    <xdr:sp macro="" textlink="">
      <xdr:nvSpPr>
        <xdr:cNvPr id="572" name="【認定こども園・幼稚園・保育所】&#10;一人当たり面積最大値テキスト">
          <a:extLst>
            <a:ext uri="{FF2B5EF4-FFF2-40B4-BE49-F238E27FC236}">
              <a16:creationId xmlns:a16="http://schemas.microsoft.com/office/drawing/2014/main" id="{9BAA6B47-1356-4979-B335-BA9B9243D1D7}"/>
            </a:ext>
          </a:extLst>
        </xdr:cNvPr>
        <xdr:cNvSpPr txBox="1"/>
      </xdr:nvSpPr>
      <xdr:spPr>
        <a:xfrm>
          <a:off x="19547840" y="538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78486</xdr:rowOff>
    </xdr:from>
    <xdr:to>
      <xdr:col>116</xdr:col>
      <xdr:colOff>152400</xdr:colOff>
      <xdr:row>33</xdr:row>
      <xdr:rowOff>78486</xdr:rowOff>
    </xdr:to>
    <xdr:cxnSp macro="">
      <xdr:nvCxnSpPr>
        <xdr:cNvPr id="573" name="直線コネクタ 572">
          <a:extLst>
            <a:ext uri="{FF2B5EF4-FFF2-40B4-BE49-F238E27FC236}">
              <a16:creationId xmlns:a16="http://schemas.microsoft.com/office/drawing/2014/main" id="{4BA60A93-E911-473A-AF03-C9A7B8039E8F}"/>
            </a:ext>
          </a:extLst>
        </xdr:cNvPr>
        <xdr:cNvCxnSpPr/>
      </xdr:nvCxnSpPr>
      <xdr:spPr>
        <a:xfrm>
          <a:off x="19443700" y="5610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128287</xdr:rowOff>
    </xdr:from>
    <xdr:ext cx="469744" cy="259045"/>
    <xdr:sp macro="" textlink="">
      <xdr:nvSpPr>
        <xdr:cNvPr id="574" name="【認定こども園・幼稚園・保育所】&#10;一人当たり面積平均値テキスト">
          <a:extLst>
            <a:ext uri="{FF2B5EF4-FFF2-40B4-BE49-F238E27FC236}">
              <a16:creationId xmlns:a16="http://schemas.microsoft.com/office/drawing/2014/main" id="{1BC093BF-C5D5-499C-BCC9-848801E41360}"/>
            </a:ext>
          </a:extLst>
        </xdr:cNvPr>
        <xdr:cNvSpPr txBox="1"/>
      </xdr:nvSpPr>
      <xdr:spPr>
        <a:xfrm>
          <a:off x="1954784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105410</xdr:rowOff>
    </xdr:from>
    <xdr:to>
      <xdr:col>116</xdr:col>
      <xdr:colOff>114300</xdr:colOff>
      <xdr:row>40</xdr:row>
      <xdr:rowOff>35560</xdr:rowOff>
    </xdr:to>
    <xdr:sp macro="" textlink="">
      <xdr:nvSpPr>
        <xdr:cNvPr id="575" name="フローチャート: 判断 574">
          <a:extLst>
            <a:ext uri="{FF2B5EF4-FFF2-40B4-BE49-F238E27FC236}">
              <a16:creationId xmlns:a16="http://schemas.microsoft.com/office/drawing/2014/main" id="{A8DD7D6A-56DE-4A3D-B695-BC4BD4C3A8A5}"/>
            </a:ext>
          </a:extLst>
        </xdr:cNvPr>
        <xdr:cNvSpPr/>
      </xdr:nvSpPr>
      <xdr:spPr>
        <a:xfrm>
          <a:off x="19458940" y="6643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105410</xdr:rowOff>
    </xdr:from>
    <xdr:to>
      <xdr:col>112</xdr:col>
      <xdr:colOff>38100</xdr:colOff>
      <xdr:row>40</xdr:row>
      <xdr:rowOff>35560</xdr:rowOff>
    </xdr:to>
    <xdr:sp macro="" textlink="">
      <xdr:nvSpPr>
        <xdr:cNvPr id="576" name="フローチャート: 判断 575">
          <a:extLst>
            <a:ext uri="{FF2B5EF4-FFF2-40B4-BE49-F238E27FC236}">
              <a16:creationId xmlns:a16="http://schemas.microsoft.com/office/drawing/2014/main" id="{B7D4EF81-241D-4CA0-9BB2-39C2729CC556}"/>
            </a:ext>
          </a:extLst>
        </xdr:cNvPr>
        <xdr:cNvSpPr/>
      </xdr:nvSpPr>
      <xdr:spPr>
        <a:xfrm>
          <a:off x="18735040" y="6643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114554</xdr:rowOff>
    </xdr:from>
    <xdr:to>
      <xdr:col>107</xdr:col>
      <xdr:colOff>101600</xdr:colOff>
      <xdr:row>40</xdr:row>
      <xdr:rowOff>44704</xdr:rowOff>
    </xdr:to>
    <xdr:sp macro="" textlink="">
      <xdr:nvSpPr>
        <xdr:cNvPr id="577" name="フローチャート: 判断 576">
          <a:extLst>
            <a:ext uri="{FF2B5EF4-FFF2-40B4-BE49-F238E27FC236}">
              <a16:creationId xmlns:a16="http://schemas.microsoft.com/office/drawing/2014/main" id="{85070AC1-A863-468F-B326-8FDC81702E1F}"/>
            </a:ext>
          </a:extLst>
        </xdr:cNvPr>
        <xdr:cNvSpPr/>
      </xdr:nvSpPr>
      <xdr:spPr>
        <a:xfrm>
          <a:off x="17937480" y="66525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578" name="フローチャート: 判断 577">
          <a:extLst>
            <a:ext uri="{FF2B5EF4-FFF2-40B4-BE49-F238E27FC236}">
              <a16:creationId xmlns:a16="http://schemas.microsoft.com/office/drawing/2014/main" id="{1A5340C9-5D58-4941-96FA-0D3399890058}"/>
            </a:ext>
          </a:extLst>
        </xdr:cNvPr>
        <xdr:cNvSpPr/>
      </xdr:nvSpPr>
      <xdr:spPr>
        <a:xfrm>
          <a:off x="17162780" y="6643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105410</xdr:rowOff>
    </xdr:from>
    <xdr:to>
      <xdr:col>98</xdr:col>
      <xdr:colOff>38100</xdr:colOff>
      <xdr:row>40</xdr:row>
      <xdr:rowOff>35560</xdr:rowOff>
    </xdr:to>
    <xdr:sp macro="" textlink="">
      <xdr:nvSpPr>
        <xdr:cNvPr id="579" name="フローチャート: 判断 578">
          <a:extLst>
            <a:ext uri="{FF2B5EF4-FFF2-40B4-BE49-F238E27FC236}">
              <a16:creationId xmlns:a16="http://schemas.microsoft.com/office/drawing/2014/main" id="{7A542F7E-621C-4598-8630-1AE300C68342}"/>
            </a:ext>
          </a:extLst>
        </xdr:cNvPr>
        <xdr:cNvSpPr/>
      </xdr:nvSpPr>
      <xdr:spPr>
        <a:xfrm>
          <a:off x="16388080" y="6643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896B0B15-981C-4C31-8B04-3270E7A5CED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14EFF897-4570-4837-9AAA-C176EE2D921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427CAD65-E3D7-405A-91AC-594C0C5864E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DFE4A8A3-7EFA-4D0A-BA7E-D23CDF9415F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BE56BE2-B274-4E20-82C1-EC6866A5C2A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135128</xdr:rowOff>
    </xdr:from>
    <xdr:to>
      <xdr:col>116</xdr:col>
      <xdr:colOff>114300</xdr:colOff>
      <xdr:row>41</xdr:row>
      <xdr:rowOff>65278</xdr:rowOff>
    </xdr:to>
    <xdr:sp macro="" textlink="">
      <xdr:nvSpPr>
        <xdr:cNvPr id="585" name="楕円 584">
          <a:extLst>
            <a:ext uri="{FF2B5EF4-FFF2-40B4-BE49-F238E27FC236}">
              <a16:creationId xmlns:a16="http://schemas.microsoft.com/office/drawing/2014/main" id="{2941D08D-8DBE-4FA6-ABE9-C6637E1BEBF7}"/>
            </a:ext>
          </a:extLst>
        </xdr:cNvPr>
        <xdr:cNvSpPr/>
      </xdr:nvSpPr>
      <xdr:spPr>
        <a:xfrm>
          <a:off x="19458940" y="6840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50055</xdr:rowOff>
    </xdr:from>
    <xdr:ext cx="469744" cy="259045"/>
    <xdr:sp macro="" textlink="">
      <xdr:nvSpPr>
        <xdr:cNvPr id="586" name="【認定こども園・幼稚園・保育所】&#10;一人当たり面積該当値テキスト">
          <a:extLst>
            <a:ext uri="{FF2B5EF4-FFF2-40B4-BE49-F238E27FC236}">
              <a16:creationId xmlns:a16="http://schemas.microsoft.com/office/drawing/2014/main" id="{FD0C8967-2F50-4060-B6B8-36AF6A697B10}"/>
            </a:ext>
          </a:extLst>
        </xdr:cNvPr>
        <xdr:cNvSpPr txBox="1"/>
      </xdr:nvSpPr>
      <xdr:spPr>
        <a:xfrm>
          <a:off x="19547840" y="6755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135128</xdr:rowOff>
    </xdr:from>
    <xdr:to>
      <xdr:col>112</xdr:col>
      <xdr:colOff>38100</xdr:colOff>
      <xdr:row>41</xdr:row>
      <xdr:rowOff>65278</xdr:rowOff>
    </xdr:to>
    <xdr:sp macro="" textlink="">
      <xdr:nvSpPr>
        <xdr:cNvPr id="587" name="楕円 586">
          <a:extLst>
            <a:ext uri="{FF2B5EF4-FFF2-40B4-BE49-F238E27FC236}">
              <a16:creationId xmlns:a16="http://schemas.microsoft.com/office/drawing/2014/main" id="{553AA563-C8D8-4A2D-B1FD-2A76A5AE2023}"/>
            </a:ext>
          </a:extLst>
        </xdr:cNvPr>
        <xdr:cNvSpPr/>
      </xdr:nvSpPr>
      <xdr:spPr>
        <a:xfrm>
          <a:off x="18735040" y="68407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14478</xdr:rowOff>
    </xdr:from>
    <xdr:to>
      <xdr:col>116</xdr:col>
      <xdr:colOff>63500</xdr:colOff>
      <xdr:row>41</xdr:row>
      <xdr:rowOff>14478</xdr:rowOff>
    </xdr:to>
    <xdr:cxnSp macro="">
      <xdr:nvCxnSpPr>
        <xdr:cNvPr id="588" name="直線コネクタ 587">
          <a:extLst>
            <a:ext uri="{FF2B5EF4-FFF2-40B4-BE49-F238E27FC236}">
              <a16:creationId xmlns:a16="http://schemas.microsoft.com/office/drawing/2014/main" id="{61397EB2-6B7E-4F0D-9D0B-62209816076A}"/>
            </a:ext>
          </a:extLst>
        </xdr:cNvPr>
        <xdr:cNvCxnSpPr/>
      </xdr:nvCxnSpPr>
      <xdr:spPr>
        <a:xfrm>
          <a:off x="18778220" y="688771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135128</xdr:rowOff>
    </xdr:from>
    <xdr:to>
      <xdr:col>107</xdr:col>
      <xdr:colOff>101600</xdr:colOff>
      <xdr:row>41</xdr:row>
      <xdr:rowOff>65278</xdr:rowOff>
    </xdr:to>
    <xdr:sp macro="" textlink="">
      <xdr:nvSpPr>
        <xdr:cNvPr id="589" name="楕円 588">
          <a:extLst>
            <a:ext uri="{FF2B5EF4-FFF2-40B4-BE49-F238E27FC236}">
              <a16:creationId xmlns:a16="http://schemas.microsoft.com/office/drawing/2014/main" id="{E516818D-D8B1-4A89-A005-513D92D12193}"/>
            </a:ext>
          </a:extLst>
        </xdr:cNvPr>
        <xdr:cNvSpPr/>
      </xdr:nvSpPr>
      <xdr:spPr>
        <a:xfrm>
          <a:off x="17937480" y="6840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14478</xdr:rowOff>
    </xdr:from>
    <xdr:to>
      <xdr:col>111</xdr:col>
      <xdr:colOff>177800</xdr:colOff>
      <xdr:row>41</xdr:row>
      <xdr:rowOff>14478</xdr:rowOff>
    </xdr:to>
    <xdr:cxnSp macro="">
      <xdr:nvCxnSpPr>
        <xdr:cNvPr id="590" name="直線コネクタ 589">
          <a:extLst>
            <a:ext uri="{FF2B5EF4-FFF2-40B4-BE49-F238E27FC236}">
              <a16:creationId xmlns:a16="http://schemas.microsoft.com/office/drawing/2014/main" id="{10FABE2A-2139-44AA-941C-B56711B4CD26}"/>
            </a:ext>
          </a:extLst>
        </xdr:cNvPr>
        <xdr:cNvCxnSpPr/>
      </xdr:nvCxnSpPr>
      <xdr:spPr>
        <a:xfrm>
          <a:off x="17988280" y="688771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125984</xdr:rowOff>
    </xdr:from>
    <xdr:to>
      <xdr:col>102</xdr:col>
      <xdr:colOff>165100</xdr:colOff>
      <xdr:row>41</xdr:row>
      <xdr:rowOff>56134</xdr:rowOff>
    </xdr:to>
    <xdr:sp macro="" textlink="">
      <xdr:nvSpPr>
        <xdr:cNvPr id="591" name="楕円 590">
          <a:extLst>
            <a:ext uri="{FF2B5EF4-FFF2-40B4-BE49-F238E27FC236}">
              <a16:creationId xmlns:a16="http://schemas.microsoft.com/office/drawing/2014/main" id="{4C094CA3-B6B9-4489-B330-9C294B6363E1}"/>
            </a:ext>
          </a:extLst>
        </xdr:cNvPr>
        <xdr:cNvSpPr/>
      </xdr:nvSpPr>
      <xdr:spPr>
        <a:xfrm>
          <a:off x="17162780" y="6831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5334</xdr:rowOff>
    </xdr:from>
    <xdr:to>
      <xdr:col>107</xdr:col>
      <xdr:colOff>50800</xdr:colOff>
      <xdr:row>41</xdr:row>
      <xdr:rowOff>14478</xdr:rowOff>
    </xdr:to>
    <xdr:cxnSp macro="">
      <xdr:nvCxnSpPr>
        <xdr:cNvPr id="592" name="直線コネクタ 591">
          <a:extLst>
            <a:ext uri="{FF2B5EF4-FFF2-40B4-BE49-F238E27FC236}">
              <a16:creationId xmlns:a16="http://schemas.microsoft.com/office/drawing/2014/main" id="{83DBFDAE-FD07-406B-993D-962C66617557}"/>
            </a:ext>
          </a:extLst>
        </xdr:cNvPr>
        <xdr:cNvCxnSpPr/>
      </xdr:nvCxnSpPr>
      <xdr:spPr>
        <a:xfrm>
          <a:off x="17213580" y="6878574"/>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116840</xdr:rowOff>
    </xdr:from>
    <xdr:to>
      <xdr:col>98</xdr:col>
      <xdr:colOff>38100</xdr:colOff>
      <xdr:row>41</xdr:row>
      <xdr:rowOff>46990</xdr:rowOff>
    </xdr:to>
    <xdr:sp macro="" textlink="">
      <xdr:nvSpPr>
        <xdr:cNvPr id="593" name="楕円 592">
          <a:extLst>
            <a:ext uri="{FF2B5EF4-FFF2-40B4-BE49-F238E27FC236}">
              <a16:creationId xmlns:a16="http://schemas.microsoft.com/office/drawing/2014/main" id="{907DA229-BFD9-476F-A98B-C6E998A079A9}"/>
            </a:ext>
          </a:extLst>
        </xdr:cNvPr>
        <xdr:cNvSpPr/>
      </xdr:nvSpPr>
      <xdr:spPr>
        <a:xfrm>
          <a:off x="16388080" y="6822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167640</xdr:rowOff>
    </xdr:from>
    <xdr:to>
      <xdr:col>102</xdr:col>
      <xdr:colOff>114300</xdr:colOff>
      <xdr:row>41</xdr:row>
      <xdr:rowOff>5334</xdr:rowOff>
    </xdr:to>
    <xdr:cxnSp macro="">
      <xdr:nvCxnSpPr>
        <xdr:cNvPr id="594" name="直線コネクタ 593">
          <a:extLst>
            <a:ext uri="{FF2B5EF4-FFF2-40B4-BE49-F238E27FC236}">
              <a16:creationId xmlns:a16="http://schemas.microsoft.com/office/drawing/2014/main" id="{02243DA6-9425-4007-8D75-44270755B656}"/>
            </a:ext>
          </a:extLst>
        </xdr:cNvPr>
        <xdr:cNvCxnSpPr/>
      </xdr:nvCxnSpPr>
      <xdr:spPr>
        <a:xfrm>
          <a:off x="16431260" y="6873240"/>
          <a:ext cx="78232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52087</xdr:rowOff>
    </xdr:from>
    <xdr:ext cx="469744" cy="259045"/>
    <xdr:sp macro="" textlink="">
      <xdr:nvSpPr>
        <xdr:cNvPr id="595" name="n_1aveValue【認定こども園・幼稚園・保育所】&#10;一人当たり面積">
          <a:extLst>
            <a:ext uri="{FF2B5EF4-FFF2-40B4-BE49-F238E27FC236}">
              <a16:creationId xmlns:a16="http://schemas.microsoft.com/office/drawing/2014/main" id="{722D07F8-1823-4DD9-A735-9251A9C8EC1A}"/>
            </a:ext>
          </a:extLst>
        </xdr:cNvPr>
        <xdr:cNvSpPr txBox="1"/>
      </xdr:nvSpPr>
      <xdr:spPr>
        <a:xfrm>
          <a:off x="185611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61231</xdr:rowOff>
    </xdr:from>
    <xdr:ext cx="469744" cy="259045"/>
    <xdr:sp macro="" textlink="">
      <xdr:nvSpPr>
        <xdr:cNvPr id="596" name="n_2aveValue【認定こども園・幼稚園・保育所】&#10;一人当たり面積">
          <a:extLst>
            <a:ext uri="{FF2B5EF4-FFF2-40B4-BE49-F238E27FC236}">
              <a16:creationId xmlns:a16="http://schemas.microsoft.com/office/drawing/2014/main" id="{22BEA683-797A-4DB4-BEE6-BABF0686974D}"/>
            </a:ext>
          </a:extLst>
        </xdr:cNvPr>
        <xdr:cNvSpPr txBox="1"/>
      </xdr:nvSpPr>
      <xdr:spPr>
        <a:xfrm>
          <a:off x="17776267" y="6431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597" name="n_3aveValue【認定こども園・幼稚園・保育所】&#10;一人当たり面積">
          <a:extLst>
            <a:ext uri="{FF2B5EF4-FFF2-40B4-BE49-F238E27FC236}">
              <a16:creationId xmlns:a16="http://schemas.microsoft.com/office/drawing/2014/main" id="{245D1E33-218C-4F58-BC69-7917225A7EC6}"/>
            </a:ext>
          </a:extLst>
        </xdr:cNvPr>
        <xdr:cNvSpPr txBox="1"/>
      </xdr:nvSpPr>
      <xdr:spPr>
        <a:xfrm>
          <a:off x="1700156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52087</xdr:rowOff>
    </xdr:from>
    <xdr:ext cx="469744" cy="259045"/>
    <xdr:sp macro="" textlink="">
      <xdr:nvSpPr>
        <xdr:cNvPr id="598" name="n_4aveValue【認定こども園・幼稚園・保育所】&#10;一人当たり面積">
          <a:extLst>
            <a:ext uri="{FF2B5EF4-FFF2-40B4-BE49-F238E27FC236}">
              <a16:creationId xmlns:a16="http://schemas.microsoft.com/office/drawing/2014/main" id="{54018E6E-3973-4486-8A62-39947E1A62DC}"/>
            </a:ext>
          </a:extLst>
        </xdr:cNvPr>
        <xdr:cNvSpPr txBox="1"/>
      </xdr:nvSpPr>
      <xdr:spPr>
        <a:xfrm>
          <a:off x="1622686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56405</xdr:rowOff>
    </xdr:from>
    <xdr:ext cx="469744" cy="259045"/>
    <xdr:sp macro="" textlink="">
      <xdr:nvSpPr>
        <xdr:cNvPr id="599" name="n_1mainValue【認定こども園・幼稚園・保育所】&#10;一人当たり面積">
          <a:extLst>
            <a:ext uri="{FF2B5EF4-FFF2-40B4-BE49-F238E27FC236}">
              <a16:creationId xmlns:a16="http://schemas.microsoft.com/office/drawing/2014/main" id="{724F76EE-1DE6-4A4C-91C4-B48799353C74}"/>
            </a:ext>
          </a:extLst>
        </xdr:cNvPr>
        <xdr:cNvSpPr txBox="1"/>
      </xdr:nvSpPr>
      <xdr:spPr>
        <a:xfrm>
          <a:off x="18561127" y="692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56405</xdr:rowOff>
    </xdr:from>
    <xdr:ext cx="469744" cy="259045"/>
    <xdr:sp macro="" textlink="">
      <xdr:nvSpPr>
        <xdr:cNvPr id="600" name="n_2mainValue【認定こども園・幼稚園・保育所】&#10;一人当たり面積">
          <a:extLst>
            <a:ext uri="{FF2B5EF4-FFF2-40B4-BE49-F238E27FC236}">
              <a16:creationId xmlns:a16="http://schemas.microsoft.com/office/drawing/2014/main" id="{2619E8B7-9723-40E3-B41C-6F48B2B0D688}"/>
            </a:ext>
          </a:extLst>
        </xdr:cNvPr>
        <xdr:cNvSpPr txBox="1"/>
      </xdr:nvSpPr>
      <xdr:spPr>
        <a:xfrm>
          <a:off x="17776267" y="692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47261</xdr:rowOff>
    </xdr:from>
    <xdr:ext cx="469744" cy="259045"/>
    <xdr:sp macro="" textlink="">
      <xdr:nvSpPr>
        <xdr:cNvPr id="601" name="n_3mainValue【認定こども園・幼稚園・保育所】&#10;一人当たり面積">
          <a:extLst>
            <a:ext uri="{FF2B5EF4-FFF2-40B4-BE49-F238E27FC236}">
              <a16:creationId xmlns:a16="http://schemas.microsoft.com/office/drawing/2014/main" id="{95D8E520-7F75-4CD2-8886-184668809CBE}"/>
            </a:ext>
          </a:extLst>
        </xdr:cNvPr>
        <xdr:cNvSpPr txBox="1"/>
      </xdr:nvSpPr>
      <xdr:spPr>
        <a:xfrm>
          <a:off x="17001567" y="6920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38117</xdr:rowOff>
    </xdr:from>
    <xdr:ext cx="469744" cy="259045"/>
    <xdr:sp macro="" textlink="">
      <xdr:nvSpPr>
        <xdr:cNvPr id="602" name="n_4mainValue【認定こども園・幼稚園・保育所】&#10;一人当たり面積">
          <a:extLst>
            <a:ext uri="{FF2B5EF4-FFF2-40B4-BE49-F238E27FC236}">
              <a16:creationId xmlns:a16="http://schemas.microsoft.com/office/drawing/2014/main" id="{CD91F2B9-7947-41F3-B1AF-F3F822EA6953}"/>
            </a:ext>
          </a:extLst>
        </xdr:cNvPr>
        <xdr:cNvSpPr txBox="1"/>
      </xdr:nvSpPr>
      <xdr:spPr>
        <a:xfrm>
          <a:off x="1622686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017150B1-6E3D-4FFF-ACC2-93014A7CC34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7B6DB812-C242-45EF-AF57-FCE854CFEC7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746A067A-6375-4991-B4CC-49A731EEC87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83F3C6E8-DDB3-4A84-ADFD-910E2B8C95F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153A9D0C-D76D-4570-A6FD-5FD03962FA0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15219A1B-7185-4656-80D3-40AE00D2AFD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6D58C468-4AE5-4406-B2CE-0F6852CBD29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F35C55D6-4099-46E4-9515-0C06210FC83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9105B03D-40EB-4390-99F6-9DB8BE03B54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B6392015-4B0B-4B38-A265-65A3768DC3B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3" name="テキスト ボックス 612">
          <a:extLst>
            <a:ext uri="{FF2B5EF4-FFF2-40B4-BE49-F238E27FC236}">
              <a16:creationId xmlns:a16="http://schemas.microsoft.com/office/drawing/2014/main" id="{DD629C5B-3AFE-4159-A84C-5A16A4EA61E6}"/>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4" name="直線コネクタ 613">
          <a:extLst>
            <a:ext uri="{FF2B5EF4-FFF2-40B4-BE49-F238E27FC236}">
              <a16:creationId xmlns:a16="http://schemas.microsoft.com/office/drawing/2014/main" id="{05024C9F-66B4-400A-8F1F-F4523B5920AB}"/>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5" name="テキスト ボックス 614">
          <a:extLst>
            <a:ext uri="{FF2B5EF4-FFF2-40B4-BE49-F238E27FC236}">
              <a16:creationId xmlns:a16="http://schemas.microsoft.com/office/drawing/2014/main" id="{74995D34-0F54-4D0D-9CE9-27C405F003D7}"/>
            </a:ext>
          </a:extLst>
        </xdr:cNvPr>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6" name="直線コネクタ 615">
          <a:extLst>
            <a:ext uri="{FF2B5EF4-FFF2-40B4-BE49-F238E27FC236}">
              <a16:creationId xmlns:a16="http://schemas.microsoft.com/office/drawing/2014/main" id="{C2B83CA3-EC75-4430-AF0B-11AFAE489013}"/>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7" name="テキスト ボックス 616">
          <a:extLst>
            <a:ext uri="{FF2B5EF4-FFF2-40B4-BE49-F238E27FC236}">
              <a16:creationId xmlns:a16="http://schemas.microsoft.com/office/drawing/2014/main" id="{2C57F168-9CE8-401D-805C-38AE74908372}"/>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8" name="直線コネクタ 617">
          <a:extLst>
            <a:ext uri="{FF2B5EF4-FFF2-40B4-BE49-F238E27FC236}">
              <a16:creationId xmlns:a16="http://schemas.microsoft.com/office/drawing/2014/main" id="{E3E8928B-A95C-4DC8-90C9-D28E086C66CE}"/>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9" name="テキスト ボックス 618">
          <a:extLst>
            <a:ext uri="{FF2B5EF4-FFF2-40B4-BE49-F238E27FC236}">
              <a16:creationId xmlns:a16="http://schemas.microsoft.com/office/drawing/2014/main" id="{749549AD-9FAC-4090-B4B2-88A400D5907F}"/>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0" name="直線コネクタ 619">
          <a:extLst>
            <a:ext uri="{FF2B5EF4-FFF2-40B4-BE49-F238E27FC236}">
              <a16:creationId xmlns:a16="http://schemas.microsoft.com/office/drawing/2014/main" id="{E5B1D445-CDF4-4913-8F71-85C4CB7A648B}"/>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1" name="テキスト ボックス 620">
          <a:extLst>
            <a:ext uri="{FF2B5EF4-FFF2-40B4-BE49-F238E27FC236}">
              <a16:creationId xmlns:a16="http://schemas.microsoft.com/office/drawing/2014/main" id="{23B3BB2E-5FA4-4E34-8086-36A9399B57F1}"/>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846C0CCB-EAFC-4DB9-8708-202385342C3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3" name="テキスト ボックス 622">
          <a:extLst>
            <a:ext uri="{FF2B5EF4-FFF2-40B4-BE49-F238E27FC236}">
              <a16:creationId xmlns:a16="http://schemas.microsoft.com/office/drawing/2014/main" id="{D3BB95C8-1FBE-4D65-8619-956BA696A197}"/>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学校施設】&#10;有形固定資産減価償却率グラフ枠">
          <a:extLst>
            <a:ext uri="{FF2B5EF4-FFF2-40B4-BE49-F238E27FC236}">
              <a16:creationId xmlns:a16="http://schemas.microsoft.com/office/drawing/2014/main" id="{9BBAA43D-4564-4062-BF66-340F8C67921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34290</xdr:rowOff>
    </xdr:from>
    <xdr:to>
      <xdr:col>85</xdr:col>
      <xdr:colOff>126364</xdr:colOff>
      <xdr:row>64</xdr:row>
      <xdr:rowOff>68580</xdr:rowOff>
    </xdr:to>
    <xdr:cxnSp macro="">
      <xdr:nvCxnSpPr>
        <xdr:cNvPr id="625" name="直線コネクタ 624">
          <a:extLst>
            <a:ext uri="{FF2B5EF4-FFF2-40B4-BE49-F238E27FC236}">
              <a16:creationId xmlns:a16="http://schemas.microsoft.com/office/drawing/2014/main" id="{34148022-B199-469F-8F6E-7B62282E4843}"/>
            </a:ext>
          </a:extLst>
        </xdr:cNvPr>
        <xdr:cNvCxnSpPr/>
      </xdr:nvCxnSpPr>
      <xdr:spPr>
        <a:xfrm flipV="1">
          <a:off x="14375764" y="9589770"/>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26" name="【学校施設】&#10;有形固定資産減価償却率最小値テキスト">
          <a:extLst>
            <a:ext uri="{FF2B5EF4-FFF2-40B4-BE49-F238E27FC236}">
              <a16:creationId xmlns:a16="http://schemas.microsoft.com/office/drawing/2014/main" id="{DC696B5E-2ECD-46A0-9CD8-1A5F8E4F9AEB}"/>
            </a:ext>
          </a:extLst>
        </xdr:cNvPr>
        <xdr:cNvSpPr txBox="1"/>
      </xdr:nvSpPr>
      <xdr:spPr>
        <a:xfrm>
          <a:off x="14414500" y="1080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27" name="直線コネクタ 626">
          <a:extLst>
            <a:ext uri="{FF2B5EF4-FFF2-40B4-BE49-F238E27FC236}">
              <a16:creationId xmlns:a16="http://schemas.microsoft.com/office/drawing/2014/main" id="{4E6532C1-C2B9-49F1-9A92-96DF1E3B9E16}"/>
            </a:ext>
          </a:extLst>
        </xdr:cNvPr>
        <xdr:cNvCxnSpPr/>
      </xdr:nvCxnSpPr>
      <xdr:spPr>
        <a:xfrm>
          <a:off x="14287500" y="1079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152417</xdr:rowOff>
    </xdr:from>
    <xdr:ext cx="405111" cy="259045"/>
    <xdr:sp macro="" textlink="">
      <xdr:nvSpPr>
        <xdr:cNvPr id="628" name="【学校施設】&#10;有形固定資産減価償却率最大値テキスト">
          <a:extLst>
            <a:ext uri="{FF2B5EF4-FFF2-40B4-BE49-F238E27FC236}">
              <a16:creationId xmlns:a16="http://schemas.microsoft.com/office/drawing/2014/main" id="{8C86BF91-6D5C-400F-8C4B-323194592E7B}"/>
            </a:ext>
          </a:extLst>
        </xdr:cNvPr>
        <xdr:cNvSpPr txBox="1"/>
      </xdr:nvSpPr>
      <xdr:spPr>
        <a:xfrm>
          <a:off x="144145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34290</xdr:rowOff>
    </xdr:from>
    <xdr:to>
      <xdr:col>86</xdr:col>
      <xdr:colOff>25400</xdr:colOff>
      <xdr:row>57</xdr:row>
      <xdr:rowOff>34290</xdr:rowOff>
    </xdr:to>
    <xdr:cxnSp macro="">
      <xdr:nvCxnSpPr>
        <xdr:cNvPr id="629" name="直線コネクタ 628">
          <a:extLst>
            <a:ext uri="{FF2B5EF4-FFF2-40B4-BE49-F238E27FC236}">
              <a16:creationId xmlns:a16="http://schemas.microsoft.com/office/drawing/2014/main" id="{48C791D5-E945-40F4-A88C-1CD1968D6653}"/>
            </a:ext>
          </a:extLst>
        </xdr:cNvPr>
        <xdr:cNvCxnSpPr/>
      </xdr:nvCxnSpPr>
      <xdr:spPr>
        <a:xfrm>
          <a:off x="14287500" y="9589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37355</xdr:rowOff>
    </xdr:from>
    <xdr:ext cx="405111" cy="259045"/>
    <xdr:sp macro="" textlink="">
      <xdr:nvSpPr>
        <xdr:cNvPr id="630" name="【学校施設】&#10;有形固定資産減価償却率平均値テキスト">
          <a:extLst>
            <a:ext uri="{FF2B5EF4-FFF2-40B4-BE49-F238E27FC236}">
              <a16:creationId xmlns:a16="http://schemas.microsoft.com/office/drawing/2014/main" id="{B5A9DC0D-9B25-4A2C-9F25-23EB93E9C5EF}"/>
            </a:ext>
          </a:extLst>
        </xdr:cNvPr>
        <xdr:cNvSpPr txBox="1"/>
      </xdr:nvSpPr>
      <xdr:spPr>
        <a:xfrm>
          <a:off x="14414500" y="100957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58928</xdr:rowOff>
    </xdr:from>
    <xdr:to>
      <xdr:col>85</xdr:col>
      <xdr:colOff>177800</xdr:colOff>
      <xdr:row>60</xdr:row>
      <xdr:rowOff>160528</xdr:rowOff>
    </xdr:to>
    <xdr:sp macro="" textlink="">
      <xdr:nvSpPr>
        <xdr:cNvPr id="631" name="フローチャート: 判断 630">
          <a:extLst>
            <a:ext uri="{FF2B5EF4-FFF2-40B4-BE49-F238E27FC236}">
              <a16:creationId xmlns:a16="http://schemas.microsoft.com/office/drawing/2014/main" id="{32C27ECC-7258-4170-991F-7002787AC07B}"/>
            </a:ext>
          </a:extLst>
        </xdr:cNvPr>
        <xdr:cNvSpPr/>
      </xdr:nvSpPr>
      <xdr:spPr>
        <a:xfrm>
          <a:off x="14325600" y="1011732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54356</xdr:rowOff>
    </xdr:from>
    <xdr:to>
      <xdr:col>81</xdr:col>
      <xdr:colOff>101600</xdr:colOff>
      <xdr:row>60</xdr:row>
      <xdr:rowOff>155956</xdr:rowOff>
    </xdr:to>
    <xdr:sp macro="" textlink="">
      <xdr:nvSpPr>
        <xdr:cNvPr id="632" name="フローチャート: 判断 631">
          <a:extLst>
            <a:ext uri="{FF2B5EF4-FFF2-40B4-BE49-F238E27FC236}">
              <a16:creationId xmlns:a16="http://schemas.microsoft.com/office/drawing/2014/main" id="{B7B5AA8E-AB46-414C-ADB9-A763CB95FC60}"/>
            </a:ext>
          </a:extLst>
        </xdr:cNvPr>
        <xdr:cNvSpPr/>
      </xdr:nvSpPr>
      <xdr:spPr>
        <a:xfrm>
          <a:off x="1357884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68072</xdr:rowOff>
    </xdr:from>
    <xdr:to>
      <xdr:col>76</xdr:col>
      <xdr:colOff>165100</xdr:colOff>
      <xdr:row>60</xdr:row>
      <xdr:rowOff>169672</xdr:rowOff>
    </xdr:to>
    <xdr:sp macro="" textlink="">
      <xdr:nvSpPr>
        <xdr:cNvPr id="633" name="フローチャート: 判断 632">
          <a:extLst>
            <a:ext uri="{FF2B5EF4-FFF2-40B4-BE49-F238E27FC236}">
              <a16:creationId xmlns:a16="http://schemas.microsoft.com/office/drawing/2014/main" id="{41B1B6F4-C56C-40A1-90DE-E2E219EFF1FB}"/>
            </a:ext>
          </a:extLst>
        </xdr:cNvPr>
        <xdr:cNvSpPr/>
      </xdr:nvSpPr>
      <xdr:spPr>
        <a:xfrm>
          <a:off x="12804140" y="1012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40640</xdr:rowOff>
    </xdr:from>
    <xdr:to>
      <xdr:col>72</xdr:col>
      <xdr:colOff>38100</xdr:colOff>
      <xdr:row>60</xdr:row>
      <xdr:rowOff>142240</xdr:rowOff>
    </xdr:to>
    <xdr:sp macro="" textlink="">
      <xdr:nvSpPr>
        <xdr:cNvPr id="634" name="フローチャート: 判断 633">
          <a:extLst>
            <a:ext uri="{FF2B5EF4-FFF2-40B4-BE49-F238E27FC236}">
              <a16:creationId xmlns:a16="http://schemas.microsoft.com/office/drawing/2014/main" id="{E515871A-238A-4DCA-A081-3B481A9374AE}"/>
            </a:ext>
          </a:extLst>
        </xdr:cNvPr>
        <xdr:cNvSpPr/>
      </xdr:nvSpPr>
      <xdr:spPr>
        <a:xfrm>
          <a:off x="12029440" y="100990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26924</xdr:rowOff>
    </xdr:from>
    <xdr:to>
      <xdr:col>67</xdr:col>
      <xdr:colOff>101600</xdr:colOff>
      <xdr:row>60</xdr:row>
      <xdr:rowOff>128524</xdr:rowOff>
    </xdr:to>
    <xdr:sp macro="" textlink="">
      <xdr:nvSpPr>
        <xdr:cNvPr id="635" name="フローチャート: 判断 634">
          <a:extLst>
            <a:ext uri="{FF2B5EF4-FFF2-40B4-BE49-F238E27FC236}">
              <a16:creationId xmlns:a16="http://schemas.microsoft.com/office/drawing/2014/main" id="{7CD37421-2AFF-44ED-A088-69848E22811E}"/>
            </a:ext>
          </a:extLst>
        </xdr:cNvPr>
        <xdr:cNvSpPr/>
      </xdr:nvSpPr>
      <xdr:spPr>
        <a:xfrm>
          <a:off x="1123188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98B9079D-4F09-457C-9E62-4D5522CB1D2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DDAB32A6-1FCA-4ED5-B58D-9F3FD497534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15B1316F-4CBC-4B77-9E06-321F58B94ECE}"/>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AD6AC48B-C2F1-4B95-AA99-595D27D6268E}"/>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42D8F597-C670-476B-97E8-E5B04A6FA52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148082</xdr:rowOff>
    </xdr:from>
    <xdr:to>
      <xdr:col>85</xdr:col>
      <xdr:colOff>177800</xdr:colOff>
      <xdr:row>60</xdr:row>
      <xdr:rowOff>78232</xdr:rowOff>
    </xdr:to>
    <xdr:sp macro="" textlink="">
      <xdr:nvSpPr>
        <xdr:cNvPr id="641" name="楕円 640">
          <a:extLst>
            <a:ext uri="{FF2B5EF4-FFF2-40B4-BE49-F238E27FC236}">
              <a16:creationId xmlns:a16="http://schemas.microsoft.com/office/drawing/2014/main" id="{BC3FE31B-5592-4338-A6F9-29DD5D55D250}"/>
            </a:ext>
          </a:extLst>
        </xdr:cNvPr>
        <xdr:cNvSpPr/>
      </xdr:nvSpPr>
      <xdr:spPr>
        <a:xfrm>
          <a:off x="14325600" y="1003884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170959</xdr:rowOff>
    </xdr:from>
    <xdr:ext cx="405111" cy="259045"/>
    <xdr:sp macro="" textlink="">
      <xdr:nvSpPr>
        <xdr:cNvPr id="642" name="【学校施設】&#10;有形固定資産減価償却率該当値テキスト">
          <a:extLst>
            <a:ext uri="{FF2B5EF4-FFF2-40B4-BE49-F238E27FC236}">
              <a16:creationId xmlns:a16="http://schemas.microsoft.com/office/drawing/2014/main" id="{6DB9BD36-43D6-4B41-9E0A-D53D95D2D10E}"/>
            </a:ext>
          </a:extLst>
        </xdr:cNvPr>
        <xdr:cNvSpPr txBox="1"/>
      </xdr:nvSpPr>
      <xdr:spPr>
        <a:xfrm>
          <a:off x="14414500" y="9894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93218</xdr:rowOff>
    </xdr:from>
    <xdr:to>
      <xdr:col>81</xdr:col>
      <xdr:colOff>101600</xdr:colOff>
      <xdr:row>60</xdr:row>
      <xdr:rowOff>23368</xdr:rowOff>
    </xdr:to>
    <xdr:sp macro="" textlink="">
      <xdr:nvSpPr>
        <xdr:cNvPr id="643" name="楕円 642">
          <a:extLst>
            <a:ext uri="{FF2B5EF4-FFF2-40B4-BE49-F238E27FC236}">
              <a16:creationId xmlns:a16="http://schemas.microsoft.com/office/drawing/2014/main" id="{CBCCBB64-3881-4497-A871-CAA4A31A90D1}"/>
            </a:ext>
          </a:extLst>
        </xdr:cNvPr>
        <xdr:cNvSpPr/>
      </xdr:nvSpPr>
      <xdr:spPr>
        <a:xfrm>
          <a:off x="13578840" y="99839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144018</xdr:rowOff>
    </xdr:from>
    <xdr:to>
      <xdr:col>85</xdr:col>
      <xdr:colOff>127000</xdr:colOff>
      <xdr:row>60</xdr:row>
      <xdr:rowOff>27432</xdr:rowOff>
    </xdr:to>
    <xdr:cxnSp macro="">
      <xdr:nvCxnSpPr>
        <xdr:cNvPr id="644" name="直線コネクタ 643">
          <a:extLst>
            <a:ext uri="{FF2B5EF4-FFF2-40B4-BE49-F238E27FC236}">
              <a16:creationId xmlns:a16="http://schemas.microsoft.com/office/drawing/2014/main" id="{D5E0044C-9E94-48F4-806A-B41887FAD5D5}"/>
            </a:ext>
          </a:extLst>
        </xdr:cNvPr>
        <xdr:cNvCxnSpPr/>
      </xdr:nvCxnSpPr>
      <xdr:spPr>
        <a:xfrm>
          <a:off x="13629640" y="10034778"/>
          <a:ext cx="74676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134366</xdr:rowOff>
    </xdr:from>
    <xdr:to>
      <xdr:col>76</xdr:col>
      <xdr:colOff>165100</xdr:colOff>
      <xdr:row>60</xdr:row>
      <xdr:rowOff>64516</xdr:rowOff>
    </xdr:to>
    <xdr:sp macro="" textlink="">
      <xdr:nvSpPr>
        <xdr:cNvPr id="645" name="楕円 644">
          <a:extLst>
            <a:ext uri="{FF2B5EF4-FFF2-40B4-BE49-F238E27FC236}">
              <a16:creationId xmlns:a16="http://schemas.microsoft.com/office/drawing/2014/main" id="{CC448473-3C02-4FAF-B605-8CCC51D33757}"/>
            </a:ext>
          </a:extLst>
        </xdr:cNvPr>
        <xdr:cNvSpPr/>
      </xdr:nvSpPr>
      <xdr:spPr>
        <a:xfrm>
          <a:off x="12804140" y="100251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144018</xdr:rowOff>
    </xdr:from>
    <xdr:to>
      <xdr:col>81</xdr:col>
      <xdr:colOff>50800</xdr:colOff>
      <xdr:row>60</xdr:row>
      <xdr:rowOff>13716</xdr:rowOff>
    </xdr:to>
    <xdr:cxnSp macro="">
      <xdr:nvCxnSpPr>
        <xdr:cNvPr id="646" name="直線コネクタ 645">
          <a:extLst>
            <a:ext uri="{FF2B5EF4-FFF2-40B4-BE49-F238E27FC236}">
              <a16:creationId xmlns:a16="http://schemas.microsoft.com/office/drawing/2014/main" id="{65376659-5A03-407D-A9CE-E3F95B19D3EC}"/>
            </a:ext>
          </a:extLst>
        </xdr:cNvPr>
        <xdr:cNvCxnSpPr/>
      </xdr:nvCxnSpPr>
      <xdr:spPr>
        <a:xfrm flipV="1">
          <a:off x="12854940" y="10034778"/>
          <a:ext cx="7747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93218</xdr:rowOff>
    </xdr:from>
    <xdr:to>
      <xdr:col>72</xdr:col>
      <xdr:colOff>38100</xdr:colOff>
      <xdr:row>60</xdr:row>
      <xdr:rowOff>23368</xdr:rowOff>
    </xdr:to>
    <xdr:sp macro="" textlink="">
      <xdr:nvSpPr>
        <xdr:cNvPr id="647" name="楕円 646">
          <a:extLst>
            <a:ext uri="{FF2B5EF4-FFF2-40B4-BE49-F238E27FC236}">
              <a16:creationId xmlns:a16="http://schemas.microsoft.com/office/drawing/2014/main" id="{0B0EE01E-7FD8-4861-B742-C4DCD9BC588E}"/>
            </a:ext>
          </a:extLst>
        </xdr:cNvPr>
        <xdr:cNvSpPr/>
      </xdr:nvSpPr>
      <xdr:spPr>
        <a:xfrm>
          <a:off x="12029440" y="99839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144018</xdr:rowOff>
    </xdr:from>
    <xdr:to>
      <xdr:col>76</xdr:col>
      <xdr:colOff>114300</xdr:colOff>
      <xdr:row>60</xdr:row>
      <xdr:rowOff>13716</xdr:rowOff>
    </xdr:to>
    <xdr:cxnSp macro="">
      <xdr:nvCxnSpPr>
        <xdr:cNvPr id="648" name="直線コネクタ 647">
          <a:extLst>
            <a:ext uri="{FF2B5EF4-FFF2-40B4-BE49-F238E27FC236}">
              <a16:creationId xmlns:a16="http://schemas.microsoft.com/office/drawing/2014/main" id="{D662540E-B387-4881-8941-3953F5E52CF8}"/>
            </a:ext>
          </a:extLst>
        </xdr:cNvPr>
        <xdr:cNvCxnSpPr/>
      </xdr:nvCxnSpPr>
      <xdr:spPr>
        <a:xfrm>
          <a:off x="12072620" y="10034778"/>
          <a:ext cx="78232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70358</xdr:rowOff>
    </xdr:from>
    <xdr:to>
      <xdr:col>67</xdr:col>
      <xdr:colOff>101600</xdr:colOff>
      <xdr:row>60</xdr:row>
      <xdr:rowOff>508</xdr:rowOff>
    </xdr:to>
    <xdr:sp macro="" textlink="">
      <xdr:nvSpPr>
        <xdr:cNvPr id="649" name="楕円 648">
          <a:extLst>
            <a:ext uri="{FF2B5EF4-FFF2-40B4-BE49-F238E27FC236}">
              <a16:creationId xmlns:a16="http://schemas.microsoft.com/office/drawing/2014/main" id="{8ADAD917-C7F9-4ED4-94B1-1AC2CB35B764}"/>
            </a:ext>
          </a:extLst>
        </xdr:cNvPr>
        <xdr:cNvSpPr/>
      </xdr:nvSpPr>
      <xdr:spPr>
        <a:xfrm>
          <a:off x="11231880" y="9961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121158</xdr:rowOff>
    </xdr:from>
    <xdr:to>
      <xdr:col>71</xdr:col>
      <xdr:colOff>177800</xdr:colOff>
      <xdr:row>59</xdr:row>
      <xdr:rowOff>144018</xdr:rowOff>
    </xdr:to>
    <xdr:cxnSp macro="">
      <xdr:nvCxnSpPr>
        <xdr:cNvPr id="650" name="直線コネクタ 649">
          <a:extLst>
            <a:ext uri="{FF2B5EF4-FFF2-40B4-BE49-F238E27FC236}">
              <a16:creationId xmlns:a16="http://schemas.microsoft.com/office/drawing/2014/main" id="{62514AFE-B527-471C-AC25-7E1B46F81DB8}"/>
            </a:ext>
          </a:extLst>
        </xdr:cNvPr>
        <xdr:cNvCxnSpPr/>
      </xdr:nvCxnSpPr>
      <xdr:spPr>
        <a:xfrm>
          <a:off x="11282680" y="10011918"/>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147083</xdr:rowOff>
    </xdr:from>
    <xdr:ext cx="405111" cy="259045"/>
    <xdr:sp macro="" textlink="">
      <xdr:nvSpPr>
        <xdr:cNvPr id="651" name="n_1aveValue【学校施設】&#10;有形固定資産減価償却率">
          <a:extLst>
            <a:ext uri="{FF2B5EF4-FFF2-40B4-BE49-F238E27FC236}">
              <a16:creationId xmlns:a16="http://schemas.microsoft.com/office/drawing/2014/main" id="{92002375-D183-499A-94ED-418F8A7DFD60}"/>
            </a:ext>
          </a:extLst>
        </xdr:cNvPr>
        <xdr:cNvSpPr txBox="1"/>
      </xdr:nvSpPr>
      <xdr:spPr>
        <a:xfrm>
          <a:off x="13437244" y="1020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160799</xdr:rowOff>
    </xdr:from>
    <xdr:ext cx="405111" cy="259045"/>
    <xdr:sp macro="" textlink="">
      <xdr:nvSpPr>
        <xdr:cNvPr id="652" name="n_2aveValue【学校施設】&#10;有形固定資産減価償却率">
          <a:extLst>
            <a:ext uri="{FF2B5EF4-FFF2-40B4-BE49-F238E27FC236}">
              <a16:creationId xmlns:a16="http://schemas.microsoft.com/office/drawing/2014/main" id="{3D6E8164-AB7D-47DD-99B3-914B90CC6FF7}"/>
            </a:ext>
          </a:extLst>
        </xdr:cNvPr>
        <xdr:cNvSpPr txBox="1"/>
      </xdr:nvSpPr>
      <xdr:spPr>
        <a:xfrm>
          <a:off x="12675244" y="1021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133367</xdr:rowOff>
    </xdr:from>
    <xdr:ext cx="405111" cy="259045"/>
    <xdr:sp macro="" textlink="">
      <xdr:nvSpPr>
        <xdr:cNvPr id="653" name="n_3aveValue【学校施設】&#10;有形固定資産減価償却率">
          <a:extLst>
            <a:ext uri="{FF2B5EF4-FFF2-40B4-BE49-F238E27FC236}">
              <a16:creationId xmlns:a16="http://schemas.microsoft.com/office/drawing/2014/main" id="{46AD32B0-9F8A-4C19-A2CF-86FEC29A02CD}"/>
            </a:ext>
          </a:extLst>
        </xdr:cNvPr>
        <xdr:cNvSpPr txBox="1"/>
      </xdr:nvSpPr>
      <xdr:spPr>
        <a:xfrm>
          <a:off x="119005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119651</xdr:rowOff>
    </xdr:from>
    <xdr:ext cx="405111" cy="259045"/>
    <xdr:sp macro="" textlink="">
      <xdr:nvSpPr>
        <xdr:cNvPr id="654" name="n_4aveValue【学校施設】&#10;有形固定資産減価償却率">
          <a:extLst>
            <a:ext uri="{FF2B5EF4-FFF2-40B4-BE49-F238E27FC236}">
              <a16:creationId xmlns:a16="http://schemas.microsoft.com/office/drawing/2014/main" id="{40EC4C85-38D2-46F9-B13D-4A56C83FBD7E}"/>
            </a:ext>
          </a:extLst>
        </xdr:cNvPr>
        <xdr:cNvSpPr txBox="1"/>
      </xdr:nvSpPr>
      <xdr:spPr>
        <a:xfrm>
          <a:off x="1110298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39895</xdr:rowOff>
    </xdr:from>
    <xdr:ext cx="405111" cy="259045"/>
    <xdr:sp macro="" textlink="">
      <xdr:nvSpPr>
        <xdr:cNvPr id="655" name="n_1mainValue【学校施設】&#10;有形固定資産減価償却率">
          <a:extLst>
            <a:ext uri="{FF2B5EF4-FFF2-40B4-BE49-F238E27FC236}">
              <a16:creationId xmlns:a16="http://schemas.microsoft.com/office/drawing/2014/main" id="{54827B17-F379-4870-BB8F-E5AE89DB4E1F}"/>
            </a:ext>
          </a:extLst>
        </xdr:cNvPr>
        <xdr:cNvSpPr txBox="1"/>
      </xdr:nvSpPr>
      <xdr:spPr>
        <a:xfrm>
          <a:off x="13437244" y="9763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81043</xdr:rowOff>
    </xdr:from>
    <xdr:ext cx="405111" cy="259045"/>
    <xdr:sp macro="" textlink="">
      <xdr:nvSpPr>
        <xdr:cNvPr id="656" name="n_2mainValue【学校施設】&#10;有形固定資産減価償却率">
          <a:extLst>
            <a:ext uri="{FF2B5EF4-FFF2-40B4-BE49-F238E27FC236}">
              <a16:creationId xmlns:a16="http://schemas.microsoft.com/office/drawing/2014/main" id="{55B31ED8-C80B-46E1-BD99-9791F303B725}"/>
            </a:ext>
          </a:extLst>
        </xdr:cNvPr>
        <xdr:cNvSpPr txBox="1"/>
      </xdr:nvSpPr>
      <xdr:spPr>
        <a:xfrm>
          <a:off x="12675244" y="980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39895</xdr:rowOff>
    </xdr:from>
    <xdr:ext cx="405111" cy="259045"/>
    <xdr:sp macro="" textlink="">
      <xdr:nvSpPr>
        <xdr:cNvPr id="657" name="n_3mainValue【学校施設】&#10;有形固定資産減価償却率">
          <a:extLst>
            <a:ext uri="{FF2B5EF4-FFF2-40B4-BE49-F238E27FC236}">
              <a16:creationId xmlns:a16="http://schemas.microsoft.com/office/drawing/2014/main" id="{1179E412-B5B6-47B5-A826-73B5E9514019}"/>
            </a:ext>
          </a:extLst>
        </xdr:cNvPr>
        <xdr:cNvSpPr txBox="1"/>
      </xdr:nvSpPr>
      <xdr:spPr>
        <a:xfrm>
          <a:off x="11900544" y="9763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17035</xdr:rowOff>
    </xdr:from>
    <xdr:ext cx="405111" cy="259045"/>
    <xdr:sp macro="" textlink="">
      <xdr:nvSpPr>
        <xdr:cNvPr id="658" name="n_4mainValue【学校施設】&#10;有形固定資産減価償却率">
          <a:extLst>
            <a:ext uri="{FF2B5EF4-FFF2-40B4-BE49-F238E27FC236}">
              <a16:creationId xmlns:a16="http://schemas.microsoft.com/office/drawing/2014/main" id="{30A70B80-86DA-49EC-B162-F6EFC759FB31}"/>
            </a:ext>
          </a:extLst>
        </xdr:cNvPr>
        <xdr:cNvSpPr txBox="1"/>
      </xdr:nvSpPr>
      <xdr:spPr>
        <a:xfrm>
          <a:off x="11102984" y="9740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A9CF697E-0B9E-45F5-BD73-DF93A80C0B6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DDBDDF4A-AD10-4913-8298-B946816DE595}"/>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0B048DB0-33E9-493A-9C9C-737AC5D9D88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FBBA5E31-F0D6-465E-BB87-9DC6638EB79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4D57EE36-B810-4287-B9AF-E90B8BCBF50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F7D04D14-8933-47E2-B90A-08982853470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0085B9CE-74D4-4F58-8687-773476D5403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EE125522-6F71-4F7B-93E2-5CEF2C0460FF}"/>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ACDE9D76-656B-4AFF-9EA8-09C33C4E889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D6902FD6-3981-4163-BF05-C4A06B39F3E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9" name="テキスト ボックス 668">
          <a:extLst>
            <a:ext uri="{FF2B5EF4-FFF2-40B4-BE49-F238E27FC236}">
              <a16:creationId xmlns:a16="http://schemas.microsoft.com/office/drawing/2014/main" id="{E1D1E473-7C86-4553-A570-0D9386A8D3B6}"/>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0" name="直線コネクタ 669">
          <a:extLst>
            <a:ext uri="{FF2B5EF4-FFF2-40B4-BE49-F238E27FC236}">
              <a16:creationId xmlns:a16="http://schemas.microsoft.com/office/drawing/2014/main" id="{9E134EE4-B939-48E4-8B3B-4F193EA35B6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1" name="テキスト ボックス 670">
          <a:extLst>
            <a:ext uri="{FF2B5EF4-FFF2-40B4-BE49-F238E27FC236}">
              <a16:creationId xmlns:a16="http://schemas.microsoft.com/office/drawing/2014/main" id="{D2EAEBFE-FA73-4D79-9D84-BC0CD2863604}"/>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2" name="直線コネクタ 671">
          <a:extLst>
            <a:ext uri="{FF2B5EF4-FFF2-40B4-BE49-F238E27FC236}">
              <a16:creationId xmlns:a16="http://schemas.microsoft.com/office/drawing/2014/main" id="{33672BB8-F860-4DF8-B3C7-7EC476BED82D}"/>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3" name="テキスト ボックス 672">
          <a:extLst>
            <a:ext uri="{FF2B5EF4-FFF2-40B4-BE49-F238E27FC236}">
              <a16:creationId xmlns:a16="http://schemas.microsoft.com/office/drawing/2014/main" id="{8B4D44F5-D855-46EA-80EF-14FB41338649}"/>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4" name="直線コネクタ 673">
          <a:extLst>
            <a:ext uri="{FF2B5EF4-FFF2-40B4-BE49-F238E27FC236}">
              <a16:creationId xmlns:a16="http://schemas.microsoft.com/office/drawing/2014/main" id="{A2A7A107-01CA-40DB-A385-10ED2727FE24}"/>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5" name="テキスト ボックス 674">
          <a:extLst>
            <a:ext uri="{FF2B5EF4-FFF2-40B4-BE49-F238E27FC236}">
              <a16:creationId xmlns:a16="http://schemas.microsoft.com/office/drawing/2014/main" id="{1396CB07-1AED-47CF-96AF-329D7C4151CB}"/>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6" name="直線コネクタ 675">
          <a:extLst>
            <a:ext uri="{FF2B5EF4-FFF2-40B4-BE49-F238E27FC236}">
              <a16:creationId xmlns:a16="http://schemas.microsoft.com/office/drawing/2014/main" id="{8BEB9ABA-F8FF-4AD4-8D08-94E85F359DD1}"/>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7" name="テキスト ボックス 676">
          <a:extLst>
            <a:ext uri="{FF2B5EF4-FFF2-40B4-BE49-F238E27FC236}">
              <a16:creationId xmlns:a16="http://schemas.microsoft.com/office/drawing/2014/main" id="{CF51E8BB-1C17-4A42-8948-D9F62B882F1A}"/>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751F266C-A267-45BF-9F36-DB0EFF33558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a:extLst>
            <a:ext uri="{FF2B5EF4-FFF2-40B4-BE49-F238E27FC236}">
              <a16:creationId xmlns:a16="http://schemas.microsoft.com/office/drawing/2014/main" id="{94C92221-C3F4-4A2B-82FA-24022144F8EB}"/>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学校施設】&#10;一人当たり面積グラフ枠">
          <a:extLst>
            <a:ext uri="{FF2B5EF4-FFF2-40B4-BE49-F238E27FC236}">
              <a16:creationId xmlns:a16="http://schemas.microsoft.com/office/drawing/2014/main" id="{C05C7DA6-68B4-43FF-A36F-8F83078D7D5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41148</xdr:rowOff>
    </xdr:from>
    <xdr:to>
      <xdr:col>116</xdr:col>
      <xdr:colOff>62864</xdr:colOff>
      <xdr:row>64</xdr:row>
      <xdr:rowOff>73152</xdr:rowOff>
    </xdr:to>
    <xdr:cxnSp macro="">
      <xdr:nvCxnSpPr>
        <xdr:cNvPr id="681" name="直線コネクタ 680">
          <a:extLst>
            <a:ext uri="{FF2B5EF4-FFF2-40B4-BE49-F238E27FC236}">
              <a16:creationId xmlns:a16="http://schemas.microsoft.com/office/drawing/2014/main" id="{B0FB0C4A-D3A2-4531-BEA6-2F6E22FE892D}"/>
            </a:ext>
          </a:extLst>
        </xdr:cNvPr>
        <xdr:cNvCxnSpPr/>
      </xdr:nvCxnSpPr>
      <xdr:spPr>
        <a:xfrm flipV="1">
          <a:off x="19509104" y="9596628"/>
          <a:ext cx="0" cy="120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76979</xdr:rowOff>
    </xdr:from>
    <xdr:ext cx="469744" cy="259045"/>
    <xdr:sp macro="" textlink="">
      <xdr:nvSpPr>
        <xdr:cNvPr id="682" name="【学校施設】&#10;一人当たり面積最小値テキスト">
          <a:extLst>
            <a:ext uri="{FF2B5EF4-FFF2-40B4-BE49-F238E27FC236}">
              <a16:creationId xmlns:a16="http://schemas.microsoft.com/office/drawing/2014/main" id="{BDE5C1B1-F2F0-4D6F-BEE4-D9ADBEBD9130}"/>
            </a:ext>
          </a:extLst>
        </xdr:cNvPr>
        <xdr:cNvSpPr txBox="1"/>
      </xdr:nvSpPr>
      <xdr:spPr>
        <a:xfrm>
          <a:off x="19547840" y="1080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73152</xdr:rowOff>
    </xdr:from>
    <xdr:to>
      <xdr:col>116</xdr:col>
      <xdr:colOff>152400</xdr:colOff>
      <xdr:row>64</xdr:row>
      <xdr:rowOff>73152</xdr:rowOff>
    </xdr:to>
    <xdr:cxnSp macro="">
      <xdr:nvCxnSpPr>
        <xdr:cNvPr id="683" name="直線コネクタ 682">
          <a:extLst>
            <a:ext uri="{FF2B5EF4-FFF2-40B4-BE49-F238E27FC236}">
              <a16:creationId xmlns:a16="http://schemas.microsoft.com/office/drawing/2014/main" id="{76BD7CE6-B22B-459D-A5B5-264D0FE77E7D}"/>
            </a:ext>
          </a:extLst>
        </xdr:cNvPr>
        <xdr:cNvCxnSpPr/>
      </xdr:nvCxnSpPr>
      <xdr:spPr>
        <a:xfrm>
          <a:off x="19443700" y="108021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159275</xdr:rowOff>
    </xdr:from>
    <xdr:ext cx="469744" cy="259045"/>
    <xdr:sp macro="" textlink="">
      <xdr:nvSpPr>
        <xdr:cNvPr id="684" name="【学校施設】&#10;一人当たり面積最大値テキスト">
          <a:extLst>
            <a:ext uri="{FF2B5EF4-FFF2-40B4-BE49-F238E27FC236}">
              <a16:creationId xmlns:a16="http://schemas.microsoft.com/office/drawing/2014/main" id="{6B0B83E3-F218-4A56-A9B9-CF3A1ECEBC35}"/>
            </a:ext>
          </a:extLst>
        </xdr:cNvPr>
        <xdr:cNvSpPr txBox="1"/>
      </xdr:nvSpPr>
      <xdr:spPr>
        <a:xfrm>
          <a:off x="19547840" y="9379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41148</xdr:rowOff>
    </xdr:from>
    <xdr:to>
      <xdr:col>116</xdr:col>
      <xdr:colOff>152400</xdr:colOff>
      <xdr:row>57</xdr:row>
      <xdr:rowOff>41148</xdr:rowOff>
    </xdr:to>
    <xdr:cxnSp macro="">
      <xdr:nvCxnSpPr>
        <xdr:cNvPr id="685" name="直線コネクタ 684">
          <a:extLst>
            <a:ext uri="{FF2B5EF4-FFF2-40B4-BE49-F238E27FC236}">
              <a16:creationId xmlns:a16="http://schemas.microsoft.com/office/drawing/2014/main" id="{9A98BC1A-A085-427E-9CA1-57DC7370BBF5}"/>
            </a:ext>
          </a:extLst>
        </xdr:cNvPr>
        <xdr:cNvCxnSpPr/>
      </xdr:nvCxnSpPr>
      <xdr:spPr>
        <a:xfrm>
          <a:off x="19443700" y="9596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86377</xdr:rowOff>
    </xdr:from>
    <xdr:ext cx="469744" cy="259045"/>
    <xdr:sp macro="" textlink="">
      <xdr:nvSpPr>
        <xdr:cNvPr id="686" name="【学校施設】&#10;一人当たり面積平均値テキスト">
          <a:extLst>
            <a:ext uri="{FF2B5EF4-FFF2-40B4-BE49-F238E27FC236}">
              <a16:creationId xmlns:a16="http://schemas.microsoft.com/office/drawing/2014/main" id="{41D722D8-524D-4684-A1F5-5DF42488CA3A}"/>
            </a:ext>
          </a:extLst>
        </xdr:cNvPr>
        <xdr:cNvSpPr txBox="1"/>
      </xdr:nvSpPr>
      <xdr:spPr>
        <a:xfrm>
          <a:off x="19547840" y="10144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63500</xdr:rowOff>
    </xdr:from>
    <xdr:to>
      <xdr:col>116</xdr:col>
      <xdr:colOff>114300</xdr:colOff>
      <xdr:row>61</xdr:row>
      <xdr:rowOff>165100</xdr:rowOff>
    </xdr:to>
    <xdr:sp macro="" textlink="">
      <xdr:nvSpPr>
        <xdr:cNvPr id="687" name="フローチャート: 判断 686">
          <a:extLst>
            <a:ext uri="{FF2B5EF4-FFF2-40B4-BE49-F238E27FC236}">
              <a16:creationId xmlns:a16="http://schemas.microsoft.com/office/drawing/2014/main" id="{5AD1B764-B550-41AE-9B9B-4FFCC6134749}"/>
            </a:ext>
          </a:extLst>
        </xdr:cNvPr>
        <xdr:cNvSpPr/>
      </xdr:nvSpPr>
      <xdr:spPr>
        <a:xfrm>
          <a:off x="1945894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79502</xdr:rowOff>
    </xdr:from>
    <xdr:to>
      <xdr:col>112</xdr:col>
      <xdr:colOff>38100</xdr:colOff>
      <xdr:row>62</xdr:row>
      <xdr:rowOff>9652</xdr:rowOff>
    </xdr:to>
    <xdr:sp macro="" textlink="">
      <xdr:nvSpPr>
        <xdr:cNvPr id="688" name="フローチャート: 判断 687">
          <a:extLst>
            <a:ext uri="{FF2B5EF4-FFF2-40B4-BE49-F238E27FC236}">
              <a16:creationId xmlns:a16="http://schemas.microsoft.com/office/drawing/2014/main" id="{DBC66D7E-6AED-46DE-8150-FE23C873EE54}"/>
            </a:ext>
          </a:extLst>
        </xdr:cNvPr>
        <xdr:cNvSpPr/>
      </xdr:nvSpPr>
      <xdr:spPr>
        <a:xfrm>
          <a:off x="18735040" y="103055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79502</xdr:rowOff>
    </xdr:from>
    <xdr:to>
      <xdr:col>107</xdr:col>
      <xdr:colOff>101600</xdr:colOff>
      <xdr:row>62</xdr:row>
      <xdr:rowOff>9652</xdr:rowOff>
    </xdr:to>
    <xdr:sp macro="" textlink="">
      <xdr:nvSpPr>
        <xdr:cNvPr id="689" name="フローチャート: 判断 688">
          <a:extLst>
            <a:ext uri="{FF2B5EF4-FFF2-40B4-BE49-F238E27FC236}">
              <a16:creationId xmlns:a16="http://schemas.microsoft.com/office/drawing/2014/main" id="{F6F522ED-F638-4BC7-93DC-78313DFAAEDF}"/>
            </a:ext>
          </a:extLst>
        </xdr:cNvPr>
        <xdr:cNvSpPr/>
      </xdr:nvSpPr>
      <xdr:spPr>
        <a:xfrm>
          <a:off x="17937480" y="103055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56642</xdr:rowOff>
    </xdr:from>
    <xdr:to>
      <xdr:col>102</xdr:col>
      <xdr:colOff>165100</xdr:colOff>
      <xdr:row>61</xdr:row>
      <xdr:rowOff>158242</xdr:rowOff>
    </xdr:to>
    <xdr:sp macro="" textlink="">
      <xdr:nvSpPr>
        <xdr:cNvPr id="690" name="フローチャート: 判断 689">
          <a:extLst>
            <a:ext uri="{FF2B5EF4-FFF2-40B4-BE49-F238E27FC236}">
              <a16:creationId xmlns:a16="http://schemas.microsoft.com/office/drawing/2014/main" id="{0BA99D87-36ED-4350-8F39-2B605BA189F1}"/>
            </a:ext>
          </a:extLst>
        </xdr:cNvPr>
        <xdr:cNvSpPr/>
      </xdr:nvSpPr>
      <xdr:spPr>
        <a:xfrm>
          <a:off x="17162780" y="10282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159512</xdr:rowOff>
    </xdr:from>
    <xdr:to>
      <xdr:col>98</xdr:col>
      <xdr:colOff>38100</xdr:colOff>
      <xdr:row>61</xdr:row>
      <xdr:rowOff>89662</xdr:rowOff>
    </xdr:to>
    <xdr:sp macro="" textlink="">
      <xdr:nvSpPr>
        <xdr:cNvPr id="691" name="フローチャート: 判断 690">
          <a:extLst>
            <a:ext uri="{FF2B5EF4-FFF2-40B4-BE49-F238E27FC236}">
              <a16:creationId xmlns:a16="http://schemas.microsoft.com/office/drawing/2014/main" id="{13D33A1D-C02A-4D7C-B110-379417E20D49}"/>
            </a:ext>
          </a:extLst>
        </xdr:cNvPr>
        <xdr:cNvSpPr/>
      </xdr:nvSpPr>
      <xdr:spPr>
        <a:xfrm>
          <a:off x="16388080" y="102179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BE6E928B-ECC4-4B92-99E0-3DE7D5DC5A0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32C958C3-8051-4584-A3E7-7920FA15E7E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EA2FAC2-5CDE-4493-94F3-927B302C599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4B4D4ADE-174C-4443-9D21-E8B87B8F267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87BF6193-4445-4A52-A8FE-FC4D5DFFE2E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45212</xdr:rowOff>
    </xdr:from>
    <xdr:to>
      <xdr:col>116</xdr:col>
      <xdr:colOff>114300</xdr:colOff>
      <xdr:row>63</xdr:row>
      <xdr:rowOff>146812</xdr:rowOff>
    </xdr:to>
    <xdr:sp macro="" textlink="">
      <xdr:nvSpPr>
        <xdr:cNvPr id="697" name="楕円 696">
          <a:extLst>
            <a:ext uri="{FF2B5EF4-FFF2-40B4-BE49-F238E27FC236}">
              <a16:creationId xmlns:a16="http://schemas.microsoft.com/office/drawing/2014/main" id="{CDF7D89B-D8CA-45FB-802B-4D8C47FF114D}"/>
            </a:ext>
          </a:extLst>
        </xdr:cNvPr>
        <xdr:cNvSpPr/>
      </xdr:nvSpPr>
      <xdr:spPr>
        <a:xfrm>
          <a:off x="19458940" y="1060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23639</xdr:rowOff>
    </xdr:from>
    <xdr:ext cx="469744" cy="259045"/>
    <xdr:sp macro="" textlink="">
      <xdr:nvSpPr>
        <xdr:cNvPr id="698" name="【学校施設】&#10;一人当たり面積該当値テキスト">
          <a:extLst>
            <a:ext uri="{FF2B5EF4-FFF2-40B4-BE49-F238E27FC236}">
              <a16:creationId xmlns:a16="http://schemas.microsoft.com/office/drawing/2014/main" id="{EFD901EC-7938-4CBA-9606-99B4F43706A0}"/>
            </a:ext>
          </a:extLst>
        </xdr:cNvPr>
        <xdr:cNvSpPr txBox="1"/>
      </xdr:nvSpPr>
      <xdr:spPr>
        <a:xfrm>
          <a:off x="19547840" y="1058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47498</xdr:rowOff>
    </xdr:from>
    <xdr:to>
      <xdr:col>112</xdr:col>
      <xdr:colOff>38100</xdr:colOff>
      <xdr:row>63</xdr:row>
      <xdr:rowOff>149098</xdr:rowOff>
    </xdr:to>
    <xdr:sp macro="" textlink="">
      <xdr:nvSpPr>
        <xdr:cNvPr id="699" name="楕円 698">
          <a:extLst>
            <a:ext uri="{FF2B5EF4-FFF2-40B4-BE49-F238E27FC236}">
              <a16:creationId xmlns:a16="http://schemas.microsoft.com/office/drawing/2014/main" id="{B4EE9067-CD99-4A8F-A7FC-0BCE99472D0E}"/>
            </a:ext>
          </a:extLst>
        </xdr:cNvPr>
        <xdr:cNvSpPr/>
      </xdr:nvSpPr>
      <xdr:spPr>
        <a:xfrm>
          <a:off x="18735040" y="106088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96012</xdr:rowOff>
    </xdr:from>
    <xdr:to>
      <xdr:col>116</xdr:col>
      <xdr:colOff>63500</xdr:colOff>
      <xdr:row>63</xdr:row>
      <xdr:rowOff>98298</xdr:rowOff>
    </xdr:to>
    <xdr:cxnSp macro="">
      <xdr:nvCxnSpPr>
        <xdr:cNvPr id="700" name="直線コネクタ 699">
          <a:extLst>
            <a:ext uri="{FF2B5EF4-FFF2-40B4-BE49-F238E27FC236}">
              <a16:creationId xmlns:a16="http://schemas.microsoft.com/office/drawing/2014/main" id="{CA7BCD6D-5162-4F55-A047-EE63F4E4198A}"/>
            </a:ext>
          </a:extLst>
        </xdr:cNvPr>
        <xdr:cNvCxnSpPr/>
      </xdr:nvCxnSpPr>
      <xdr:spPr>
        <a:xfrm flipV="1">
          <a:off x="18778220" y="10657332"/>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150368</xdr:rowOff>
    </xdr:from>
    <xdr:to>
      <xdr:col>107</xdr:col>
      <xdr:colOff>101600</xdr:colOff>
      <xdr:row>63</xdr:row>
      <xdr:rowOff>80518</xdr:rowOff>
    </xdr:to>
    <xdr:sp macro="" textlink="">
      <xdr:nvSpPr>
        <xdr:cNvPr id="701" name="楕円 700">
          <a:extLst>
            <a:ext uri="{FF2B5EF4-FFF2-40B4-BE49-F238E27FC236}">
              <a16:creationId xmlns:a16="http://schemas.microsoft.com/office/drawing/2014/main" id="{50815BB8-4F25-4059-A9B3-38E05C11DADC}"/>
            </a:ext>
          </a:extLst>
        </xdr:cNvPr>
        <xdr:cNvSpPr/>
      </xdr:nvSpPr>
      <xdr:spPr>
        <a:xfrm>
          <a:off x="17937480" y="105440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29718</xdr:rowOff>
    </xdr:from>
    <xdr:to>
      <xdr:col>111</xdr:col>
      <xdr:colOff>177800</xdr:colOff>
      <xdr:row>63</xdr:row>
      <xdr:rowOff>98298</xdr:rowOff>
    </xdr:to>
    <xdr:cxnSp macro="">
      <xdr:nvCxnSpPr>
        <xdr:cNvPr id="702" name="直線コネクタ 701">
          <a:extLst>
            <a:ext uri="{FF2B5EF4-FFF2-40B4-BE49-F238E27FC236}">
              <a16:creationId xmlns:a16="http://schemas.microsoft.com/office/drawing/2014/main" id="{7D715686-762D-4950-BCED-21FD34235A0A}"/>
            </a:ext>
          </a:extLst>
        </xdr:cNvPr>
        <xdr:cNvCxnSpPr/>
      </xdr:nvCxnSpPr>
      <xdr:spPr>
        <a:xfrm>
          <a:off x="17988280" y="10591038"/>
          <a:ext cx="78994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150368</xdr:rowOff>
    </xdr:from>
    <xdr:to>
      <xdr:col>102</xdr:col>
      <xdr:colOff>165100</xdr:colOff>
      <xdr:row>63</xdr:row>
      <xdr:rowOff>80518</xdr:rowOff>
    </xdr:to>
    <xdr:sp macro="" textlink="">
      <xdr:nvSpPr>
        <xdr:cNvPr id="703" name="楕円 702">
          <a:extLst>
            <a:ext uri="{FF2B5EF4-FFF2-40B4-BE49-F238E27FC236}">
              <a16:creationId xmlns:a16="http://schemas.microsoft.com/office/drawing/2014/main" id="{1D6AB593-9ADB-4692-BCCD-571EEAC0E086}"/>
            </a:ext>
          </a:extLst>
        </xdr:cNvPr>
        <xdr:cNvSpPr/>
      </xdr:nvSpPr>
      <xdr:spPr>
        <a:xfrm>
          <a:off x="17162780" y="105440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29718</xdr:rowOff>
    </xdr:from>
    <xdr:to>
      <xdr:col>107</xdr:col>
      <xdr:colOff>50800</xdr:colOff>
      <xdr:row>63</xdr:row>
      <xdr:rowOff>29718</xdr:rowOff>
    </xdr:to>
    <xdr:cxnSp macro="">
      <xdr:nvCxnSpPr>
        <xdr:cNvPr id="704" name="直線コネクタ 703">
          <a:extLst>
            <a:ext uri="{FF2B5EF4-FFF2-40B4-BE49-F238E27FC236}">
              <a16:creationId xmlns:a16="http://schemas.microsoft.com/office/drawing/2014/main" id="{8D549ED1-1B42-42A1-ADBA-1C68F5B90D1F}"/>
            </a:ext>
          </a:extLst>
        </xdr:cNvPr>
        <xdr:cNvCxnSpPr/>
      </xdr:nvCxnSpPr>
      <xdr:spPr>
        <a:xfrm>
          <a:off x="17213580" y="105910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154940</xdr:rowOff>
    </xdr:from>
    <xdr:to>
      <xdr:col>98</xdr:col>
      <xdr:colOff>38100</xdr:colOff>
      <xdr:row>63</xdr:row>
      <xdr:rowOff>85090</xdr:rowOff>
    </xdr:to>
    <xdr:sp macro="" textlink="">
      <xdr:nvSpPr>
        <xdr:cNvPr id="705" name="楕円 704">
          <a:extLst>
            <a:ext uri="{FF2B5EF4-FFF2-40B4-BE49-F238E27FC236}">
              <a16:creationId xmlns:a16="http://schemas.microsoft.com/office/drawing/2014/main" id="{A00B58EC-2FEE-4391-B557-587589F3CE57}"/>
            </a:ext>
          </a:extLst>
        </xdr:cNvPr>
        <xdr:cNvSpPr/>
      </xdr:nvSpPr>
      <xdr:spPr>
        <a:xfrm>
          <a:off x="16388080" y="10548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29718</xdr:rowOff>
    </xdr:from>
    <xdr:to>
      <xdr:col>102</xdr:col>
      <xdr:colOff>114300</xdr:colOff>
      <xdr:row>63</xdr:row>
      <xdr:rowOff>34290</xdr:rowOff>
    </xdr:to>
    <xdr:cxnSp macro="">
      <xdr:nvCxnSpPr>
        <xdr:cNvPr id="706" name="直線コネクタ 705">
          <a:extLst>
            <a:ext uri="{FF2B5EF4-FFF2-40B4-BE49-F238E27FC236}">
              <a16:creationId xmlns:a16="http://schemas.microsoft.com/office/drawing/2014/main" id="{B3992D01-1470-4F0A-8AE8-FAAE3A8819EE}"/>
            </a:ext>
          </a:extLst>
        </xdr:cNvPr>
        <xdr:cNvCxnSpPr/>
      </xdr:nvCxnSpPr>
      <xdr:spPr>
        <a:xfrm flipV="1">
          <a:off x="16431260" y="10591038"/>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26179</xdr:rowOff>
    </xdr:from>
    <xdr:ext cx="469744" cy="259045"/>
    <xdr:sp macro="" textlink="">
      <xdr:nvSpPr>
        <xdr:cNvPr id="707" name="n_1aveValue【学校施設】&#10;一人当たり面積">
          <a:extLst>
            <a:ext uri="{FF2B5EF4-FFF2-40B4-BE49-F238E27FC236}">
              <a16:creationId xmlns:a16="http://schemas.microsoft.com/office/drawing/2014/main" id="{6742FCB0-DAA9-40E4-AA56-B1A6DF15C770}"/>
            </a:ext>
          </a:extLst>
        </xdr:cNvPr>
        <xdr:cNvSpPr txBox="1"/>
      </xdr:nvSpPr>
      <xdr:spPr>
        <a:xfrm>
          <a:off x="18561127" y="1008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26179</xdr:rowOff>
    </xdr:from>
    <xdr:ext cx="469744" cy="259045"/>
    <xdr:sp macro="" textlink="">
      <xdr:nvSpPr>
        <xdr:cNvPr id="708" name="n_2aveValue【学校施設】&#10;一人当たり面積">
          <a:extLst>
            <a:ext uri="{FF2B5EF4-FFF2-40B4-BE49-F238E27FC236}">
              <a16:creationId xmlns:a16="http://schemas.microsoft.com/office/drawing/2014/main" id="{CCD54D72-58F8-42C7-BD15-E2FA802D1489}"/>
            </a:ext>
          </a:extLst>
        </xdr:cNvPr>
        <xdr:cNvSpPr txBox="1"/>
      </xdr:nvSpPr>
      <xdr:spPr>
        <a:xfrm>
          <a:off x="17776267" y="1008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3319</xdr:rowOff>
    </xdr:from>
    <xdr:ext cx="469744" cy="259045"/>
    <xdr:sp macro="" textlink="">
      <xdr:nvSpPr>
        <xdr:cNvPr id="709" name="n_3aveValue【学校施設】&#10;一人当たり面積">
          <a:extLst>
            <a:ext uri="{FF2B5EF4-FFF2-40B4-BE49-F238E27FC236}">
              <a16:creationId xmlns:a16="http://schemas.microsoft.com/office/drawing/2014/main" id="{8F69ADA0-0770-47A2-909F-A7B02F51E93E}"/>
            </a:ext>
          </a:extLst>
        </xdr:cNvPr>
        <xdr:cNvSpPr txBox="1"/>
      </xdr:nvSpPr>
      <xdr:spPr>
        <a:xfrm>
          <a:off x="17001567" y="1006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106189</xdr:rowOff>
    </xdr:from>
    <xdr:ext cx="469744" cy="259045"/>
    <xdr:sp macro="" textlink="">
      <xdr:nvSpPr>
        <xdr:cNvPr id="710" name="n_4aveValue【学校施設】&#10;一人当たり面積">
          <a:extLst>
            <a:ext uri="{FF2B5EF4-FFF2-40B4-BE49-F238E27FC236}">
              <a16:creationId xmlns:a16="http://schemas.microsoft.com/office/drawing/2014/main" id="{B7594C03-3D39-455C-A0F0-55AC16F6F710}"/>
            </a:ext>
          </a:extLst>
        </xdr:cNvPr>
        <xdr:cNvSpPr txBox="1"/>
      </xdr:nvSpPr>
      <xdr:spPr>
        <a:xfrm>
          <a:off x="16226867" y="999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140225</xdr:rowOff>
    </xdr:from>
    <xdr:ext cx="469744" cy="259045"/>
    <xdr:sp macro="" textlink="">
      <xdr:nvSpPr>
        <xdr:cNvPr id="711" name="n_1mainValue【学校施設】&#10;一人当たり面積">
          <a:extLst>
            <a:ext uri="{FF2B5EF4-FFF2-40B4-BE49-F238E27FC236}">
              <a16:creationId xmlns:a16="http://schemas.microsoft.com/office/drawing/2014/main" id="{823EA90F-5E6F-447D-8555-7C3EF686BE7E}"/>
            </a:ext>
          </a:extLst>
        </xdr:cNvPr>
        <xdr:cNvSpPr txBox="1"/>
      </xdr:nvSpPr>
      <xdr:spPr>
        <a:xfrm>
          <a:off x="18561127" y="1070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71645</xdr:rowOff>
    </xdr:from>
    <xdr:ext cx="469744" cy="259045"/>
    <xdr:sp macro="" textlink="">
      <xdr:nvSpPr>
        <xdr:cNvPr id="712" name="n_2mainValue【学校施設】&#10;一人当たり面積">
          <a:extLst>
            <a:ext uri="{FF2B5EF4-FFF2-40B4-BE49-F238E27FC236}">
              <a16:creationId xmlns:a16="http://schemas.microsoft.com/office/drawing/2014/main" id="{762EC105-635E-4E7C-BDA4-62AE9CFBB3DB}"/>
            </a:ext>
          </a:extLst>
        </xdr:cNvPr>
        <xdr:cNvSpPr txBox="1"/>
      </xdr:nvSpPr>
      <xdr:spPr>
        <a:xfrm>
          <a:off x="17776267" y="1063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71645</xdr:rowOff>
    </xdr:from>
    <xdr:ext cx="469744" cy="259045"/>
    <xdr:sp macro="" textlink="">
      <xdr:nvSpPr>
        <xdr:cNvPr id="713" name="n_3mainValue【学校施設】&#10;一人当たり面積">
          <a:extLst>
            <a:ext uri="{FF2B5EF4-FFF2-40B4-BE49-F238E27FC236}">
              <a16:creationId xmlns:a16="http://schemas.microsoft.com/office/drawing/2014/main" id="{5ACBCE11-7B67-4B4C-BADE-7FA77B63219C}"/>
            </a:ext>
          </a:extLst>
        </xdr:cNvPr>
        <xdr:cNvSpPr txBox="1"/>
      </xdr:nvSpPr>
      <xdr:spPr>
        <a:xfrm>
          <a:off x="17001567" y="1063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76217</xdr:rowOff>
    </xdr:from>
    <xdr:ext cx="469744" cy="259045"/>
    <xdr:sp macro="" textlink="">
      <xdr:nvSpPr>
        <xdr:cNvPr id="714" name="n_4mainValue【学校施設】&#10;一人当たり面積">
          <a:extLst>
            <a:ext uri="{FF2B5EF4-FFF2-40B4-BE49-F238E27FC236}">
              <a16:creationId xmlns:a16="http://schemas.microsoft.com/office/drawing/2014/main" id="{7453D16B-075F-48AC-B659-3B598BC8105F}"/>
            </a:ext>
          </a:extLst>
        </xdr:cNvPr>
        <xdr:cNvSpPr txBox="1"/>
      </xdr:nvSpPr>
      <xdr:spPr>
        <a:xfrm>
          <a:off x="1622686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a:extLst>
            <a:ext uri="{FF2B5EF4-FFF2-40B4-BE49-F238E27FC236}">
              <a16:creationId xmlns:a16="http://schemas.microsoft.com/office/drawing/2014/main" id="{AAD6DEE2-1C58-469F-A354-77859E9E131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a:extLst>
            <a:ext uri="{FF2B5EF4-FFF2-40B4-BE49-F238E27FC236}">
              <a16:creationId xmlns:a16="http://schemas.microsoft.com/office/drawing/2014/main" id="{8637FA68-E2B9-485D-8221-32A237EF348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a:extLst>
            <a:ext uri="{FF2B5EF4-FFF2-40B4-BE49-F238E27FC236}">
              <a16:creationId xmlns:a16="http://schemas.microsoft.com/office/drawing/2014/main" id="{6C1D9F65-0734-4027-AD4D-F03866B4D122}"/>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a:extLst>
            <a:ext uri="{FF2B5EF4-FFF2-40B4-BE49-F238E27FC236}">
              <a16:creationId xmlns:a16="http://schemas.microsoft.com/office/drawing/2014/main" id="{6BA350C1-20A5-4856-892B-7EED4F810C8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a:extLst>
            <a:ext uri="{FF2B5EF4-FFF2-40B4-BE49-F238E27FC236}">
              <a16:creationId xmlns:a16="http://schemas.microsoft.com/office/drawing/2014/main" id="{99E6A336-63F1-4E67-A2D6-CC7D367FC91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a:extLst>
            <a:ext uri="{FF2B5EF4-FFF2-40B4-BE49-F238E27FC236}">
              <a16:creationId xmlns:a16="http://schemas.microsoft.com/office/drawing/2014/main" id="{001E286D-F7AC-4FA3-817B-3A747611FA9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a:extLst>
            <a:ext uri="{FF2B5EF4-FFF2-40B4-BE49-F238E27FC236}">
              <a16:creationId xmlns:a16="http://schemas.microsoft.com/office/drawing/2014/main" id="{1E11B029-63E9-4842-B76B-23907B04FBC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a:extLst>
            <a:ext uri="{FF2B5EF4-FFF2-40B4-BE49-F238E27FC236}">
              <a16:creationId xmlns:a16="http://schemas.microsoft.com/office/drawing/2014/main" id="{F8EF7D5C-47FC-4A46-8ABC-C21CA26CC316}"/>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3" name="正方形/長方形 722">
          <a:extLst>
            <a:ext uri="{FF2B5EF4-FFF2-40B4-BE49-F238E27FC236}">
              <a16:creationId xmlns:a16="http://schemas.microsoft.com/office/drawing/2014/main" id="{F19AEC49-D0B4-4F6F-A451-9205B584DE3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4" name="正方形/長方形 723">
          <a:extLst>
            <a:ext uri="{FF2B5EF4-FFF2-40B4-BE49-F238E27FC236}">
              <a16:creationId xmlns:a16="http://schemas.microsoft.com/office/drawing/2014/main" id="{FBED8E42-56F1-46E8-A681-E64A6CCA33F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5" name="正方形/長方形 724">
          <a:extLst>
            <a:ext uri="{FF2B5EF4-FFF2-40B4-BE49-F238E27FC236}">
              <a16:creationId xmlns:a16="http://schemas.microsoft.com/office/drawing/2014/main" id="{0D7800B6-A13F-4575-BAB6-623DC0F9C8FF}"/>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6" name="正方形/長方形 725">
          <a:extLst>
            <a:ext uri="{FF2B5EF4-FFF2-40B4-BE49-F238E27FC236}">
              <a16:creationId xmlns:a16="http://schemas.microsoft.com/office/drawing/2014/main" id="{99CDD93D-A925-4D1E-88A5-EACAEB5FBD0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7" name="正方形/長方形 726">
          <a:extLst>
            <a:ext uri="{FF2B5EF4-FFF2-40B4-BE49-F238E27FC236}">
              <a16:creationId xmlns:a16="http://schemas.microsoft.com/office/drawing/2014/main" id="{66C6F55B-7446-4294-9AE6-7B8F139C673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8" name="正方形/長方形 727">
          <a:extLst>
            <a:ext uri="{FF2B5EF4-FFF2-40B4-BE49-F238E27FC236}">
              <a16:creationId xmlns:a16="http://schemas.microsoft.com/office/drawing/2014/main" id="{E2E53AAD-A0D6-400B-A6FA-652B8CC569C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29" name="正方形/長方形 728">
          <a:extLst>
            <a:ext uri="{FF2B5EF4-FFF2-40B4-BE49-F238E27FC236}">
              <a16:creationId xmlns:a16="http://schemas.microsoft.com/office/drawing/2014/main" id="{E24E41C2-19DE-4A72-BD18-2F6AC4D6EAB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0" name="正方形/長方形 729">
          <a:extLst>
            <a:ext uri="{FF2B5EF4-FFF2-40B4-BE49-F238E27FC236}">
              <a16:creationId xmlns:a16="http://schemas.microsoft.com/office/drawing/2014/main" id="{408721A5-28B1-4710-AB37-063D6A0D35BF}"/>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BAA9E15E-9DF8-4E7F-BC67-A545107F2B8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DFED1B70-3C81-45C3-AC2B-12EE7DD2319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B44FEF48-4F4D-4E3F-AEB2-BDD08FB76DA6}"/>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F664177B-8568-4BD8-9F61-9E8668974B5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4A014BCE-6A72-43CB-8BA7-ECB575B0495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B9D27217-50DA-4ABC-AFE8-84692035296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D8BCD3DF-A2EE-4997-B883-4BF942C06C4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1A1C3B8F-C224-428C-B736-A3B6DC269B3A}"/>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39" name="正方形/長方形 738">
          <a:extLst>
            <a:ext uri="{FF2B5EF4-FFF2-40B4-BE49-F238E27FC236}">
              <a16:creationId xmlns:a16="http://schemas.microsoft.com/office/drawing/2014/main" id="{D445B469-8A2E-4810-AE60-611B1B6CE0A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0" name="正方形/長方形 739">
          <a:extLst>
            <a:ext uri="{FF2B5EF4-FFF2-40B4-BE49-F238E27FC236}">
              <a16:creationId xmlns:a16="http://schemas.microsoft.com/office/drawing/2014/main" id="{5AB9102B-CDDF-43C0-81BA-400265426CC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1" name="正方形/長方形 740">
          <a:extLst>
            <a:ext uri="{FF2B5EF4-FFF2-40B4-BE49-F238E27FC236}">
              <a16:creationId xmlns:a16="http://schemas.microsoft.com/office/drawing/2014/main" id="{D1AADB80-123D-4F0E-95B9-91F721ABDF9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2" name="正方形/長方形 741">
          <a:extLst>
            <a:ext uri="{FF2B5EF4-FFF2-40B4-BE49-F238E27FC236}">
              <a16:creationId xmlns:a16="http://schemas.microsoft.com/office/drawing/2014/main" id="{1FDE96D3-C3D4-4160-B3F3-13224889024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3" name="正方形/長方形 742">
          <a:extLst>
            <a:ext uri="{FF2B5EF4-FFF2-40B4-BE49-F238E27FC236}">
              <a16:creationId xmlns:a16="http://schemas.microsoft.com/office/drawing/2014/main" id="{3F5AAE21-BC77-4057-9714-00059EA2831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4" name="正方形/長方形 743">
          <a:extLst>
            <a:ext uri="{FF2B5EF4-FFF2-40B4-BE49-F238E27FC236}">
              <a16:creationId xmlns:a16="http://schemas.microsoft.com/office/drawing/2014/main" id="{0C02DAAA-CAE7-4A97-B156-C64954E62FB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5" name="正方形/長方形 744">
          <a:extLst>
            <a:ext uri="{FF2B5EF4-FFF2-40B4-BE49-F238E27FC236}">
              <a16:creationId xmlns:a16="http://schemas.microsoft.com/office/drawing/2014/main" id="{1BC4EDAF-4140-4DEE-A79A-10DB0625E168}"/>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6" name="正方形/長方形 745">
          <a:extLst>
            <a:ext uri="{FF2B5EF4-FFF2-40B4-BE49-F238E27FC236}">
              <a16:creationId xmlns:a16="http://schemas.microsoft.com/office/drawing/2014/main" id="{1B262F7D-99B4-4A60-BB76-02A95DCA1E13}"/>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B859D8DE-F841-4111-8F94-43B84589841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6C9A8EFE-08FE-4AC4-AE20-508BD3F218D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CBD8ABCF-EA30-4865-A625-1BF37FAB44F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b="0" i="0" baseline="0">
              <a:solidFill>
                <a:schemeClr val="dk1"/>
              </a:solidFill>
              <a:effectLst/>
              <a:latin typeface="+mn-lt"/>
              <a:ea typeface="+mn-ea"/>
              <a:cs typeface="+mn-cs"/>
            </a:rPr>
            <a:t>本市の有形固定資産減価償却率は類似団体と比較して、低い水準となっています。</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類似団体と比較して有形固定資産減価償却率が低くなっている施設として</a:t>
          </a:r>
          <a:r>
            <a:rPr kumimoji="1" lang="en-US" altLang="ja-JP" sz="1400" b="0" i="0" baseline="0">
              <a:solidFill>
                <a:schemeClr val="dk1"/>
              </a:solidFill>
              <a:effectLst/>
              <a:latin typeface="+mn-lt"/>
              <a:ea typeface="+mn-ea"/>
              <a:cs typeface="+mn-cs"/>
            </a:rPr>
            <a:t>【</a:t>
          </a:r>
          <a:r>
            <a:rPr kumimoji="1" lang="ja-JP" altLang="ja-JP" sz="1400" b="0" i="0" baseline="0">
              <a:solidFill>
                <a:schemeClr val="dk1"/>
              </a:solidFill>
              <a:effectLst/>
              <a:latin typeface="+mn-lt"/>
              <a:ea typeface="+mn-ea"/>
              <a:cs typeface="+mn-cs"/>
            </a:rPr>
            <a:t>道路</a:t>
          </a:r>
          <a:r>
            <a:rPr kumimoji="1" lang="en-US" altLang="ja-JP" sz="1400" b="0" i="0" baseline="0">
              <a:solidFill>
                <a:schemeClr val="dk1"/>
              </a:solidFill>
              <a:effectLst/>
              <a:latin typeface="+mn-lt"/>
              <a:ea typeface="+mn-ea"/>
              <a:cs typeface="+mn-cs"/>
            </a:rPr>
            <a:t>】</a:t>
          </a:r>
          <a:r>
            <a:rPr kumimoji="1" lang="ja-JP" altLang="ja-JP" sz="1400" b="0" i="0" baseline="0">
              <a:solidFill>
                <a:schemeClr val="dk1"/>
              </a:solidFill>
              <a:effectLst/>
              <a:latin typeface="+mn-lt"/>
              <a:ea typeface="+mn-ea"/>
              <a:cs typeface="+mn-cs"/>
            </a:rPr>
            <a:t>がありますが、これは、横浜北西線など近年整備した道路の取得価格が全体に占める割合が大きいことによるものです。</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本市では、施設の老朽化の進行に対しては、「公共施設等総合管理計画」や、施設ごとの「個別施設計画」に沿って、長寿命化を基本とした計画的かつ効果的な保全更新を着実に進めていきます。　</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また、公共施設が提供する機能・サービスの持続的な維持・向上のため、施設の規模・数量、質、</a:t>
          </a:r>
          <a:r>
            <a:rPr kumimoji="1" lang="ja-JP" altLang="en-US" sz="1400" b="0" i="0" baseline="0">
              <a:solidFill>
                <a:schemeClr val="dk1"/>
              </a:solidFill>
              <a:effectLst/>
              <a:latin typeface="+mn-lt"/>
              <a:ea typeface="+mn-ea"/>
              <a:cs typeface="+mn-cs"/>
            </a:rPr>
            <a:t>コスト等</a:t>
          </a:r>
          <a:r>
            <a:rPr kumimoji="1" lang="ja-JP" altLang="ja-JP" sz="1400" b="0" i="0" baseline="0">
              <a:solidFill>
                <a:schemeClr val="dk1"/>
              </a:solidFill>
              <a:effectLst/>
              <a:latin typeface="+mn-lt"/>
              <a:ea typeface="+mn-ea"/>
              <a:cs typeface="+mn-cs"/>
            </a:rPr>
            <a:t>の適正化を進めていきます。</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3D01D22-433B-4210-BAB8-87A23A0EE5E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726E26D-5EF2-4C9D-A63A-3E5B8F0DE6F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4B9E567-6A37-4234-8434-ADA8BAB55B8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DB0E9A8-02E7-4840-9D2D-6480BEB0025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神奈川県横浜市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6FB4423-3757-40F9-8B40-86C4E991EAC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41B1DDC-032A-442C-96C7-D30103FA30E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600307E-7C60-4AE2-A712-CB508BFBB43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2D1417E-B450-40E5-B0F5-DEF1823409B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66B403D-9C71-4548-87F4-1B9C58C0D07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337B88D-07D3-4DF8-96D9-AABCD89D85F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3,753,398
3,626,654
438.23
2,055,885,110
2,025,762,829
17,460,697
1,026,783,460
2,460,075,576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4C0427D-C782-4C90-B5E8-5EA6BB72A75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546DCC1-3CAE-4F39-B617-7DB74F7ABB8C}"/>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746DC1B-A50F-423A-A53B-C1AAE2AFDFF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114.9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112926C-3EA4-490F-8E27-6B7F57FC7D5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DAB0E55-873C-45E9-A255-22F9F95045C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6E22560-EDEB-4E68-93EF-9C8656D868A8}"/>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57C2A24-25B7-4185-893F-5C0102874FB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1073163-E6D8-416D-8AA4-67F142783127}"/>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3876898-1380-44BF-A02A-A729CE480C1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41D944E-2734-4069-BB71-125CC3C7C7D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04406E4-7032-4576-99F6-62F7B27CCE0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1BDBB2D-F9A1-4CFB-8175-B610D3A0BFE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C301E91-4E8E-4D0D-921B-1173BCA07A4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CF2C6BF-F357-4097-B438-8B3654BFB7A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DE81FB7-BB18-4DA0-A544-59AC0D12379E}"/>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FEB00F5-6DE5-47CE-B0AC-49B4A5231A0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7AAC65D-509A-44C4-B1E0-4D064540C8A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C68E2CA-8258-445B-99F9-5CDFC2D1C18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5DE91A3-1454-47FF-AC87-A0E9A76F58D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0EDC5FA-83DC-4084-BF8E-C8FBC782778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8E5EE5D-8288-47F9-9B31-3DD7A9D25ED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E540C82-B9B5-408C-ADF0-B5A853A0EA5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FAA6483-A9AC-43C1-B934-3E7D7A08E2B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75CBCE8-D3EA-4D88-8225-1B4A32DF4B7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1790ED3-C9CD-45BD-B8A6-BC157DE5A56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CEAC6DC-F887-49E1-96F3-EE94F0E8628C}"/>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3854119-B4A0-45AE-8644-825849D1A46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FDD1C34-F4FD-4032-A873-16F01F269E2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9C9FD15-BBEA-4B77-B790-56AF1B47477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43BC2E3-E534-4B9D-8BF1-8136DCA6169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AD88D35-1A95-49A2-943F-3996398E0AC5}"/>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5E216C9-A5A7-4278-A63D-D4D706C13462}"/>
            </a:ext>
          </a:extLst>
        </xdr:cNvPr>
        <xdr:cNvSpPr txBox="1"/>
      </xdr:nvSpPr>
      <xdr:spPr>
        <a:xfrm>
          <a:off x="33608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242314A-FF3A-4DA3-BD47-ECE613E6611C}"/>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48307283-3B63-4C91-9B1F-461C529263DC}"/>
            </a:ext>
          </a:extLst>
        </xdr:cNvPr>
        <xdr:cNvSpPr txBox="1"/>
      </xdr:nvSpPr>
      <xdr:spPr>
        <a:xfrm>
          <a:off x="33608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7059DA1-F75E-4D1F-BBF2-FFC6344B6D38}"/>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5034761-C6F2-49ED-AA98-E5D6DA735A66}"/>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C3B6547-5030-4ADC-BF3C-A051036564E5}"/>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3745EA6-DBF6-4EAB-BDAB-06D47B36DD8E}"/>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A84C750-A6B6-4861-BBF2-46870FC168B2}"/>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8873FDA-AFB1-46C7-81C6-A6CCC1910A89}"/>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F9CBA31-6002-40FF-B909-2E6F3583873A}"/>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1D3C8A7-9292-4D4F-A4C5-13B2379EF4A5}"/>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9CB98A7-820F-47D6-9B6C-488C8EC531B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73E70995-E477-4C50-BDF7-738AFD517A61}"/>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E7E1EACB-EF16-4026-B7F7-B1B4C8B36A1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xdr:rowOff>
    </xdr:from>
    <xdr:to>
      <xdr:col>24</xdr:col>
      <xdr:colOff>62865</xdr:colOff>
      <xdr:row>40</xdr:row>
      <xdr:rowOff>114300</xdr:rowOff>
    </xdr:to>
    <xdr:cxnSp macro="">
      <xdr:nvCxnSpPr>
        <xdr:cNvPr id="57" name="直線コネクタ 56">
          <a:extLst>
            <a:ext uri="{FF2B5EF4-FFF2-40B4-BE49-F238E27FC236}">
              <a16:creationId xmlns:a16="http://schemas.microsoft.com/office/drawing/2014/main" id="{86A4DFC4-48F2-4FFA-988A-712CD444DE0D}"/>
            </a:ext>
          </a:extLst>
        </xdr:cNvPr>
        <xdr:cNvCxnSpPr/>
      </xdr:nvCxnSpPr>
      <xdr:spPr>
        <a:xfrm flipV="1">
          <a:off x="4086225" y="5539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118127</xdr:rowOff>
    </xdr:from>
    <xdr:ext cx="405111" cy="259045"/>
    <xdr:sp macro="" textlink="">
      <xdr:nvSpPr>
        <xdr:cNvPr id="58" name="【図書館】&#10;有形固定資産減価償却率最小値テキスト">
          <a:extLst>
            <a:ext uri="{FF2B5EF4-FFF2-40B4-BE49-F238E27FC236}">
              <a16:creationId xmlns:a16="http://schemas.microsoft.com/office/drawing/2014/main" id="{43C4BF07-6048-4EC6-B5F8-4DD7A6348E97}"/>
            </a:ext>
          </a:extLst>
        </xdr:cNvPr>
        <xdr:cNvSpPr txBox="1"/>
      </xdr:nvSpPr>
      <xdr:spPr>
        <a:xfrm>
          <a:off x="4124960"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114300</xdr:rowOff>
    </xdr:from>
    <xdr:to>
      <xdr:col>24</xdr:col>
      <xdr:colOff>152400</xdr:colOff>
      <xdr:row>40</xdr:row>
      <xdr:rowOff>114300</xdr:rowOff>
    </xdr:to>
    <xdr:cxnSp macro="">
      <xdr:nvCxnSpPr>
        <xdr:cNvPr id="59" name="直線コネクタ 58">
          <a:extLst>
            <a:ext uri="{FF2B5EF4-FFF2-40B4-BE49-F238E27FC236}">
              <a16:creationId xmlns:a16="http://schemas.microsoft.com/office/drawing/2014/main" id="{D6E85AA5-6ED5-47D5-A656-47BD1F8BA979}"/>
            </a:ext>
          </a:extLst>
        </xdr:cNvPr>
        <xdr:cNvCxnSpPr/>
      </xdr:nvCxnSpPr>
      <xdr:spPr>
        <a:xfrm>
          <a:off x="4020820" y="681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125747</xdr:rowOff>
    </xdr:from>
    <xdr:ext cx="405111" cy="259045"/>
    <xdr:sp macro="" textlink="">
      <xdr:nvSpPr>
        <xdr:cNvPr id="60" name="【図書館】&#10;有形固定資産減価償却率最大値テキスト">
          <a:extLst>
            <a:ext uri="{FF2B5EF4-FFF2-40B4-BE49-F238E27FC236}">
              <a16:creationId xmlns:a16="http://schemas.microsoft.com/office/drawing/2014/main" id="{54B7DD90-E520-47DB-84FC-AFFC18443DE6}"/>
            </a:ext>
          </a:extLst>
        </xdr:cNvPr>
        <xdr:cNvSpPr txBox="1"/>
      </xdr:nvSpPr>
      <xdr:spPr>
        <a:xfrm>
          <a:off x="4124960" y="532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xdr:rowOff>
    </xdr:from>
    <xdr:to>
      <xdr:col>24</xdr:col>
      <xdr:colOff>152400</xdr:colOff>
      <xdr:row>33</xdr:row>
      <xdr:rowOff>7620</xdr:rowOff>
    </xdr:to>
    <xdr:cxnSp macro="">
      <xdr:nvCxnSpPr>
        <xdr:cNvPr id="61" name="直線コネクタ 60">
          <a:extLst>
            <a:ext uri="{FF2B5EF4-FFF2-40B4-BE49-F238E27FC236}">
              <a16:creationId xmlns:a16="http://schemas.microsoft.com/office/drawing/2014/main" id="{F85E9AC3-1C8A-441A-B624-4359C2709625}"/>
            </a:ext>
          </a:extLst>
        </xdr:cNvPr>
        <xdr:cNvCxnSpPr/>
      </xdr:nvCxnSpPr>
      <xdr:spPr>
        <a:xfrm>
          <a:off x="4020820" y="5539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2" name="【図書館】&#10;有形固定資産減価償却率平均値テキスト">
          <a:extLst>
            <a:ext uri="{FF2B5EF4-FFF2-40B4-BE49-F238E27FC236}">
              <a16:creationId xmlns:a16="http://schemas.microsoft.com/office/drawing/2014/main" id="{51EB0DB9-56AE-4678-B15E-C4E96F8E03B8}"/>
            </a:ext>
          </a:extLst>
        </xdr:cNvPr>
        <xdr:cNvSpPr txBox="1"/>
      </xdr:nvSpPr>
      <xdr:spPr>
        <a:xfrm>
          <a:off x="4124960" y="5957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3" name="フローチャート: 判断 62">
          <a:extLst>
            <a:ext uri="{FF2B5EF4-FFF2-40B4-BE49-F238E27FC236}">
              <a16:creationId xmlns:a16="http://schemas.microsoft.com/office/drawing/2014/main" id="{E4A9EF84-D1DD-4904-882D-F5CCBFC2894D}"/>
            </a:ext>
          </a:extLst>
        </xdr:cNvPr>
        <xdr:cNvSpPr/>
      </xdr:nvSpPr>
      <xdr:spPr>
        <a:xfrm>
          <a:off x="4036060" y="610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71120</xdr:rowOff>
    </xdr:from>
    <xdr:to>
      <xdr:col>20</xdr:col>
      <xdr:colOff>38100</xdr:colOff>
      <xdr:row>37</xdr:row>
      <xdr:rowOff>1270</xdr:rowOff>
    </xdr:to>
    <xdr:sp macro="" textlink="">
      <xdr:nvSpPr>
        <xdr:cNvPr id="64" name="フローチャート: 判断 63">
          <a:extLst>
            <a:ext uri="{FF2B5EF4-FFF2-40B4-BE49-F238E27FC236}">
              <a16:creationId xmlns:a16="http://schemas.microsoft.com/office/drawing/2014/main" id="{F5A1B680-AB65-4CCB-AB5C-E7A80CD57876}"/>
            </a:ext>
          </a:extLst>
        </xdr:cNvPr>
        <xdr:cNvSpPr/>
      </xdr:nvSpPr>
      <xdr:spPr>
        <a:xfrm>
          <a:off x="3312160" y="610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162560</xdr:rowOff>
    </xdr:from>
    <xdr:to>
      <xdr:col>15</xdr:col>
      <xdr:colOff>101600</xdr:colOff>
      <xdr:row>36</xdr:row>
      <xdr:rowOff>92710</xdr:rowOff>
    </xdr:to>
    <xdr:sp macro="" textlink="">
      <xdr:nvSpPr>
        <xdr:cNvPr id="65" name="フローチャート: 判断 64">
          <a:extLst>
            <a:ext uri="{FF2B5EF4-FFF2-40B4-BE49-F238E27FC236}">
              <a16:creationId xmlns:a16="http://schemas.microsoft.com/office/drawing/2014/main" id="{76A4203F-02D8-4B7D-A5A1-380A5A8E408F}"/>
            </a:ext>
          </a:extLst>
        </xdr:cNvPr>
        <xdr:cNvSpPr/>
      </xdr:nvSpPr>
      <xdr:spPr>
        <a:xfrm>
          <a:off x="2514600" y="6029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97790</xdr:rowOff>
    </xdr:from>
    <xdr:to>
      <xdr:col>10</xdr:col>
      <xdr:colOff>165100</xdr:colOff>
      <xdr:row>36</xdr:row>
      <xdr:rowOff>27940</xdr:rowOff>
    </xdr:to>
    <xdr:sp macro="" textlink="">
      <xdr:nvSpPr>
        <xdr:cNvPr id="66" name="フローチャート: 判断 65">
          <a:extLst>
            <a:ext uri="{FF2B5EF4-FFF2-40B4-BE49-F238E27FC236}">
              <a16:creationId xmlns:a16="http://schemas.microsoft.com/office/drawing/2014/main" id="{9071002B-ACEB-49D8-A133-6B356FB7EE80}"/>
            </a:ext>
          </a:extLst>
        </xdr:cNvPr>
        <xdr:cNvSpPr/>
      </xdr:nvSpPr>
      <xdr:spPr>
        <a:xfrm>
          <a:off x="1739900" y="5965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48260</xdr:rowOff>
    </xdr:from>
    <xdr:to>
      <xdr:col>6</xdr:col>
      <xdr:colOff>38100</xdr:colOff>
      <xdr:row>35</xdr:row>
      <xdr:rowOff>149860</xdr:rowOff>
    </xdr:to>
    <xdr:sp macro="" textlink="">
      <xdr:nvSpPr>
        <xdr:cNvPr id="67" name="フローチャート: 判断 66">
          <a:extLst>
            <a:ext uri="{FF2B5EF4-FFF2-40B4-BE49-F238E27FC236}">
              <a16:creationId xmlns:a16="http://schemas.microsoft.com/office/drawing/2014/main" id="{AD9FFBD9-FCCF-4351-9D90-8C6BA9E7AEFE}"/>
            </a:ext>
          </a:extLst>
        </xdr:cNvPr>
        <xdr:cNvSpPr/>
      </xdr:nvSpPr>
      <xdr:spPr>
        <a:xfrm>
          <a:off x="965200" y="59156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D73555D-9879-4037-8B35-561EDAF795D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D8A5A10-F059-4EFC-8C35-57193096A81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1EE6C39-66E9-4343-AC10-49347567491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A846246-BE3D-4C90-A936-30A8DD41F24F}"/>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D4AE531-41EC-498B-B9F1-0AA9D4FB507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17780</xdr:rowOff>
    </xdr:from>
    <xdr:to>
      <xdr:col>24</xdr:col>
      <xdr:colOff>114300</xdr:colOff>
      <xdr:row>38</xdr:row>
      <xdr:rowOff>119380</xdr:rowOff>
    </xdr:to>
    <xdr:sp macro="" textlink="">
      <xdr:nvSpPr>
        <xdr:cNvPr id="73" name="楕円 72">
          <a:extLst>
            <a:ext uri="{FF2B5EF4-FFF2-40B4-BE49-F238E27FC236}">
              <a16:creationId xmlns:a16="http://schemas.microsoft.com/office/drawing/2014/main" id="{381F4552-2F19-4205-9FE7-35857A637328}"/>
            </a:ext>
          </a:extLst>
        </xdr:cNvPr>
        <xdr:cNvSpPr/>
      </xdr:nvSpPr>
      <xdr:spPr>
        <a:xfrm>
          <a:off x="403606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167657</xdr:rowOff>
    </xdr:from>
    <xdr:ext cx="405111" cy="259045"/>
    <xdr:sp macro="" textlink="">
      <xdr:nvSpPr>
        <xdr:cNvPr id="74" name="【図書館】&#10;有形固定資産減価償却率該当値テキスト">
          <a:extLst>
            <a:ext uri="{FF2B5EF4-FFF2-40B4-BE49-F238E27FC236}">
              <a16:creationId xmlns:a16="http://schemas.microsoft.com/office/drawing/2014/main" id="{B69A8EA8-76AE-4C19-B992-143BF632B3D9}"/>
            </a:ext>
          </a:extLst>
        </xdr:cNvPr>
        <xdr:cNvSpPr txBox="1"/>
      </xdr:nvSpPr>
      <xdr:spPr>
        <a:xfrm>
          <a:off x="4124960"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162560</xdr:rowOff>
    </xdr:from>
    <xdr:to>
      <xdr:col>20</xdr:col>
      <xdr:colOff>38100</xdr:colOff>
      <xdr:row>38</xdr:row>
      <xdr:rowOff>92710</xdr:rowOff>
    </xdr:to>
    <xdr:sp macro="" textlink="">
      <xdr:nvSpPr>
        <xdr:cNvPr id="75" name="楕円 74">
          <a:extLst>
            <a:ext uri="{FF2B5EF4-FFF2-40B4-BE49-F238E27FC236}">
              <a16:creationId xmlns:a16="http://schemas.microsoft.com/office/drawing/2014/main" id="{175A3E90-55B1-4352-9570-68860BDE8201}"/>
            </a:ext>
          </a:extLst>
        </xdr:cNvPr>
        <xdr:cNvSpPr/>
      </xdr:nvSpPr>
      <xdr:spPr>
        <a:xfrm>
          <a:off x="3312160" y="6365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41910</xdr:rowOff>
    </xdr:from>
    <xdr:to>
      <xdr:col>24</xdr:col>
      <xdr:colOff>63500</xdr:colOff>
      <xdr:row>38</xdr:row>
      <xdr:rowOff>68580</xdr:rowOff>
    </xdr:to>
    <xdr:cxnSp macro="">
      <xdr:nvCxnSpPr>
        <xdr:cNvPr id="76" name="直線コネクタ 75">
          <a:extLst>
            <a:ext uri="{FF2B5EF4-FFF2-40B4-BE49-F238E27FC236}">
              <a16:creationId xmlns:a16="http://schemas.microsoft.com/office/drawing/2014/main" id="{CA597D9A-F9FC-417F-AE5E-D26064DD6381}"/>
            </a:ext>
          </a:extLst>
        </xdr:cNvPr>
        <xdr:cNvCxnSpPr/>
      </xdr:nvCxnSpPr>
      <xdr:spPr>
        <a:xfrm>
          <a:off x="3355340" y="6412230"/>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86360</xdr:rowOff>
    </xdr:from>
    <xdr:to>
      <xdr:col>15</xdr:col>
      <xdr:colOff>101600</xdr:colOff>
      <xdr:row>38</xdr:row>
      <xdr:rowOff>16510</xdr:rowOff>
    </xdr:to>
    <xdr:sp macro="" textlink="">
      <xdr:nvSpPr>
        <xdr:cNvPr id="77" name="楕円 76">
          <a:extLst>
            <a:ext uri="{FF2B5EF4-FFF2-40B4-BE49-F238E27FC236}">
              <a16:creationId xmlns:a16="http://schemas.microsoft.com/office/drawing/2014/main" id="{8641AE13-0156-4E77-BE85-3F009799CD01}"/>
            </a:ext>
          </a:extLst>
        </xdr:cNvPr>
        <xdr:cNvSpPr/>
      </xdr:nvSpPr>
      <xdr:spPr>
        <a:xfrm>
          <a:off x="2514600" y="6289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137160</xdr:rowOff>
    </xdr:from>
    <xdr:to>
      <xdr:col>19</xdr:col>
      <xdr:colOff>177800</xdr:colOff>
      <xdr:row>38</xdr:row>
      <xdr:rowOff>41910</xdr:rowOff>
    </xdr:to>
    <xdr:cxnSp macro="">
      <xdr:nvCxnSpPr>
        <xdr:cNvPr id="78" name="直線コネクタ 77">
          <a:extLst>
            <a:ext uri="{FF2B5EF4-FFF2-40B4-BE49-F238E27FC236}">
              <a16:creationId xmlns:a16="http://schemas.microsoft.com/office/drawing/2014/main" id="{83DFC224-0109-4D98-935B-28C39BD98F3C}"/>
            </a:ext>
          </a:extLst>
        </xdr:cNvPr>
        <xdr:cNvCxnSpPr/>
      </xdr:nvCxnSpPr>
      <xdr:spPr>
        <a:xfrm>
          <a:off x="2565400" y="6339840"/>
          <a:ext cx="78994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25400</xdr:rowOff>
    </xdr:from>
    <xdr:to>
      <xdr:col>10</xdr:col>
      <xdr:colOff>165100</xdr:colOff>
      <xdr:row>37</xdr:row>
      <xdr:rowOff>127000</xdr:rowOff>
    </xdr:to>
    <xdr:sp macro="" textlink="">
      <xdr:nvSpPr>
        <xdr:cNvPr id="79" name="楕円 78">
          <a:extLst>
            <a:ext uri="{FF2B5EF4-FFF2-40B4-BE49-F238E27FC236}">
              <a16:creationId xmlns:a16="http://schemas.microsoft.com/office/drawing/2014/main" id="{0FC39997-F8D5-496A-AA00-9DA66F1A7122}"/>
            </a:ext>
          </a:extLst>
        </xdr:cNvPr>
        <xdr:cNvSpPr/>
      </xdr:nvSpPr>
      <xdr:spPr>
        <a:xfrm>
          <a:off x="1739900" y="62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76200</xdr:rowOff>
    </xdr:from>
    <xdr:to>
      <xdr:col>15</xdr:col>
      <xdr:colOff>50800</xdr:colOff>
      <xdr:row>37</xdr:row>
      <xdr:rowOff>137160</xdr:rowOff>
    </xdr:to>
    <xdr:cxnSp macro="">
      <xdr:nvCxnSpPr>
        <xdr:cNvPr id="80" name="直線コネクタ 79">
          <a:extLst>
            <a:ext uri="{FF2B5EF4-FFF2-40B4-BE49-F238E27FC236}">
              <a16:creationId xmlns:a16="http://schemas.microsoft.com/office/drawing/2014/main" id="{89BA51E3-3DDA-4D91-8468-7EEBB8F0372F}"/>
            </a:ext>
          </a:extLst>
        </xdr:cNvPr>
        <xdr:cNvCxnSpPr/>
      </xdr:nvCxnSpPr>
      <xdr:spPr>
        <a:xfrm>
          <a:off x="1790700" y="6278880"/>
          <a:ext cx="7747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124460</xdr:rowOff>
    </xdr:from>
    <xdr:to>
      <xdr:col>6</xdr:col>
      <xdr:colOff>38100</xdr:colOff>
      <xdr:row>37</xdr:row>
      <xdr:rowOff>54610</xdr:rowOff>
    </xdr:to>
    <xdr:sp macro="" textlink="">
      <xdr:nvSpPr>
        <xdr:cNvPr id="81" name="楕円 80">
          <a:extLst>
            <a:ext uri="{FF2B5EF4-FFF2-40B4-BE49-F238E27FC236}">
              <a16:creationId xmlns:a16="http://schemas.microsoft.com/office/drawing/2014/main" id="{6921A693-75A4-4F41-A138-83A92F5319A3}"/>
            </a:ext>
          </a:extLst>
        </xdr:cNvPr>
        <xdr:cNvSpPr/>
      </xdr:nvSpPr>
      <xdr:spPr>
        <a:xfrm>
          <a:off x="965200" y="61595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3810</xdr:rowOff>
    </xdr:from>
    <xdr:to>
      <xdr:col>10</xdr:col>
      <xdr:colOff>114300</xdr:colOff>
      <xdr:row>37</xdr:row>
      <xdr:rowOff>76200</xdr:rowOff>
    </xdr:to>
    <xdr:cxnSp macro="">
      <xdr:nvCxnSpPr>
        <xdr:cNvPr id="82" name="直線コネクタ 81">
          <a:extLst>
            <a:ext uri="{FF2B5EF4-FFF2-40B4-BE49-F238E27FC236}">
              <a16:creationId xmlns:a16="http://schemas.microsoft.com/office/drawing/2014/main" id="{B383FE72-9A66-4BC6-9D52-AF3DC66D7819}"/>
            </a:ext>
          </a:extLst>
        </xdr:cNvPr>
        <xdr:cNvCxnSpPr/>
      </xdr:nvCxnSpPr>
      <xdr:spPr>
        <a:xfrm>
          <a:off x="1008380" y="6206490"/>
          <a:ext cx="7823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17797</xdr:rowOff>
    </xdr:from>
    <xdr:ext cx="405111" cy="259045"/>
    <xdr:sp macro="" textlink="">
      <xdr:nvSpPr>
        <xdr:cNvPr id="83" name="n_1aveValue【図書館】&#10;有形固定資産減価償却率">
          <a:extLst>
            <a:ext uri="{FF2B5EF4-FFF2-40B4-BE49-F238E27FC236}">
              <a16:creationId xmlns:a16="http://schemas.microsoft.com/office/drawing/2014/main" id="{7660BDB4-3DF2-4C50-882B-64460AAD595A}"/>
            </a:ext>
          </a:extLst>
        </xdr:cNvPr>
        <xdr:cNvSpPr txBox="1"/>
      </xdr:nvSpPr>
      <xdr:spPr>
        <a:xfrm>
          <a:off x="317056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109237</xdr:rowOff>
    </xdr:from>
    <xdr:ext cx="405111" cy="259045"/>
    <xdr:sp macro="" textlink="">
      <xdr:nvSpPr>
        <xdr:cNvPr id="84" name="n_2aveValue【図書館】&#10;有形固定資産減価償却率">
          <a:extLst>
            <a:ext uri="{FF2B5EF4-FFF2-40B4-BE49-F238E27FC236}">
              <a16:creationId xmlns:a16="http://schemas.microsoft.com/office/drawing/2014/main" id="{332F77E0-327D-4C3C-A24D-70336A025149}"/>
            </a:ext>
          </a:extLst>
        </xdr:cNvPr>
        <xdr:cNvSpPr txBox="1"/>
      </xdr:nvSpPr>
      <xdr:spPr>
        <a:xfrm>
          <a:off x="238570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44467</xdr:rowOff>
    </xdr:from>
    <xdr:ext cx="405111" cy="259045"/>
    <xdr:sp macro="" textlink="">
      <xdr:nvSpPr>
        <xdr:cNvPr id="85" name="n_3aveValue【図書館】&#10;有形固定資産減価償却率">
          <a:extLst>
            <a:ext uri="{FF2B5EF4-FFF2-40B4-BE49-F238E27FC236}">
              <a16:creationId xmlns:a16="http://schemas.microsoft.com/office/drawing/2014/main" id="{6CB65650-57EE-4C3B-B6BB-CD04C9B43B06}"/>
            </a:ext>
          </a:extLst>
        </xdr:cNvPr>
        <xdr:cNvSpPr txBox="1"/>
      </xdr:nvSpPr>
      <xdr:spPr>
        <a:xfrm>
          <a:off x="161100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166387</xdr:rowOff>
    </xdr:from>
    <xdr:ext cx="405111" cy="259045"/>
    <xdr:sp macro="" textlink="">
      <xdr:nvSpPr>
        <xdr:cNvPr id="86" name="n_4aveValue【図書館】&#10;有形固定資産減価償却率">
          <a:extLst>
            <a:ext uri="{FF2B5EF4-FFF2-40B4-BE49-F238E27FC236}">
              <a16:creationId xmlns:a16="http://schemas.microsoft.com/office/drawing/2014/main" id="{B4796A8F-B29B-4C33-9963-995E296406F6}"/>
            </a:ext>
          </a:extLst>
        </xdr:cNvPr>
        <xdr:cNvSpPr txBox="1"/>
      </xdr:nvSpPr>
      <xdr:spPr>
        <a:xfrm>
          <a:off x="83630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83837</xdr:rowOff>
    </xdr:from>
    <xdr:ext cx="405111" cy="259045"/>
    <xdr:sp macro="" textlink="">
      <xdr:nvSpPr>
        <xdr:cNvPr id="87" name="n_1mainValue【図書館】&#10;有形固定資産減価償却率">
          <a:extLst>
            <a:ext uri="{FF2B5EF4-FFF2-40B4-BE49-F238E27FC236}">
              <a16:creationId xmlns:a16="http://schemas.microsoft.com/office/drawing/2014/main" id="{9BE61192-82A7-46E5-8D0F-6153134C238C}"/>
            </a:ext>
          </a:extLst>
        </xdr:cNvPr>
        <xdr:cNvSpPr txBox="1"/>
      </xdr:nvSpPr>
      <xdr:spPr>
        <a:xfrm>
          <a:off x="317056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7637</xdr:rowOff>
    </xdr:from>
    <xdr:ext cx="405111" cy="259045"/>
    <xdr:sp macro="" textlink="">
      <xdr:nvSpPr>
        <xdr:cNvPr id="88" name="n_2mainValue【図書館】&#10;有形固定資産減価償却率">
          <a:extLst>
            <a:ext uri="{FF2B5EF4-FFF2-40B4-BE49-F238E27FC236}">
              <a16:creationId xmlns:a16="http://schemas.microsoft.com/office/drawing/2014/main" id="{303A8F4D-A02D-4981-874B-593409C6DEA7}"/>
            </a:ext>
          </a:extLst>
        </xdr:cNvPr>
        <xdr:cNvSpPr txBox="1"/>
      </xdr:nvSpPr>
      <xdr:spPr>
        <a:xfrm>
          <a:off x="2385704"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118127</xdr:rowOff>
    </xdr:from>
    <xdr:ext cx="405111" cy="259045"/>
    <xdr:sp macro="" textlink="">
      <xdr:nvSpPr>
        <xdr:cNvPr id="89" name="n_3mainValue【図書館】&#10;有形固定資産減価償却率">
          <a:extLst>
            <a:ext uri="{FF2B5EF4-FFF2-40B4-BE49-F238E27FC236}">
              <a16:creationId xmlns:a16="http://schemas.microsoft.com/office/drawing/2014/main" id="{6263193F-F004-4253-A918-C635B70E7B40}"/>
            </a:ext>
          </a:extLst>
        </xdr:cNvPr>
        <xdr:cNvSpPr txBox="1"/>
      </xdr:nvSpPr>
      <xdr:spPr>
        <a:xfrm>
          <a:off x="161100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45737</xdr:rowOff>
    </xdr:from>
    <xdr:ext cx="405111" cy="259045"/>
    <xdr:sp macro="" textlink="">
      <xdr:nvSpPr>
        <xdr:cNvPr id="90" name="n_4mainValue【図書館】&#10;有形固定資産減価償却率">
          <a:extLst>
            <a:ext uri="{FF2B5EF4-FFF2-40B4-BE49-F238E27FC236}">
              <a16:creationId xmlns:a16="http://schemas.microsoft.com/office/drawing/2014/main" id="{17F62652-CB07-4E2A-B36C-4EF54616F8FB}"/>
            </a:ext>
          </a:extLst>
        </xdr:cNvPr>
        <xdr:cNvSpPr txBox="1"/>
      </xdr:nvSpPr>
      <xdr:spPr>
        <a:xfrm>
          <a:off x="836304" y="6248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ECDE838-266E-4F43-96A5-1C149DBBB5C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F2CE0B9-DFA3-4CD9-B3C0-545D6A97FA8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3112641-18B2-4F53-BFB5-7254C677A2B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D277F51-D66E-42D4-BF03-142A8AF4875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B32D19D-1125-4A71-BE15-63E0F355192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86AD73C-463D-4101-964E-14C574F475A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674ED9F-9349-427A-917E-FBE92141BF9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D667534-088D-4F8B-8D48-5A308FE5ABE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307CD3FD-59E1-4B91-A814-7106C1B46BDC}"/>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0B80B91-BDB3-44C6-97C6-FD8C0C98688F}"/>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1" name="テキスト ボックス 100">
          <a:extLst>
            <a:ext uri="{FF2B5EF4-FFF2-40B4-BE49-F238E27FC236}">
              <a16:creationId xmlns:a16="http://schemas.microsoft.com/office/drawing/2014/main" id="{6D4704A1-6FD2-4FF7-8EAA-A583C84792D7}"/>
            </a:ext>
          </a:extLst>
        </xdr:cNvPr>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81BF5EC-E35F-434F-8C58-430168B125A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DDD84295-4894-44F3-A8B8-42D766964CA5}"/>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F097510-707F-4F9A-A111-629E1DB850E8}"/>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E40A3B8-2092-4D92-AF0F-896D8CD25711}"/>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5F5BED34-1225-4ADF-BE1C-FA99A9A12C1F}"/>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B94F5809-BED9-4174-8C9B-3F61E2E127F0}"/>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4581D2B-DADB-4E1A-B4FC-E56D59FF1BC5}"/>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3B6ACFD-BCC4-41DB-84AD-4C37A9AA8530}"/>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AAF7C75-460E-4BD2-87FC-9995B92A8F66}"/>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29097A0F-8BAB-45AB-B6F4-64C0B0431FF5}"/>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3383C2D3-F5EC-43CE-8D22-851DA5BEA69C}"/>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BB7405B4-1F5B-463A-8692-09B7E5180696}"/>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4F7450CD-617B-4746-AD2F-AB961C0F275C}"/>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133350</xdr:rowOff>
    </xdr:from>
    <xdr:to>
      <xdr:col>54</xdr:col>
      <xdr:colOff>189865</xdr:colOff>
      <xdr:row>42</xdr:row>
      <xdr:rowOff>76200</xdr:rowOff>
    </xdr:to>
    <xdr:cxnSp macro="">
      <xdr:nvCxnSpPr>
        <xdr:cNvPr id="115" name="直線コネクタ 114">
          <a:extLst>
            <a:ext uri="{FF2B5EF4-FFF2-40B4-BE49-F238E27FC236}">
              <a16:creationId xmlns:a16="http://schemas.microsoft.com/office/drawing/2014/main" id="{D2C2AD3A-C244-4651-948B-F68F92CCB032}"/>
            </a:ext>
          </a:extLst>
        </xdr:cNvPr>
        <xdr:cNvCxnSpPr/>
      </xdr:nvCxnSpPr>
      <xdr:spPr>
        <a:xfrm flipV="1">
          <a:off x="9219565" y="566547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80027</xdr:rowOff>
    </xdr:from>
    <xdr:ext cx="469744" cy="259045"/>
    <xdr:sp macro="" textlink="">
      <xdr:nvSpPr>
        <xdr:cNvPr id="116" name="【図書館】&#10;一人当たり面積最小値テキスト">
          <a:extLst>
            <a:ext uri="{FF2B5EF4-FFF2-40B4-BE49-F238E27FC236}">
              <a16:creationId xmlns:a16="http://schemas.microsoft.com/office/drawing/2014/main" id="{739685D0-8937-4F67-8FF9-AF7F3AF90625}"/>
            </a:ext>
          </a:extLst>
        </xdr:cNvPr>
        <xdr:cNvSpPr txBox="1"/>
      </xdr:nvSpPr>
      <xdr:spPr>
        <a:xfrm>
          <a:off x="92583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76200</xdr:rowOff>
    </xdr:from>
    <xdr:to>
      <xdr:col>55</xdr:col>
      <xdr:colOff>88900</xdr:colOff>
      <xdr:row>42</xdr:row>
      <xdr:rowOff>76200</xdr:rowOff>
    </xdr:to>
    <xdr:cxnSp macro="">
      <xdr:nvCxnSpPr>
        <xdr:cNvPr id="117" name="直線コネクタ 116">
          <a:extLst>
            <a:ext uri="{FF2B5EF4-FFF2-40B4-BE49-F238E27FC236}">
              <a16:creationId xmlns:a16="http://schemas.microsoft.com/office/drawing/2014/main" id="{5C6104A6-29B2-474C-A079-5E078F3EE8EC}"/>
            </a:ext>
          </a:extLst>
        </xdr:cNvPr>
        <xdr:cNvCxnSpPr/>
      </xdr:nvCxnSpPr>
      <xdr:spPr>
        <a:xfrm>
          <a:off x="9154160" y="71170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80027</xdr:rowOff>
    </xdr:from>
    <xdr:ext cx="469744" cy="259045"/>
    <xdr:sp macro="" textlink="">
      <xdr:nvSpPr>
        <xdr:cNvPr id="118" name="【図書館】&#10;一人当たり面積最大値テキスト">
          <a:extLst>
            <a:ext uri="{FF2B5EF4-FFF2-40B4-BE49-F238E27FC236}">
              <a16:creationId xmlns:a16="http://schemas.microsoft.com/office/drawing/2014/main" id="{139EC269-6CF5-4485-88BC-A66018F2D460}"/>
            </a:ext>
          </a:extLst>
        </xdr:cNvPr>
        <xdr:cNvSpPr txBox="1"/>
      </xdr:nvSpPr>
      <xdr:spPr>
        <a:xfrm>
          <a:off x="9258300" y="544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133350</xdr:rowOff>
    </xdr:from>
    <xdr:to>
      <xdr:col>55</xdr:col>
      <xdr:colOff>88900</xdr:colOff>
      <xdr:row>33</xdr:row>
      <xdr:rowOff>133350</xdr:rowOff>
    </xdr:to>
    <xdr:cxnSp macro="">
      <xdr:nvCxnSpPr>
        <xdr:cNvPr id="119" name="直線コネクタ 118">
          <a:extLst>
            <a:ext uri="{FF2B5EF4-FFF2-40B4-BE49-F238E27FC236}">
              <a16:creationId xmlns:a16="http://schemas.microsoft.com/office/drawing/2014/main" id="{AC7B9456-6B0D-4970-AA6A-9A788A24AFB6}"/>
            </a:ext>
          </a:extLst>
        </xdr:cNvPr>
        <xdr:cNvCxnSpPr/>
      </xdr:nvCxnSpPr>
      <xdr:spPr>
        <a:xfrm>
          <a:off x="9154160" y="5665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10177</xdr:rowOff>
    </xdr:from>
    <xdr:ext cx="469744" cy="259045"/>
    <xdr:sp macro="" textlink="">
      <xdr:nvSpPr>
        <xdr:cNvPr id="120" name="【図書館】&#10;一人当たり面積平均値テキスト">
          <a:extLst>
            <a:ext uri="{FF2B5EF4-FFF2-40B4-BE49-F238E27FC236}">
              <a16:creationId xmlns:a16="http://schemas.microsoft.com/office/drawing/2014/main" id="{3E95CAEA-921F-4445-8272-A36CE0BC2F4D}"/>
            </a:ext>
          </a:extLst>
        </xdr:cNvPr>
        <xdr:cNvSpPr txBox="1"/>
      </xdr:nvSpPr>
      <xdr:spPr>
        <a:xfrm>
          <a:off x="9258300" y="65481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158750</xdr:rowOff>
    </xdr:from>
    <xdr:to>
      <xdr:col>55</xdr:col>
      <xdr:colOff>50800</xdr:colOff>
      <xdr:row>40</xdr:row>
      <xdr:rowOff>88900</xdr:rowOff>
    </xdr:to>
    <xdr:sp macro="" textlink="">
      <xdr:nvSpPr>
        <xdr:cNvPr id="121" name="フローチャート: 判断 120">
          <a:extLst>
            <a:ext uri="{FF2B5EF4-FFF2-40B4-BE49-F238E27FC236}">
              <a16:creationId xmlns:a16="http://schemas.microsoft.com/office/drawing/2014/main" id="{4F290636-F99F-438F-9930-28ECB8224911}"/>
            </a:ext>
          </a:extLst>
        </xdr:cNvPr>
        <xdr:cNvSpPr/>
      </xdr:nvSpPr>
      <xdr:spPr>
        <a:xfrm>
          <a:off x="9192260" y="6696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158750</xdr:rowOff>
    </xdr:from>
    <xdr:to>
      <xdr:col>50</xdr:col>
      <xdr:colOff>165100</xdr:colOff>
      <xdr:row>40</xdr:row>
      <xdr:rowOff>88900</xdr:rowOff>
    </xdr:to>
    <xdr:sp macro="" textlink="">
      <xdr:nvSpPr>
        <xdr:cNvPr id="122" name="フローチャート: 判断 121">
          <a:extLst>
            <a:ext uri="{FF2B5EF4-FFF2-40B4-BE49-F238E27FC236}">
              <a16:creationId xmlns:a16="http://schemas.microsoft.com/office/drawing/2014/main" id="{241FC03B-3D9A-4E24-BB5C-06DDBBB77A7F}"/>
            </a:ext>
          </a:extLst>
        </xdr:cNvPr>
        <xdr:cNvSpPr/>
      </xdr:nvSpPr>
      <xdr:spPr>
        <a:xfrm>
          <a:off x="8445500" y="6696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158750</xdr:rowOff>
    </xdr:from>
    <xdr:to>
      <xdr:col>46</xdr:col>
      <xdr:colOff>38100</xdr:colOff>
      <xdr:row>40</xdr:row>
      <xdr:rowOff>88900</xdr:rowOff>
    </xdr:to>
    <xdr:sp macro="" textlink="">
      <xdr:nvSpPr>
        <xdr:cNvPr id="123" name="フローチャート: 判断 122">
          <a:extLst>
            <a:ext uri="{FF2B5EF4-FFF2-40B4-BE49-F238E27FC236}">
              <a16:creationId xmlns:a16="http://schemas.microsoft.com/office/drawing/2014/main" id="{066ED36B-DB09-4D52-A8C2-720604368299}"/>
            </a:ext>
          </a:extLst>
        </xdr:cNvPr>
        <xdr:cNvSpPr/>
      </xdr:nvSpPr>
      <xdr:spPr>
        <a:xfrm>
          <a:off x="7670800" y="6696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158750</xdr:rowOff>
    </xdr:from>
    <xdr:to>
      <xdr:col>41</xdr:col>
      <xdr:colOff>101600</xdr:colOff>
      <xdr:row>40</xdr:row>
      <xdr:rowOff>88900</xdr:rowOff>
    </xdr:to>
    <xdr:sp macro="" textlink="">
      <xdr:nvSpPr>
        <xdr:cNvPr id="124" name="フローチャート: 判断 123">
          <a:extLst>
            <a:ext uri="{FF2B5EF4-FFF2-40B4-BE49-F238E27FC236}">
              <a16:creationId xmlns:a16="http://schemas.microsoft.com/office/drawing/2014/main" id="{029091A8-B1BA-4EB8-ADBF-E2F83189F86E}"/>
            </a:ext>
          </a:extLst>
        </xdr:cNvPr>
        <xdr:cNvSpPr/>
      </xdr:nvSpPr>
      <xdr:spPr>
        <a:xfrm>
          <a:off x="6873240" y="6696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158750</xdr:rowOff>
    </xdr:from>
    <xdr:to>
      <xdr:col>36</xdr:col>
      <xdr:colOff>165100</xdr:colOff>
      <xdr:row>40</xdr:row>
      <xdr:rowOff>88900</xdr:rowOff>
    </xdr:to>
    <xdr:sp macro="" textlink="">
      <xdr:nvSpPr>
        <xdr:cNvPr id="125" name="フローチャート: 判断 124">
          <a:extLst>
            <a:ext uri="{FF2B5EF4-FFF2-40B4-BE49-F238E27FC236}">
              <a16:creationId xmlns:a16="http://schemas.microsoft.com/office/drawing/2014/main" id="{B0BF2B1B-4388-40F4-8240-50D72DE641CB}"/>
            </a:ext>
          </a:extLst>
        </xdr:cNvPr>
        <xdr:cNvSpPr/>
      </xdr:nvSpPr>
      <xdr:spPr>
        <a:xfrm>
          <a:off x="6098540" y="6696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F16ED0A-E112-459F-BE1E-755A2F56DB9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3BF25B4-CB54-4F2C-B099-7EC964C5819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ACD512F-13C0-4892-9E08-765A60E96DB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71F514D-86DB-4348-8637-B02EB344FD6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EE0BDA3-DFD6-4A04-B729-0E55BB6CB2C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139700</xdr:rowOff>
    </xdr:from>
    <xdr:to>
      <xdr:col>55</xdr:col>
      <xdr:colOff>50800</xdr:colOff>
      <xdr:row>41</xdr:row>
      <xdr:rowOff>69850</xdr:rowOff>
    </xdr:to>
    <xdr:sp macro="" textlink="">
      <xdr:nvSpPr>
        <xdr:cNvPr id="131" name="楕円 130">
          <a:extLst>
            <a:ext uri="{FF2B5EF4-FFF2-40B4-BE49-F238E27FC236}">
              <a16:creationId xmlns:a16="http://schemas.microsoft.com/office/drawing/2014/main" id="{CB108C09-5ACE-44CE-AD6B-9BBC5B1D7A7A}"/>
            </a:ext>
          </a:extLst>
        </xdr:cNvPr>
        <xdr:cNvSpPr/>
      </xdr:nvSpPr>
      <xdr:spPr>
        <a:xfrm>
          <a:off x="9192260" y="6845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118127</xdr:rowOff>
    </xdr:from>
    <xdr:ext cx="469744" cy="259045"/>
    <xdr:sp macro="" textlink="">
      <xdr:nvSpPr>
        <xdr:cNvPr id="132" name="【図書館】&#10;一人当たり面積該当値テキスト">
          <a:extLst>
            <a:ext uri="{FF2B5EF4-FFF2-40B4-BE49-F238E27FC236}">
              <a16:creationId xmlns:a16="http://schemas.microsoft.com/office/drawing/2014/main" id="{80266978-A143-4E1D-8B32-150C65401BAA}"/>
            </a:ext>
          </a:extLst>
        </xdr:cNvPr>
        <xdr:cNvSpPr txBox="1"/>
      </xdr:nvSpPr>
      <xdr:spPr>
        <a:xfrm>
          <a:off x="9258300"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139700</xdr:rowOff>
    </xdr:from>
    <xdr:to>
      <xdr:col>50</xdr:col>
      <xdr:colOff>165100</xdr:colOff>
      <xdr:row>41</xdr:row>
      <xdr:rowOff>69850</xdr:rowOff>
    </xdr:to>
    <xdr:sp macro="" textlink="">
      <xdr:nvSpPr>
        <xdr:cNvPr id="133" name="楕円 132">
          <a:extLst>
            <a:ext uri="{FF2B5EF4-FFF2-40B4-BE49-F238E27FC236}">
              <a16:creationId xmlns:a16="http://schemas.microsoft.com/office/drawing/2014/main" id="{6537E1EE-7103-4FB1-BEBC-30F5D988A8B5}"/>
            </a:ext>
          </a:extLst>
        </xdr:cNvPr>
        <xdr:cNvSpPr/>
      </xdr:nvSpPr>
      <xdr:spPr>
        <a:xfrm>
          <a:off x="8445500" y="6845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19050</xdr:rowOff>
    </xdr:from>
    <xdr:to>
      <xdr:col>55</xdr:col>
      <xdr:colOff>0</xdr:colOff>
      <xdr:row>41</xdr:row>
      <xdr:rowOff>19050</xdr:rowOff>
    </xdr:to>
    <xdr:cxnSp macro="">
      <xdr:nvCxnSpPr>
        <xdr:cNvPr id="134" name="直線コネクタ 133">
          <a:extLst>
            <a:ext uri="{FF2B5EF4-FFF2-40B4-BE49-F238E27FC236}">
              <a16:creationId xmlns:a16="http://schemas.microsoft.com/office/drawing/2014/main" id="{9856D896-73DB-4BD4-AECD-AE6073A7FBF6}"/>
            </a:ext>
          </a:extLst>
        </xdr:cNvPr>
        <xdr:cNvCxnSpPr/>
      </xdr:nvCxnSpPr>
      <xdr:spPr>
        <a:xfrm>
          <a:off x="8496300" y="689229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139700</xdr:rowOff>
    </xdr:from>
    <xdr:to>
      <xdr:col>46</xdr:col>
      <xdr:colOff>38100</xdr:colOff>
      <xdr:row>41</xdr:row>
      <xdr:rowOff>69850</xdr:rowOff>
    </xdr:to>
    <xdr:sp macro="" textlink="">
      <xdr:nvSpPr>
        <xdr:cNvPr id="135" name="楕円 134">
          <a:extLst>
            <a:ext uri="{FF2B5EF4-FFF2-40B4-BE49-F238E27FC236}">
              <a16:creationId xmlns:a16="http://schemas.microsoft.com/office/drawing/2014/main" id="{C5F618BB-8837-452F-A783-DA0B724146D8}"/>
            </a:ext>
          </a:extLst>
        </xdr:cNvPr>
        <xdr:cNvSpPr/>
      </xdr:nvSpPr>
      <xdr:spPr>
        <a:xfrm>
          <a:off x="7670800" y="6845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19050</xdr:rowOff>
    </xdr:from>
    <xdr:to>
      <xdr:col>50</xdr:col>
      <xdr:colOff>114300</xdr:colOff>
      <xdr:row>41</xdr:row>
      <xdr:rowOff>19050</xdr:rowOff>
    </xdr:to>
    <xdr:cxnSp macro="">
      <xdr:nvCxnSpPr>
        <xdr:cNvPr id="136" name="直線コネクタ 135">
          <a:extLst>
            <a:ext uri="{FF2B5EF4-FFF2-40B4-BE49-F238E27FC236}">
              <a16:creationId xmlns:a16="http://schemas.microsoft.com/office/drawing/2014/main" id="{D108C217-A5EB-4CE6-AB49-3340B927B866}"/>
            </a:ext>
          </a:extLst>
        </xdr:cNvPr>
        <xdr:cNvCxnSpPr/>
      </xdr:nvCxnSpPr>
      <xdr:spPr>
        <a:xfrm>
          <a:off x="7713980" y="68922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139700</xdr:rowOff>
    </xdr:from>
    <xdr:to>
      <xdr:col>41</xdr:col>
      <xdr:colOff>101600</xdr:colOff>
      <xdr:row>41</xdr:row>
      <xdr:rowOff>69850</xdr:rowOff>
    </xdr:to>
    <xdr:sp macro="" textlink="">
      <xdr:nvSpPr>
        <xdr:cNvPr id="137" name="楕円 136">
          <a:extLst>
            <a:ext uri="{FF2B5EF4-FFF2-40B4-BE49-F238E27FC236}">
              <a16:creationId xmlns:a16="http://schemas.microsoft.com/office/drawing/2014/main" id="{1B60A924-93BC-4DD5-8516-E3DB968B3550}"/>
            </a:ext>
          </a:extLst>
        </xdr:cNvPr>
        <xdr:cNvSpPr/>
      </xdr:nvSpPr>
      <xdr:spPr>
        <a:xfrm>
          <a:off x="6873240" y="6845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19050</xdr:rowOff>
    </xdr:from>
    <xdr:to>
      <xdr:col>45</xdr:col>
      <xdr:colOff>177800</xdr:colOff>
      <xdr:row>41</xdr:row>
      <xdr:rowOff>19050</xdr:rowOff>
    </xdr:to>
    <xdr:cxnSp macro="">
      <xdr:nvCxnSpPr>
        <xdr:cNvPr id="138" name="直線コネクタ 137">
          <a:extLst>
            <a:ext uri="{FF2B5EF4-FFF2-40B4-BE49-F238E27FC236}">
              <a16:creationId xmlns:a16="http://schemas.microsoft.com/office/drawing/2014/main" id="{810660CF-7F09-4CEC-9727-02A26FF43E91}"/>
            </a:ext>
          </a:extLst>
        </xdr:cNvPr>
        <xdr:cNvCxnSpPr/>
      </xdr:nvCxnSpPr>
      <xdr:spPr>
        <a:xfrm>
          <a:off x="6924040" y="68922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139700</xdr:rowOff>
    </xdr:from>
    <xdr:to>
      <xdr:col>36</xdr:col>
      <xdr:colOff>165100</xdr:colOff>
      <xdr:row>41</xdr:row>
      <xdr:rowOff>69850</xdr:rowOff>
    </xdr:to>
    <xdr:sp macro="" textlink="">
      <xdr:nvSpPr>
        <xdr:cNvPr id="139" name="楕円 138">
          <a:extLst>
            <a:ext uri="{FF2B5EF4-FFF2-40B4-BE49-F238E27FC236}">
              <a16:creationId xmlns:a16="http://schemas.microsoft.com/office/drawing/2014/main" id="{50CD1DB2-109F-4EAF-A3AD-0B7132140912}"/>
            </a:ext>
          </a:extLst>
        </xdr:cNvPr>
        <xdr:cNvSpPr/>
      </xdr:nvSpPr>
      <xdr:spPr>
        <a:xfrm>
          <a:off x="6098540" y="6845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19050</xdr:rowOff>
    </xdr:from>
    <xdr:to>
      <xdr:col>41</xdr:col>
      <xdr:colOff>50800</xdr:colOff>
      <xdr:row>41</xdr:row>
      <xdr:rowOff>19050</xdr:rowOff>
    </xdr:to>
    <xdr:cxnSp macro="">
      <xdr:nvCxnSpPr>
        <xdr:cNvPr id="140" name="直線コネクタ 139">
          <a:extLst>
            <a:ext uri="{FF2B5EF4-FFF2-40B4-BE49-F238E27FC236}">
              <a16:creationId xmlns:a16="http://schemas.microsoft.com/office/drawing/2014/main" id="{8CA5E559-34BC-4897-A6DD-6C15D734E0AF}"/>
            </a:ext>
          </a:extLst>
        </xdr:cNvPr>
        <xdr:cNvCxnSpPr/>
      </xdr:nvCxnSpPr>
      <xdr:spPr>
        <a:xfrm>
          <a:off x="6149340" y="68922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105427</xdr:rowOff>
    </xdr:from>
    <xdr:ext cx="469744" cy="259045"/>
    <xdr:sp macro="" textlink="">
      <xdr:nvSpPr>
        <xdr:cNvPr id="141" name="n_1aveValue【図書館】&#10;一人当たり面積">
          <a:extLst>
            <a:ext uri="{FF2B5EF4-FFF2-40B4-BE49-F238E27FC236}">
              <a16:creationId xmlns:a16="http://schemas.microsoft.com/office/drawing/2014/main" id="{FFD7980A-3C42-4BAB-B984-F455B3F836E1}"/>
            </a:ext>
          </a:extLst>
        </xdr:cNvPr>
        <xdr:cNvSpPr txBox="1"/>
      </xdr:nvSpPr>
      <xdr:spPr>
        <a:xfrm>
          <a:off x="827158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105427</xdr:rowOff>
    </xdr:from>
    <xdr:ext cx="469744" cy="259045"/>
    <xdr:sp macro="" textlink="">
      <xdr:nvSpPr>
        <xdr:cNvPr id="142" name="n_2aveValue【図書館】&#10;一人当たり面積">
          <a:extLst>
            <a:ext uri="{FF2B5EF4-FFF2-40B4-BE49-F238E27FC236}">
              <a16:creationId xmlns:a16="http://schemas.microsoft.com/office/drawing/2014/main" id="{1DE44B2D-C298-4186-84BF-7C1563B5D827}"/>
            </a:ext>
          </a:extLst>
        </xdr:cNvPr>
        <xdr:cNvSpPr txBox="1"/>
      </xdr:nvSpPr>
      <xdr:spPr>
        <a:xfrm>
          <a:off x="750958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105427</xdr:rowOff>
    </xdr:from>
    <xdr:ext cx="469744" cy="259045"/>
    <xdr:sp macro="" textlink="">
      <xdr:nvSpPr>
        <xdr:cNvPr id="143" name="n_3aveValue【図書館】&#10;一人当たり面積">
          <a:extLst>
            <a:ext uri="{FF2B5EF4-FFF2-40B4-BE49-F238E27FC236}">
              <a16:creationId xmlns:a16="http://schemas.microsoft.com/office/drawing/2014/main" id="{192699BC-7E48-4AD3-B31D-A6EA0506E427}"/>
            </a:ext>
          </a:extLst>
        </xdr:cNvPr>
        <xdr:cNvSpPr txBox="1"/>
      </xdr:nvSpPr>
      <xdr:spPr>
        <a:xfrm>
          <a:off x="67120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105427</xdr:rowOff>
    </xdr:from>
    <xdr:ext cx="469744" cy="259045"/>
    <xdr:sp macro="" textlink="">
      <xdr:nvSpPr>
        <xdr:cNvPr id="144" name="n_4aveValue【図書館】&#10;一人当たり面積">
          <a:extLst>
            <a:ext uri="{FF2B5EF4-FFF2-40B4-BE49-F238E27FC236}">
              <a16:creationId xmlns:a16="http://schemas.microsoft.com/office/drawing/2014/main" id="{83CD4C01-A48E-453F-B956-A7C10CDD0F86}"/>
            </a:ext>
          </a:extLst>
        </xdr:cNvPr>
        <xdr:cNvSpPr txBox="1"/>
      </xdr:nvSpPr>
      <xdr:spPr>
        <a:xfrm>
          <a:off x="59373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60977</xdr:rowOff>
    </xdr:from>
    <xdr:ext cx="469744" cy="259045"/>
    <xdr:sp macro="" textlink="">
      <xdr:nvSpPr>
        <xdr:cNvPr id="145" name="n_1mainValue【図書館】&#10;一人当たり面積">
          <a:extLst>
            <a:ext uri="{FF2B5EF4-FFF2-40B4-BE49-F238E27FC236}">
              <a16:creationId xmlns:a16="http://schemas.microsoft.com/office/drawing/2014/main" id="{9B80C0CA-E800-4D01-B2DB-39754DACBED5}"/>
            </a:ext>
          </a:extLst>
        </xdr:cNvPr>
        <xdr:cNvSpPr txBox="1"/>
      </xdr:nvSpPr>
      <xdr:spPr>
        <a:xfrm>
          <a:off x="8271587" y="69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60977</xdr:rowOff>
    </xdr:from>
    <xdr:ext cx="469744" cy="259045"/>
    <xdr:sp macro="" textlink="">
      <xdr:nvSpPr>
        <xdr:cNvPr id="146" name="n_2mainValue【図書館】&#10;一人当たり面積">
          <a:extLst>
            <a:ext uri="{FF2B5EF4-FFF2-40B4-BE49-F238E27FC236}">
              <a16:creationId xmlns:a16="http://schemas.microsoft.com/office/drawing/2014/main" id="{AC7FE1AA-C161-48A9-84AE-441AA44F6151}"/>
            </a:ext>
          </a:extLst>
        </xdr:cNvPr>
        <xdr:cNvSpPr txBox="1"/>
      </xdr:nvSpPr>
      <xdr:spPr>
        <a:xfrm>
          <a:off x="7509587" y="69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60977</xdr:rowOff>
    </xdr:from>
    <xdr:ext cx="469744" cy="259045"/>
    <xdr:sp macro="" textlink="">
      <xdr:nvSpPr>
        <xdr:cNvPr id="147" name="n_3mainValue【図書館】&#10;一人当たり面積">
          <a:extLst>
            <a:ext uri="{FF2B5EF4-FFF2-40B4-BE49-F238E27FC236}">
              <a16:creationId xmlns:a16="http://schemas.microsoft.com/office/drawing/2014/main" id="{F78604FA-FAD0-4C49-A0A0-FECC4800A438}"/>
            </a:ext>
          </a:extLst>
        </xdr:cNvPr>
        <xdr:cNvSpPr txBox="1"/>
      </xdr:nvSpPr>
      <xdr:spPr>
        <a:xfrm>
          <a:off x="6712027" y="69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60977</xdr:rowOff>
    </xdr:from>
    <xdr:ext cx="469744" cy="259045"/>
    <xdr:sp macro="" textlink="">
      <xdr:nvSpPr>
        <xdr:cNvPr id="148" name="n_4mainValue【図書館】&#10;一人当たり面積">
          <a:extLst>
            <a:ext uri="{FF2B5EF4-FFF2-40B4-BE49-F238E27FC236}">
              <a16:creationId xmlns:a16="http://schemas.microsoft.com/office/drawing/2014/main" id="{42D49039-27C6-4C86-ADC1-6DB54B732D3C}"/>
            </a:ext>
          </a:extLst>
        </xdr:cNvPr>
        <xdr:cNvSpPr txBox="1"/>
      </xdr:nvSpPr>
      <xdr:spPr>
        <a:xfrm>
          <a:off x="5937327" y="69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891371A-8576-410C-9828-23C07B6AD07B}"/>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C47DAE8D-B51C-40A8-949E-E2747746EFD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6246C4C-9531-4824-AB73-E841F28F148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A2F1676-EF7A-4D26-B71A-A7467952048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3C2DD2B-7A46-4A24-BAEB-83B2734AEB6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92C43CA-1422-4B30-BC5B-34F0DE9A165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78C1460-9086-4065-A99A-72912697C6E3}"/>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031A4DD-7383-4178-887D-5CD22E863DA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AA302A44-C8E6-44C3-B6D3-0245B7BE61E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A1DB575-354A-4A41-95F1-3FFBD93723E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D6AA025-8A42-4FA5-85E3-10E586AABBE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B5DED90-ADE9-420F-8F93-2CFDC234B228}"/>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F0857E97-989D-447A-90F0-F75B571BA19E}"/>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E5BF1736-C8C8-4958-8D1B-80CDE8106EA3}"/>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A83B968D-7236-4A47-A86F-75654E7BE8DC}"/>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F482C85D-1012-4428-9FB2-1D8FB7932E8B}"/>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A48DC074-FFE3-42B1-8990-E9FD1E973E4C}"/>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73814D98-FE69-4039-83CE-16A733923F69}"/>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48F23D07-9DCE-447F-A376-203269D7830B}"/>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F5E7DB0-51DD-4B8C-B753-0E2228795CB7}"/>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7F244EAC-7B53-40BF-A42D-1D73F78A756D}"/>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45EB30D7-9B56-47FC-84FA-CCA06135EAC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9187BDC5-491C-4FB5-A0F9-F3EF6AC4174B}"/>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9F35D86E-F505-43E4-8154-4D178BC2F8A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0</xdr:rowOff>
    </xdr:from>
    <xdr:to>
      <xdr:col>24</xdr:col>
      <xdr:colOff>62865</xdr:colOff>
      <xdr:row>64</xdr:row>
      <xdr:rowOff>60960</xdr:rowOff>
    </xdr:to>
    <xdr:cxnSp macro="">
      <xdr:nvCxnSpPr>
        <xdr:cNvPr id="173" name="直線コネクタ 172">
          <a:extLst>
            <a:ext uri="{FF2B5EF4-FFF2-40B4-BE49-F238E27FC236}">
              <a16:creationId xmlns:a16="http://schemas.microsoft.com/office/drawing/2014/main" id="{1FF6B3A6-9BEF-4E71-887E-104C30541115}"/>
            </a:ext>
          </a:extLst>
        </xdr:cNvPr>
        <xdr:cNvCxnSpPr/>
      </xdr:nvCxnSpPr>
      <xdr:spPr>
        <a:xfrm flipV="1">
          <a:off x="4086225" y="922020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7E19B17-B172-45C8-AB67-7510BA554F57}"/>
            </a:ext>
          </a:extLst>
        </xdr:cNvPr>
        <xdr:cNvSpPr txBox="1"/>
      </xdr:nvSpPr>
      <xdr:spPr>
        <a:xfrm>
          <a:off x="4124960"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5" name="直線コネクタ 174">
          <a:extLst>
            <a:ext uri="{FF2B5EF4-FFF2-40B4-BE49-F238E27FC236}">
              <a16:creationId xmlns:a16="http://schemas.microsoft.com/office/drawing/2014/main" id="{FED9065C-F515-4DB5-95B1-A1067DC9D0C4}"/>
            </a:ext>
          </a:extLst>
        </xdr:cNvPr>
        <xdr:cNvCxnSpPr/>
      </xdr:nvCxnSpPr>
      <xdr:spPr>
        <a:xfrm>
          <a:off x="4020820" y="10789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118127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7A0E0041-61CB-472A-8D46-53720659AA80}"/>
            </a:ext>
          </a:extLst>
        </xdr:cNvPr>
        <xdr:cNvSpPr txBox="1"/>
      </xdr:nvSpPr>
      <xdr:spPr>
        <a:xfrm>
          <a:off x="4124960" y="900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0</xdr:rowOff>
    </xdr:from>
    <xdr:to>
      <xdr:col>24</xdr:col>
      <xdr:colOff>152400</xdr:colOff>
      <xdr:row>55</xdr:row>
      <xdr:rowOff>0</xdr:rowOff>
    </xdr:to>
    <xdr:cxnSp macro="">
      <xdr:nvCxnSpPr>
        <xdr:cNvPr id="177" name="直線コネクタ 176">
          <a:extLst>
            <a:ext uri="{FF2B5EF4-FFF2-40B4-BE49-F238E27FC236}">
              <a16:creationId xmlns:a16="http://schemas.microsoft.com/office/drawing/2014/main" id="{E5046079-212F-433B-B3D1-D294BE0F1266}"/>
            </a:ext>
          </a:extLst>
        </xdr:cNvPr>
        <xdr:cNvCxnSpPr/>
      </xdr:nvCxnSpPr>
      <xdr:spPr>
        <a:xfrm>
          <a:off x="4020820" y="9220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34307</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74DEC27F-01B2-47EB-9139-FC4D811B49E3}"/>
            </a:ext>
          </a:extLst>
        </xdr:cNvPr>
        <xdr:cNvSpPr txBox="1"/>
      </xdr:nvSpPr>
      <xdr:spPr>
        <a:xfrm>
          <a:off x="4124960" y="97574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55880</xdr:rowOff>
    </xdr:from>
    <xdr:to>
      <xdr:col>24</xdr:col>
      <xdr:colOff>114300</xdr:colOff>
      <xdr:row>58</xdr:row>
      <xdr:rowOff>157480</xdr:rowOff>
    </xdr:to>
    <xdr:sp macro="" textlink="">
      <xdr:nvSpPr>
        <xdr:cNvPr id="179" name="フローチャート: 判断 178">
          <a:extLst>
            <a:ext uri="{FF2B5EF4-FFF2-40B4-BE49-F238E27FC236}">
              <a16:creationId xmlns:a16="http://schemas.microsoft.com/office/drawing/2014/main" id="{A707AE28-E878-4D8E-8DBF-D6EF06956636}"/>
            </a:ext>
          </a:extLst>
        </xdr:cNvPr>
        <xdr:cNvSpPr/>
      </xdr:nvSpPr>
      <xdr:spPr>
        <a:xfrm>
          <a:off x="403606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2540</xdr:rowOff>
    </xdr:from>
    <xdr:to>
      <xdr:col>20</xdr:col>
      <xdr:colOff>38100</xdr:colOff>
      <xdr:row>58</xdr:row>
      <xdr:rowOff>104140</xdr:rowOff>
    </xdr:to>
    <xdr:sp macro="" textlink="">
      <xdr:nvSpPr>
        <xdr:cNvPr id="180" name="フローチャート: 判断 179">
          <a:extLst>
            <a:ext uri="{FF2B5EF4-FFF2-40B4-BE49-F238E27FC236}">
              <a16:creationId xmlns:a16="http://schemas.microsoft.com/office/drawing/2014/main" id="{E8D04B90-CCC2-4A07-B64A-96F51305F525}"/>
            </a:ext>
          </a:extLst>
        </xdr:cNvPr>
        <xdr:cNvSpPr/>
      </xdr:nvSpPr>
      <xdr:spPr>
        <a:xfrm>
          <a:off x="3312160" y="97256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132080</xdr:rowOff>
    </xdr:from>
    <xdr:to>
      <xdr:col>15</xdr:col>
      <xdr:colOff>101600</xdr:colOff>
      <xdr:row>58</xdr:row>
      <xdr:rowOff>62230</xdr:rowOff>
    </xdr:to>
    <xdr:sp macro="" textlink="">
      <xdr:nvSpPr>
        <xdr:cNvPr id="181" name="フローチャート: 判断 180">
          <a:extLst>
            <a:ext uri="{FF2B5EF4-FFF2-40B4-BE49-F238E27FC236}">
              <a16:creationId xmlns:a16="http://schemas.microsoft.com/office/drawing/2014/main" id="{22008E88-968D-48BA-8629-CEBC587F97BB}"/>
            </a:ext>
          </a:extLst>
        </xdr:cNvPr>
        <xdr:cNvSpPr/>
      </xdr:nvSpPr>
      <xdr:spPr>
        <a:xfrm>
          <a:off x="2514600" y="9687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78740</xdr:rowOff>
    </xdr:from>
    <xdr:to>
      <xdr:col>10</xdr:col>
      <xdr:colOff>165100</xdr:colOff>
      <xdr:row>58</xdr:row>
      <xdr:rowOff>8890</xdr:rowOff>
    </xdr:to>
    <xdr:sp macro="" textlink="">
      <xdr:nvSpPr>
        <xdr:cNvPr id="182" name="フローチャート: 判断 181">
          <a:extLst>
            <a:ext uri="{FF2B5EF4-FFF2-40B4-BE49-F238E27FC236}">
              <a16:creationId xmlns:a16="http://schemas.microsoft.com/office/drawing/2014/main" id="{4329BC51-8393-4932-A9D0-3AE96C9DC141}"/>
            </a:ext>
          </a:extLst>
        </xdr:cNvPr>
        <xdr:cNvSpPr/>
      </xdr:nvSpPr>
      <xdr:spPr>
        <a:xfrm>
          <a:off x="1739900" y="9634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17780</xdr:rowOff>
    </xdr:from>
    <xdr:to>
      <xdr:col>6</xdr:col>
      <xdr:colOff>38100</xdr:colOff>
      <xdr:row>57</xdr:row>
      <xdr:rowOff>119380</xdr:rowOff>
    </xdr:to>
    <xdr:sp macro="" textlink="">
      <xdr:nvSpPr>
        <xdr:cNvPr id="183" name="フローチャート: 判断 182">
          <a:extLst>
            <a:ext uri="{FF2B5EF4-FFF2-40B4-BE49-F238E27FC236}">
              <a16:creationId xmlns:a16="http://schemas.microsoft.com/office/drawing/2014/main" id="{EBE00C5D-9802-44D0-B75C-1060ED59D409}"/>
            </a:ext>
          </a:extLst>
        </xdr:cNvPr>
        <xdr:cNvSpPr/>
      </xdr:nvSpPr>
      <xdr:spPr>
        <a:xfrm>
          <a:off x="965200" y="95732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0D23725-3FCD-4D0F-BE1D-79E151433561}"/>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31C7A9F-1D45-410F-B7A9-88D0F7E6724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3165FF6-B148-45E9-9E6A-6962965EC828}"/>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88421AA-78CD-4CFB-BF45-0069B80B3D3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300F34C-46A8-4ACE-8776-CE96E90DF14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17780</xdr:rowOff>
    </xdr:from>
    <xdr:to>
      <xdr:col>24</xdr:col>
      <xdr:colOff>114300</xdr:colOff>
      <xdr:row>57</xdr:row>
      <xdr:rowOff>119380</xdr:rowOff>
    </xdr:to>
    <xdr:sp macro="" textlink="">
      <xdr:nvSpPr>
        <xdr:cNvPr id="189" name="楕円 188">
          <a:extLst>
            <a:ext uri="{FF2B5EF4-FFF2-40B4-BE49-F238E27FC236}">
              <a16:creationId xmlns:a16="http://schemas.microsoft.com/office/drawing/2014/main" id="{955F0126-0D43-4D4E-BF0A-D56D5BAD4CC5}"/>
            </a:ext>
          </a:extLst>
        </xdr:cNvPr>
        <xdr:cNvSpPr/>
      </xdr:nvSpPr>
      <xdr:spPr>
        <a:xfrm>
          <a:off x="403606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40657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6BEB92B5-BDDC-4D3D-A950-EE0A3FB8D536}"/>
            </a:ext>
          </a:extLst>
        </xdr:cNvPr>
        <xdr:cNvSpPr txBox="1"/>
      </xdr:nvSpPr>
      <xdr:spPr>
        <a:xfrm>
          <a:off x="4124960" y="942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139700</xdr:rowOff>
    </xdr:from>
    <xdr:to>
      <xdr:col>20</xdr:col>
      <xdr:colOff>38100</xdr:colOff>
      <xdr:row>57</xdr:row>
      <xdr:rowOff>69850</xdr:rowOff>
    </xdr:to>
    <xdr:sp macro="" textlink="">
      <xdr:nvSpPr>
        <xdr:cNvPr id="191" name="楕円 190">
          <a:extLst>
            <a:ext uri="{FF2B5EF4-FFF2-40B4-BE49-F238E27FC236}">
              <a16:creationId xmlns:a16="http://schemas.microsoft.com/office/drawing/2014/main" id="{91A7DFFE-F91B-4423-ACD1-A9B5E938280F}"/>
            </a:ext>
          </a:extLst>
        </xdr:cNvPr>
        <xdr:cNvSpPr/>
      </xdr:nvSpPr>
      <xdr:spPr>
        <a:xfrm>
          <a:off x="3312160" y="9527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19050</xdr:rowOff>
    </xdr:from>
    <xdr:to>
      <xdr:col>24</xdr:col>
      <xdr:colOff>63500</xdr:colOff>
      <xdr:row>57</xdr:row>
      <xdr:rowOff>68580</xdr:rowOff>
    </xdr:to>
    <xdr:cxnSp macro="">
      <xdr:nvCxnSpPr>
        <xdr:cNvPr id="192" name="直線コネクタ 191">
          <a:extLst>
            <a:ext uri="{FF2B5EF4-FFF2-40B4-BE49-F238E27FC236}">
              <a16:creationId xmlns:a16="http://schemas.microsoft.com/office/drawing/2014/main" id="{05BBF6A8-CA11-41DE-8C8A-9E31A54D547A}"/>
            </a:ext>
          </a:extLst>
        </xdr:cNvPr>
        <xdr:cNvCxnSpPr/>
      </xdr:nvCxnSpPr>
      <xdr:spPr>
        <a:xfrm>
          <a:off x="3355340" y="9574530"/>
          <a:ext cx="7315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120650</xdr:rowOff>
    </xdr:from>
    <xdr:to>
      <xdr:col>15</xdr:col>
      <xdr:colOff>101600</xdr:colOff>
      <xdr:row>57</xdr:row>
      <xdr:rowOff>50800</xdr:rowOff>
    </xdr:to>
    <xdr:sp macro="" textlink="">
      <xdr:nvSpPr>
        <xdr:cNvPr id="193" name="楕円 192">
          <a:extLst>
            <a:ext uri="{FF2B5EF4-FFF2-40B4-BE49-F238E27FC236}">
              <a16:creationId xmlns:a16="http://schemas.microsoft.com/office/drawing/2014/main" id="{AE2C3122-C0A8-4A71-8530-A1F1C33843CF}"/>
            </a:ext>
          </a:extLst>
        </xdr:cNvPr>
        <xdr:cNvSpPr/>
      </xdr:nvSpPr>
      <xdr:spPr>
        <a:xfrm>
          <a:off x="2514600" y="9508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0</xdr:rowOff>
    </xdr:from>
    <xdr:to>
      <xdr:col>19</xdr:col>
      <xdr:colOff>177800</xdr:colOff>
      <xdr:row>57</xdr:row>
      <xdr:rowOff>19050</xdr:rowOff>
    </xdr:to>
    <xdr:cxnSp macro="">
      <xdr:nvCxnSpPr>
        <xdr:cNvPr id="194" name="直線コネクタ 193">
          <a:extLst>
            <a:ext uri="{FF2B5EF4-FFF2-40B4-BE49-F238E27FC236}">
              <a16:creationId xmlns:a16="http://schemas.microsoft.com/office/drawing/2014/main" id="{2FFBC714-8F5C-410D-BDC9-57839503E7C2}"/>
            </a:ext>
          </a:extLst>
        </xdr:cNvPr>
        <xdr:cNvCxnSpPr/>
      </xdr:nvCxnSpPr>
      <xdr:spPr>
        <a:xfrm>
          <a:off x="2565400" y="955548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55880</xdr:rowOff>
    </xdr:from>
    <xdr:to>
      <xdr:col>10</xdr:col>
      <xdr:colOff>165100</xdr:colOff>
      <xdr:row>56</xdr:row>
      <xdr:rowOff>157480</xdr:rowOff>
    </xdr:to>
    <xdr:sp macro="" textlink="">
      <xdr:nvSpPr>
        <xdr:cNvPr id="195" name="楕円 194">
          <a:extLst>
            <a:ext uri="{FF2B5EF4-FFF2-40B4-BE49-F238E27FC236}">
              <a16:creationId xmlns:a16="http://schemas.microsoft.com/office/drawing/2014/main" id="{C27B2A54-FFAB-4CA2-8791-DB39F44243DD}"/>
            </a:ext>
          </a:extLst>
        </xdr:cNvPr>
        <xdr:cNvSpPr/>
      </xdr:nvSpPr>
      <xdr:spPr>
        <a:xfrm>
          <a:off x="1739900" y="944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106680</xdr:rowOff>
    </xdr:from>
    <xdr:to>
      <xdr:col>15</xdr:col>
      <xdr:colOff>50800</xdr:colOff>
      <xdr:row>57</xdr:row>
      <xdr:rowOff>0</xdr:rowOff>
    </xdr:to>
    <xdr:cxnSp macro="">
      <xdr:nvCxnSpPr>
        <xdr:cNvPr id="196" name="直線コネクタ 195">
          <a:extLst>
            <a:ext uri="{FF2B5EF4-FFF2-40B4-BE49-F238E27FC236}">
              <a16:creationId xmlns:a16="http://schemas.microsoft.com/office/drawing/2014/main" id="{AE6E61B5-BA43-49DA-8543-D3827288ABE5}"/>
            </a:ext>
          </a:extLst>
        </xdr:cNvPr>
        <xdr:cNvCxnSpPr/>
      </xdr:nvCxnSpPr>
      <xdr:spPr>
        <a:xfrm>
          <a:off x="1790700" y="9494520"/>
          <a:ext cx="7747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154940</xdr:rowOff>
    </xdr:from>
    <xdr:to>
      <xdr:col>6</xdr:col>
      <xdr:colOff>38100</xdr:colOff>
      <xdr:row>56</xdr:row>
      <xdr:rowOff>85090</xdr:rowOff>
    </xdr:to>
    <xdr:sp macro="" textlink="">
      <xdr:nvSpPr>
        <xdr:cNvPr id="197" name="楕円 196">
          <a:extLst>
            <a:ext uri="{FF2B5EF4-FFF2-40B4-BE49-F238E27FC236}">
              <a16:creationId xmlns:a16="http://schemas.microsoft.com/office/drawing/2014/main" id="{19A121CE-4805-40CF-A28A-99A6C34D41DA}"/>
            </a:ext>
          </a:extLst>
        </xdr:cNvPr>
        <xdr:cNvSpPr/>
      </xdr:nvSpPr>
      <xdr:spPr>
        <a:xfrm>
          <a:off x="965200" y="9375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34290</xdr:rowOff>
    </xdr:from>
    <xdr:to>
      <xdr:col>10</xdr:col>
      <xdr:colOff>114300</xdr:colOff>
      <xdr:row>56</xdr:row>
      <xdr:rowOff>106680</xdr:rowOff>
    </xdr:to>
    <xdr:cxnSp macro="">
      <xdr:nvCxnSpPr>
        <xdr:cNvPr id="198" name="直線コネクタ 197">
          <a:extLst>
            <a:ext uri="{FF2B5EF4-FFF2-40B4-BE49-F238E27FC236}">
              <a16:creationId xmlns:a16="http://schemas.microsoft.com/office/drawing/2014/main" id="{78AE2250-801E-41FD-89CF-33D966C1F1D9}"/>
            </a:ext>
          </a:extLst>
        </xdr:cNvPr>
        <xdr:cNvCxnSpPr/>
      </xdr:nvCxnSpPr>
      <xdr:spPr>
        <a:xfrm>
          <a:off x="1008380" y="9422130"/>
          <a:ext cx="7823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95267</xdr:rowOff>
    </xdr:from>
    <xdr:ext cx="405111" cy="259045"/>
    <xdr:sp macro="" textlink="">
      <xdr:nvSpPr>
        <xdr:cNvPr id="199" name="n_1aveValue【体育館・プール】&#10;有形固定資産減価償却率">
          <a:extLst>
            <a:ext uri="{FF2B5EF4-FFF2-40B4-BE49-F238E27FC236}">
              <a16:creationId xmlns:a16="http://schemas.microsoft.com/office/drawing/2014/main" id="{4EA9EBBD-C2FD-4FE8-B22F-A9D8CBADDAE9}"/>
            </a:ext>
          </a:extLst>
        </xdr:cNvPr>
        <xdr:cNvSpPr txBox="1"/>
      </xdr:nvSpPr>
      <xdr:spPr>
        <a:xfrm>
          <a:off x="3170564" y="981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53357</xdr:rowOff>
    </xdr:from>
    <xdr:ext cx="405111" cy="259045"/>
    <xdr:sp macro="" textlink="">
      <xdr:nvSpPr>
        <xdr:cNvPr id="200" name="n_2aveValue【体育館・プール】&#10;有形固定資産減価償却率">
          <a:extLst>
            <a:ext uri="{FF2B5EF4-FFF2-40B4-BE49-F238E27FC236}">
              <a16:creationId xmlns:a16="http://schemas.microsoft.com/office/drawing/2014/main" id="{4866011C-4C06-4BAD-A6C0-97F1309F1079}"/>
            </a:ext>
          </a:extLst>
        </xdr:cNvPr>
        <xdr:cNvSpPr txBox="1"/>
      </xdr:nvSpPr>
      <xdr:spPr>
        <a:xfrm>
          <a:off x="2385704" y="977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17</xdr:rowOff>
    </xdr:from>
    <xdr:ext cx="405111" cy="259045"/>
    <xdr:sp macro="" textlink="">
      <xdr:nvSpPr>
        <xdr:cNvPr id="201" name="n_3aveValue【体育館・プール】&#10;有形固定資産減価償却率">
          <a:extLst>
            <a:ext uri="{FF2B5EF4-FFF2-40B4-BE49-F238E27FC236}">
              <a16:creationId xmlns:a16="http://schemas.microsoft.com/office/drawing/2014/main" id="{9B02AC91-EC96-4AED-92AF-A2A5EF255BEF}"/>
            </a:ext>
          </a:extLst>
        </xdr:cNvPr>
        <xdr:cNvSpPr txBox="1"/>
      </xdr:nvSpPr>
      <xdr:spPr>
        <a:xfrm>
          <a:off x="1611004" y="9723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110507</xdr:rowOff>
    </xdr:from>
    <xdr:ext cx="405111" cy="259045"/>
    <xdr:sp macro="" textlink="">
      <xdr:nvSpPr>
        <xdr:cNvPr id="202" name="n_4aveValue【体育館・プール】&#10;有形固定資産減価償却率">
          <a:extLst>
            <a:ext uri="{FF2B5EF4-FFF2-40B4-BE49-F238E27FC236}">
              <a16:creationId xmlns:a16="http://schemas.microsoft.com/office/drawing/2014/main" id="{3ECFB743-B239-4D88-BEC0-127FBFF27043}"/>
            </a:ext>
          </a:extLst>
        </xdr:cNvPr>
        <xdr:cNvSpPr txBox="1"/>
      </xdr:nvSpPr>
      <xdr:spPr>
        <a:xfrm>
          <a:off x="836304" y="966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86377</xdr:rowOff>
    </xdr:from>
    <xdr:ext cx="405111" cy="259045"/>
    <xdr:sp macro="" textlink="">
      <xdr:nvSpPr>
        <xdr:cNvPr id="203" name="n_1mainValue【体育館・プール】&#10;有形固定資産減価償却率">
          <a:extLst>
            <a:ext uri="{FF2B5EF4-FFF2-40B4-BE49-F238E27FC236}">
              <a16:creationId xmlns:a16="http://schemas.microsoft.com/office/drawing/2014/main" id="{183639B2-23A3-474D-A83A-C017F752613B}"/>
            </a:ext>
          </a:extLst>
        </xdr:cNvPr>
        <xdr:cNvSpPr txBox="1"/>
      </xdr:nvSpPr>
      <xdr:spPr>
        <a:xfrm>
          <a:off x="3170564" y="930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67327</xdr:rowOff>
    </xdr:from>
    <xdr:ext cx="405111" cy="259045"/>
    <xdr:sp macro="" textlink="">
      <xdr:nvSpPr>
        <xdr:cNvPr id="204" name="n_2mainValue【体育館・プール】&#10;有形固定資産減価償却率">
          <a:extLst>
            <a:ext uri="{FF2B5EF4-FFF2-40B4-BE49-F238E27FC236}">
              <a16:creationId xmlns:a16="http://schemas.microsoft.com/office/drawing/2014/main" id="{813A0C57-774B-4A09-8B65-59AA72483AAD}"/>
            </a:ext>
          </a:extLst>
        </xdr:cNvPr>
        <xdr:cNvSpPr txBox="1"/>
      </xdr:nvSpPr>
      <xdr:spPr>
        <a:xfrm>
          <a:off x="2385704" y="928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2557</xdr:rowOff>
    </xdr:from>
    <xdr:ext cx="405111" cy="259045"/>
    <xdr:sp macro="" textlink="">
      <xdr:nvSpPr>
        <xdr:cNvPr id="205" name="n_3mainValue【体育館・プール】&#10;有形固定資産減価償却率">
          <a:extLst>
            <a:ext uri="{FF2B5EF4-FFF2-40B4-BE49-F238E27FC236}">
              <a16:creationId xmlns:a16="http://schemas.microsoft.com/office/drawing/2014/main" id="{D6E673AD-1636-4682-B7C5-A2AB4C2FD519}"/>
            </a:ext>
          </a:extLst>
        </xdr:cNvPr>
        <xdr:cNvSpPr txBox="1"/>
      </xdr:nvSpPr>
      <xdr:spPr>
        <a:xfrm>
          <a:off x="1611004" y="922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101617</xdr:rowOff>
    </xdr:from>
    <xdr:ext cx="405111" cy="259045"/>
    <xdr:sp macro="" textlink="">
      <xdr:nvSpPr>
        <xdr:cNvPr id="206" name="n_4mainValue【体育館・プール】&#10;有形固定資産減価償却率">
          <a:extLst>
            <a:ext uri="{FF2B5EF4-FFF2-40B4-BE49-F238E27FC236}">
              <a16:creationId xmlns:a16="http://schemas.microsoft.com/office/drawing/2014/main" id="{F3706E1A-55CC-436D-909C-F95934165671}"/>
            </a:ext>
          </a:extLst>
        </xdr:cNvPr>
        <xdr:cNvSpPr txBox="1"/>
      </xdr:nvSpPr>
      <xdr:spPr>
        <a:xfrm>
          <a:off x="836304" y="915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3AF442D-EEA0-48D9-82C9-D825436E375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B7CBBE8-93FD-4ECA-9D64-257D4FC6364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0389AD5-5AB0-4C41-83E0-D1BBBF41595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58C136C-483F-455F-A14B-A6A5B6ECAD3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5986398-A990-4B51-88FF-D111F5B7297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B10330D-E4B6-4D0B-B49A-5C5D66B31D7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0BF163C-7795-49A8-8B28-DFBAF8BBCF9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DB7A3CB-7DBE-4B05-88B5-BF706968C5C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BA9E6BA-9A38-4A6C-9C83-69B336E87A9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E328A3F-7B78-41A3-9E08-F787F71DAE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7" name="テキスト ボックス 216">
          <a:extLst>
            <a:ext uri="{FF2B5EF4-FFF2-40B4-BE49-F238E27FC236}">
              <a16:creationId xmlns:a16="http://schemas.microsoft.com/office/drawing/2014/main" id="{7E2D3690-5F04-4469-94FF-3F01DC6FD7D2}"/>
            </a:ext>
          </a:extLst>
        </xdr:cNvPr>
        <xdr:cNvSpPr txBox="1"/>
      </xdr:nvSpPr>
      <xdr:spPr>
        <a:xfrm>
          <a:off x="54053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CB823D2E-D31D-436B-8494-0764AAF22469}"/>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3A7D23DC-2879-4DF3-9FF3-EA1A0449E79D}"/>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BBC85E86-3859-4FCC-A76C-FA0B02D1DC23}"/>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BD6B07C0-4C65-423F-8AFA-8C0592BB5841}"/>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2869D76E-3DE4-4206-BA36-DA0D79B2C71C}"/>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418E65AD-FBCD-43C4-A151-3AF5CE4B9CE3}"/>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9C37D46-3252-4682-8D3B-4C23810130B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99E8EED2-9938-4942-8569-24EA4969BFE3}"/>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C11697AC-713B-404D-A69B-884671B3F6A4}"/>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6023E6B4-DBAA-4DB0-B93A-F3119CD94BB1}"/>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B52D969-B095-4FAF-9AF4-361EBD64787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198D070F-EAE6-44D0-A6C4-B57A7F214B77}"/>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526B12D9-2180-418C-98B1-92E094C4A17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82550</xdr:rowOff>
    </xdr:from>
    <xdr:to>
      <xdr:col>54</xdr:col>
      <xdr:colOff>189865</xdr:colOff>
      <xdr:row>63</xdr:row>
      <xdr:rowOff>120650</xdr:rowOff>
    </xdr:to>
    <xdr:cxnSp macro="">
      <xdr:nvCxnSpPr>
        <xdr:cNvPr id="231" name="直線コネクタ 230">
          <a:extLst>
            <a:ext uri="{FF2B5EF4-FFF2-40B4-BE49-F238E27FC236}">
              <a16:creationId xmlns:a16="http://schemas.microsoft.com/office/drawing/2014/main" id="{6E97C982-6285-4E4F-A7F2-C2B346F7D96A}"/>
            </a:ext>
          </a:extLst>
        </xdr:cNvPr>
        <xdr:cNvCxnSpPr/>
      </xdr:nvCxnSpPr>
      <xdr:spPr>
        <a:xfrm flipV="1">
          <a:off x="9219565" y="930275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124477</xdr:rowOff>
    </xdr:from>
    <xdr:ext cx="469744" cy="259045"/>
    <xdr:sp macro="" textlink="">
      <xdr:nvSpPr>
        <xdr:cNvPr id="232" name="【体育館・プール】&#10;一人当たり面積最小値テキスト">
          <a:extLst>
            <a:ext uri="{FF2B5EF4-FFF2-40B4-BE49-F238E27FC236}">
              <a16:creationId xmlns:a16="http://schemas.microsoft.com/office/drawing/2014/main" id="{BF61D416-75B4-463D-9456-63213093F5BF}"/>
            </a:ext>
          </a:extLst>
        </xdr:cNvPr>
        <xdr:cNvSpPr txBox="1"/>
      </xdr:nvSpPr>
      <xdr:spPr>
        <a:xfrm>
          <a:off x="9258300" y="1068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120650</xdr:rowOff>
    </xdr:from>
    <xdr:to>
      <xdr:col>55</xdr:col>
      <xdr:colOff>88900</xdr:colOff>
      <xdr:row>63</xdr:row>
      <xdr:rowOff>120650</xdr:rowOff>
    </xdr:to>
    <xdr:cxnSp macro="">
      <xdr:nvCxnSpPr>
        <xdr:cNvPr id="233" name="直線コネクタ 232">
          <a:extLst>
            <a:ext uri="{FF2B5EF4-FFF2-40B4-BE49-F238E27FC236}">
              <a16:creationId xmlns:a16="http://schemas.microsoft.com/office/drawing/2014/main" id="{FFC183FF-5D39-465F-8172-07BB896C0D1E}"/>
            </a:ext>
          </a:extLst>
        </xdr:cNvPr>
        <xdr:cNvCxnSpPr/>
      </xdr:nvCxnSpPr>
      <xdr:spPr>
        <a:xfrm>
          <a:off x="9154160" y="10681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29227</xdr:rowOff>
    </xdr:from>
    <xdr:ext cx="469744" cy="259045"/>
    <xdr:sp macro="" textlink="">
      <xdr:nvSpPr>
        <xdr:cNvPr id="234" name="【体育館・プール】&#10;一人当たり面積最大値テキスト">
          <a:extLst>
            <a:ext uri="{FF2B5EF4-FFF2-40B4-BE49-F238E27FC236}">
              <a16:creationId xmlns:a16="http://schemas.microsoft.com/office/drawing/2014/main" id="{F3DD57C2-CC09-435A-B8C1-05F971038123}"/>
            </a:ext>
          </a:extLst>
        </xdr:cNvPr>
        <xdr:cNvSpPr txBox="1"/>
      </xdr:nvSpPr>
      <xdr:spPr>
        <a:xfrm>
          <a:off x="9258300" y="908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82550</xdr:rowOff>
    </xdr:from>
    <xdr:to>
      <xdr:col>55</xdr:col>
      <xdr:colOff>88900</xdr:colOff>
      <xdr:row>55</xdr:row>
      <xdr:rowOff>82550</xdr:rowOff>
    </xdr:to>
    <xdr:cxnSp macro="">
      <xdr:nvCxnSpPr>
        <xdr:cNvPr id="235" name="直線コネクタ 234">
          <a:extLst>
            <a:ext uri="{FF2B5EF4-FFF2-40B4-BE49-F238E27FC236}">
              <a16:creationId xmlns:a16="http://schemas.microsoft.com/office/drawing/2014/main" id="{940C5352-1384-40BE-A07B-A3F43EB66E16}"/>
            </a:ext>
          </a:extLst>
        </xdr:cNvPr>
        <xdr:cNvCxnSpPr/>
      </xdr:nvCxnSpPr>
      <xdr:spPr>
        <a:xfrm>
          <a:off x="9154160" y="930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16527</xdr:rowOff>
    </xdr:from>
    <xdr:ext cx="469744" cy="259045"/>
    <xdr:sp macro="" textlink="">
      <xdr:nvSpPr>
        <xdr:cNvPr id="236" name="【体育館・プール】&#10;一人当たり面積平均値テキスト">
          <a:extLst>
            <a:ext uri="{FF2B5EF4-FFF2-40B4-BE49-F238E27FC236}">
              <a16:creationId xmlns:a16="http://schemas.microsoft.com/office/drawing/2014/main" id="{3B422BBA-7364-403F-8FC6-199AB0B0F1A6}"/>
            </a:ext>
          </a:extLst>
        </xdr:cNvPr>
        <xdr:cNvSpPr txBox="1"/>
      </xdr:nvSpPr>
      <xdr:spPr>
        <a:xfrm>
          <a:off x="9258300" y="10074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165100</xdr:rowOff>
    </xdr:from>
    <xdr:to>
      <xdr:col>55</xdr:col>
      <xdr:colOff>50800</xdr:colOff>
      <xdr:row>61</xdr:row>
      <xdr:rowOff>95250</xdr:rowOff>
    </xdr:to>
    <xdr:sp macro="" textlink="">
      <xdr:nvSpPr>
        <xdr:cNvPr id="237" name="フローチャート: 判断 236">
          <a:extLst>
            <a:ext uri="{FF2B5EF4-FFF2-40B4-BE49-F238E27FC236}">
              <a16:creationId xmlns:a16="http://schemas.microsoft.com/office/drawing/2014/main" id="{99BCD8D2-5488-4912-A789-AEA567437CD4}"/>
            </a:ext>
          </a:extLst>
        </xdr:cNvPr>
        <xdr:cNvSpPr/>
      </xdr:nvSpPr>
      <xdr:spPr>
        <a:xfrm>
          <a:off x="9192260" y="10223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6350</xdr:rowOff>
    </xdr:from>
    <xdr:to>
      <xdr:col>50</xdr:col>
      <xdr:colOff>165100</xdr:colOff>
      <xdr:row>61</xdr:row>
      <xdr:rowOff>107950</xdr:rowOff>
    </xdr:to>
    <xdr:sp macro="" textlink="">
      <xdr:nvSpPr>
        <xdr:cNvPr id="238" name="フローチャート: 判断 237">
          <a:extLst>
            <a:ext uri="{FF2B5EF4-FFF2-40B4-BE49-F238E27FC236}">
              <a16:creationId xmlns:a16="http://schemas.microsoft.com/office/drawing/2014/main" id="{50AE962E-11B1-4206-BEFF-E61D9957EB03}"/>
            </a:ext>
          </a:extLst>
        </xdr:cNvPr>
        <xdr:cNvSpPr/>
      </xdr:nvSpPr>
      <xdr:spPr>
        <a:xfrm>
          <a:off x="8445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19050</xdr:rowOff>
    </xdr:from>
    <xdr:to>
      <xdr:col>46</xdr:col>
      <xdr:colOff>38100</xdr:colOff>
      <xdr:row>61</xdr:row>
      <xdr:rowOff>120650</xdr:rowOff>
    </xdr:to>
    <xdr:sp macro="" textlink="">
      <xdr:nvSpPr>
        <xdr:cNvPr id="239" name="フローチャート: 判断 238">
          <a:extLst>
            <a:ext uri="{FF2B5EF4-FFF2-40B4-BE49-F238E27FC236}">
              <a16:creationId xmlns:a16="http://schemas.microsoft.com/office/drawing/2014/main" id="{BD92F4F8-1088-4AB7-AA84-80E97473331F}"/>
            </a:ext>
          </a:extLst>
        </xdr:cNvPr>
        <xdr:cNvSpPr/>
      </xdr:nvSpPr>
      <xdr:spPr>
        <a:xfrm>
          <a:off x="7670800" y="10245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6350</xdr:rowOff>
    </xdr:from>
    <xdr:to>
      <xdr:col>41</xdr:col>
      <xdr:colOff>101600</xdr:colOff>
      <xdr:row>61</xdr:row>
      <xdr:rowOff>107950</xdr:rowOff>
    </xdr:to>
    <xdr:sp macro="" textlink="">
      <xdr:nvSpPr>
        <xdr:cNvPr id="240" name="フローチャート: 判断 239">
          <a:extLst>
            <a:ext uri="{FF2B5EF4-FFF2-40B4-BE49-F238E27FC236}">
              <a16:creationId xmlns:a16="http://schemas.microsoft.com/office/drawing/2014/main" id="{F5BB6796-2CF3-4807-8B32-EFE597028584}"/>
            </a:ext>
          </a:extLst>
        </xdr:cNvPr>
        <xdr:cNvSpPr/>
      </xdr:nvSpPr>
      <xdr:spPr>
        <a:xfrm>
          <a:off x="687324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19050</xdr:rowOff>
    </xdr:from>
    <xdr:to>
      <xdr:col>36</xdr:col>
      <xdr:colOff>165100</xdr:colOff>
      <xdr:row>61</xdr:row>
      <xdr:rowOff>120650</xdr:rowOff>
    </xdr:to>
    <xdr:sp macro="" textlink="">
      <xdr:nvSpPr>
        <xdr:cNvPr id="241" name="フローチャート: 判断 240">
          <a:extLst>
            <a:ext uri="{FF2B5EF4-FFF2-40B4-BE49-F238E27FC236}">
              <a16:creationId xmlns:a16="http://schemas.microsoft.com/office/drawing/2014/main" id="{D3E266DB-A7AD-4B46-98FC-E4316ABB7EAF}"/>
            </a:ext>
          </a:extLst>
        </xdr:cNvPr>
        <xdr:cNvSpPr/>
      </xdr:nvSpPr>
      <xdr:spPr>
        <a:xfrm>
          <a:off x="6098540" y="1024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FDC815C-1CEB-4AD0-AA38-16DA4271786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7A54BD7-CCA7-46B6-BA73-A8C01EDAFFA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9807248-8DB9-48D0-9244-4D2B045BF81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20042B5-7DBA-4005-9925-8CA16D779D9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E8BD15F-E653-48ED-B83A-5DD898BEC4D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6350</xdr:rowOff>
    </xdr:from>
    <xdr:to>
      <xdr:col>55</xdr:col>
      <xdr:colOff>50800</xdr:colOff>
      <xdr:row>63</xdr:row>
      <xdr:rowOff>107950</xdr:rowOff>
    </xdr:to>
    <xdr:sp macro="" textlink="">
      <xdr:nvSpPr>
        <xdr:cNvPr id="247" name="楕円 246">
          <a:extLst>
            <a:ext uri="{FF2B5EF4-FFF2-40B4-BE49-F238E27FC236}">
              <a16:creationId xmlns:a16="http://schemas.microsoft.com/office/drawing/2014/main" id="{FC5FF690-382D-4A06-98EC-571AB34732AC}"/>
            </a:ext>
          </a:extLst>
        </xdr:cNvPr>
        <xdr:cNvSpPr/>
      </xdr:nvSpPr>
      <xdr:spPr>
        <a:xfrm>
          <a:off x="9192260" y="10567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92727</xdr:rowOff>
    </xdr:from>
    <xdr:ext cx="469744" cy="259045"/>
    <xdr:sp macro="" textlink="">
      <xdr:nvSpPr>
        <xdr:cNvPr id="248" name="【体育館・プール】&#10;一人当たり面積該当値テキスト">
          <a:extLst>
            <a:ext uri="{FF2B5EF4-FFF2-40B4-BE49-F238E27FC236}">
              <a16:creationId xmlns:a16="http://schemas.microsoft.com/office/drawing/2014/main" id="{67E61258-0DEB-4024-BC3E-CDC0E172BD93}"/>
            </a:ext>
          </a:extLst>
        </xdr:cNvPr>
        <xdr:cNvSpPr txBox="1"/>
      </xdr:nvSpPr>
      <xdr:spPr>
        <a:xfrm>
          <a:off x="9258300" y="1048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6350</xdr:rowOff>
    </xdr:from>
    <xdr:to>
      <xdr:col>50</xdr:col>
      <xdr:colOff>165100</xdr:colOff>
      <xdr:row>63</xdr:row>
      <xdr:rowOff>107950</xdr:rowOff>
    </xdr:to>
    <xdr:sp macro="" textlink="">
      <xdr:nvSpPr>
        <xdr:cNvPr id="249" name="楕円 248">
          <a:extLst>
            <a:ext uri="{FF2B5EF4-FFF2-40B4-BE49-F238E27FC236}">
              <a16:creationId xmlns:a16="http://schemas.microsoft.com/office/drawing/2014/main" id="{7E20A507-C982-4264-A445-070256F21062}"/>
            </a:ext>
          </a:extLst>
        </xdr:cNvPr>
        <xdr:cNvSpPr/>
      </xdr:nvSpPr>
      <xdr:spPr>
        <a:xfrm>
          <a:off x="8445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57150</xdr:rowOff>
    </xdr:from>
    <xdr:to>
      <xdr:col>55</xdr:col>
      <xdr:colOff>0</xdr:colOff>
      <xdr:row>63</xdr:row>
      <xdr:rowOff>57150</xdr:rowOff>
    </xdr:to>
    <xdr:cxnSp macro="">
      <xdr:nvCxnSpPr>
        <xdr:cNvPr id="250" name="直線コネクタ 249">
          <a:extLst>
            <a:ext uri="{FF2B5EF4-FFF2-40B4-BE49-F238E27FC236}">
              <a16:creationId xmlns:a16="http://schemas.microsoft.com/office/drawing/2014/main" id="{D29C8331-C44F-4E17-A741-749AB1BFBB1C}"/>
            </a:ext>
          </a:extLst>
        </xdr:cNvPr>
        <xdr:cNvCxnSpPr/>
      </xdr:nvCxnSpPr>
      <xdr:spPr>
        <a:xfrm>
          <a:off x="8496300" y="106184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44450</xdr:rowOff>
    </xdr:from>
    <xdr:to>
      <xdr:col>46</xdr:col>
      <xdr:colOff>38100</xdr:colOff>
      <xdr:row>63</xdr:row>
      <xdr:rowOff>146050</xdr:rowOff>
    </xdr:to>
    <xdr:sp macro="" textlink="">
      <xdr:nvSpPr>
        <xdr:cNvPr id="251" name="楕円 250">
          <a:extLst>
            <a:ext uri="{FF2B5EF4-FFF2-40B4-BE49-F238E27FC236}">
              <a16:creationId xmlns:a16="http://schemas.microsoft.com/office/drawing/2014/main" id="{23F41434-1D7B-49F0-A186-B5F38C90C529}"/>
            </a:ext>
          </a:extLst>
        </xdr:cNvPr>
        <xdr:cNvSpPr/>
      </xdr:nvSpPr>
      <xdr:spPr>
        <a:xfrm>
          <a:off x="7670800" y="106057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57150</xdr:rowOff>
    </xdr:from>
    <xdr:to>
      <xdr:col>50</xdr:col>
      <xdr:colOff>114300</xdr:colOff>
      <xdr:row>63</xdr:row>
      <xdr:rowOff>95250</xdr:rowOff>
    </xdr:to>
    <xdr:cxnSp macro="">
      <xdr:nvCxnSpPr>
        <xdr:cNvPr id="252" name="直線コネクタ 251">
          <a:extLst>
            <a:ext uri="{FF2B5EF4-FFF2-40B4-BE49-F238E27FC236}">
              <a16:creationId xmlns:a16="http://schemas.microsoft.com/office/drawing/2014/main" id="{96D669B6-CF85-438C-BC46-C302B9912E97}"/>
            </a:ext>
          </a:extLst>
        </xdr:cNvPr>
        <xdr:cNvCxnSpPr/>
      </xdr:nvCxnSpPr>
      <xdr:spPr>
        <a:xfrm flipV="1">
          <a:off x="7713980" y="1061847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44450</xdr:rowOff>
    </xdr:from>
    <xdr:to>
      <xdr:col>41</xdr:col>
      <xdr:colOff>101600</xdr:colOff>
      <xdr:row>63</xdr:row>
      <xdr:rowOff>146050</xdr:rowOff>
    </xdr:to>
    <xdr:sp macro="" textlink="">
      <xdr:nvSpPr>
        <xdr:cNvPr id="253" name="楕円 252">
          <a:extLst>
            <a:ext uri="{FF2B5EF4-FFF2-40B4-BE49-F238E27FC236}">
              <a16:creationId xmlns:a16="http://schemas.microsoft.com/office/drawing/2014/main" id="{994BCAE6-43E5-4178-8FD3-53FF01802CCE}"/>
            </a:ext>
          </a:extLst>
        </xdr:cNvPr>
        <xdr:cNvSpPr/>
      </xdr:nvSpPr>
      <xdr:spPr>
        <a:xfrm>
          <a:off x="687324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95250</xdr:rowOff>
    </xdr:from>
    <xdr:to>
      <xdr:col>45</xdr:col>
      <xdr:colOff>177800</xdr:colOff>
      <xdr:row>63</xdr:row>
      <xdr:rowOff>95250</xdr:rowOff>
    </xdr:to>
    <xdr:cxnSp macro="">
      <xdr:nvCxnSpPr>
        <xdr:cNvPr id="254" name="直線コネクタ 253">
          <a:extLst>
            <a:ext uri="{FF2B5EF4-FFF2-40B4-BE49-F238E27FC236}">
              <a16:creationId xmlns:a16="http://schemas.microsoft.com/office/drawing/2014/main" id="{251D6369-BCA6-4FE1-8C2B-338C97D11270}"/>
            </a:ext>
          </a:extLst>
        </xdr:cNvPr>
        <xdr:cNvCxnSpPr/>
      </xdr:nvCxnSpPr>
      <xdr:spPr>
        <a:xfrm>
          <a:off x="6924040" y="106565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44450</xdr:rowOff>
    </xdr:from>
    <xdr:to>
      <xdr:col>36</xdr:col>
      <xdr:colOff>165100</xdr:colOff>
      <xdr:row>63</xdr:row>
      <xdr:rowOff>146050</xdr:rowOff>
    </xdr:to>
    <xdr:sp macro="" textlink="">
      <xdr:nvSpPr>
        <xdr:cNvPr id="255" name="楕円 254">
          <a:extLst>
            <a:ext uri="{FF2B5EF4-FFF2-40B4-BE49-F238E27FC236}">
              <a16:creationId xmlns:a16="http://schemas.microsoft.com/office/drawing/2014/main" id="{A548452B-6BDA-464C-B723-B67D75202EED}"/>
            </a:ext>
          </a:extLst>
        </xdr:cNvPr>
        <xdr:cNvSpPr/>
      </xdr:nvSpPr>
      <xdr:spPr>
        <a:xfrm>
          <a:off x="609854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95250</xdr:rowOff>
    </xdr:from>
    <xdr:to>
      <xdr:col>41</xdr:col>
      <xdr:colOff>50800</xdr:colOff>
      <xdr:row>63</xdr:row>
      <xdr:rowOff>95250</xdr:rowOff>
    </xdr:to>
    <xdr:cxnSp macro="">
      <xdr:nvCxnSpPr>
        <xdr:cNvPr id="256" name="直線コネクタ 255">
          <a:extLst>
            <a:ext uri="{FF2B5EF4-FFF2-40B4-BE49-F238E27FC236}">
              <a16:creationId xmlns:a16="http://schemas.microsoft.com/office/drawing/2014/main" id="{67B7751B-7065-40CB-9E74-2A87D8CBE288}"/>
            </a:ext>
          </a:extLst>
        </xdr:cNvPr>
        <xdr:cNvCxnSpPr/>
      </xdr:nvCxnSpPr>
      <xdr:spPr>
        <a:xfrm>
          <a:off x="6149340" y="106565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124477</xdr:rowOff>
    </xdr:from>
    <xdr:ext cx="469744" cy="259045"/>
    <xdr:sp macro="" textlink="">
      <xdr:nvSpPr>
        <xdr:cNvPr id="257" name="n_1aveValue【体育館・プール】&#10;一人当たり面積">
          <a:extLst>
            <a:ext uri="{FF2B5EF4-FFF2-40B4-BE49-F238E27FC236}">
              <a16:creationId xmlns:a16="http://schemas.microsoft.com/office/drawing/2014/main" id="{3A547C6B-64AC-4992-A752-3C8E1EDFC448}"/>
            </a:ext>
          </a:extLst>
        </xdr:cNvPr>
        <xdr:cNvSpPr txBox="1"/>
      </xdr:nvSpPr>
      <xdr:spPr>
        <a:xfrm>
          <a:off x="8271587" y="1001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137177</xdr:rowOff>
    </xdr:from>
    <xdr:ext cx="469744" cy="259045"/>
    <xdr:sp macro="" textlink="">
      <xdr:nvSpPr>
        <xdr:cNvPr id="258" name="n_2aveValue【体育館・プール】&#10;一人当たり面積">
          <a:extLst>
            <a:ext uri="{FF2B5EF4-FFF2-40B4-BE49-F238E27FC236}">
              <a16:creationId xmlns:a16="http://schemas.microsoft.com/office/drawing/2014/main" id="{125D9B35-C0E1-4D04-A3EE-2E8DFA431349}"/>
            </a:ext>
          </a:extLst>
        </xdr:cNvPr>
        <xdr:cNvSpPr txBox="1"/>
      </xdr:nvSpPr>
      <xdr:spPr>
        <a:xfrm>
          <a:off x="7509587" y="10027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124477</xdr:rowOff>
    </xdr:from>
    <xdr:ext cx="469744" cy="259045"/>
    <xdr:sp macro="" textlink="">
      <xdr:nvSpPr>
        <xdr:cNvPr id="259" name="n_3aveValue【体育館・プール】&#10;一人当たり面積">
          <a:extLst>
            <a:ext uri="{FF2B5EF4-FFF2-40B4-BE49-F238E27FC236}">
              <a16:creationId xmlns:a16="http://schemas.microsoft.com/office/drawing/2014/main" id="{664A800E-E572-4A51-AFD0-FFBA724F04E9}"/>
            </a:ext>
          </a:extLst>
        </xdr:cNvPr>
        <xdr:cNvSpPr txBox="1"/>
      </xdr:nvSpPr>
      <xdr:spPr>
        <a:xfrm>
          <a:off x="6712027" y="1001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137177</xdr:rowOff>
    </xdr:from>
    <xdr:ext cx="469744" cy="259045"/>
    <xdr:sp macro="" textlink="">
      <xdr:nvSpPr>
        <xdr:cNvPr id="260" name="n_4aveValue【体育館・プール】&#10;一人当たり面積">
          <a:extLst>
            <a:ext uri="{FF2B5EF4-FFF2-40B4-BE49-F238E27FC236}">
              <a16:creationId xmlns:a16="http://schemas.microsoft.com/office/drawing/2014/main" id="{9F637E68-060D-498B-9930-DE484029430A}"/>
            </a:ext>
          </a:extLst>
        </xdr:cNvPr>
        <xdr:cNvSpPr txBox="1"/>
      </xdr:nvSpPr>
      <xdr:spPr>
        <a:xfrm>
          <a:off x="5937327" y="10027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99077</xdr:rowOff>
    </xdr:from>
    <xdr:ext cx="469744" cy="259045"/>
    <xdr:sp macro="" textlink="">
      <xdr:nvSpPr>
        <xdr:cNvPr id="261" name="n_1mainValue【体育館・プール】&#10;一人当たり面積">
          <a:extLst>
            <a:ext uri="{FF2B5EF4-FFF2-40B4-BE49-F238E27FC236}">
              <a16:creationId xmlns:a16="http://schemas.microsoft.com/office/drawing/2014/main" id="{71A3782F-5312-42ED-832D-E25F11441FF3}"/>
            </a:ext>
          </a:extLst>
        </xdr:cNvPr>
        <xdr:cNvSpPr txBox="1"/>
      </xdr:nvSpPr>
      <xdr:spPr>
        <a:xfrm>
          <a:off x="827158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137177</xdr:rowOff>
    </xdr:from>
    <xdr:ext cx="469744" cy="259045"/>
    <xdr:sp macro="" textlink="">
      <xdr:nvSpPr>
        <xdr:cNvPr id="262" name="n_2mainValue【体育館・プール】&#10;一人当たり面積">
          <a:extLst>
            <a:ext uri="{FF2B5EF4-FFF2-40B4-BE49-F238E27FC236}">
              <a16:creationId xmlns:a16="http://schemas.microsoft.com/office/drawing/2014/main" id="{1A97FDF8-0A08-442D-9014-3C0FDA3E0275}"/>
            </a:ext>
          </a:extLst>
        </xdr:cNvPr>
        <xdr:cNvSpPr txBox="1"/>
      </xdr:nvSpPr>
      <xdr:spPr>
        <a:xfrm>
          <a:off x="750958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137177</xdr:rowOff>
    </xdr:from>
    <xdr:ext cx="469744" cy="259045"/>
    <xdr:sp macro="" textlink="">
      <xdr:nvSpPr>
        <xdr:cNvPr id="263" name="n_3mainValue【体育館・プール】&#10;一人当たり面積">
          <a:extLst>
            <a:ext uri="{FF2B5EF4-FFF2-40B4-BE49-F238E27FC236}">
              <a16:creationId xmlns:a16="http://schemas.microsoft.com/office/drawing/2014/main" id="{36E71BBE-2107-478D-A29D-0F65098BD4FE}"/>
            </a:ext>
          </a:extLst>
        </xdr:cNvPr>
        <xdr:cNvSpPr txBox="1"/>
      </xdr:nvSpPr>
      <xdr:spPr>
        <a:xfrm>
          <a:off x="671202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137177</xdr:rowOff>
    </xdr:from>
    <xdr:ext cx="469744" cy="259045"/>
    <xdr:sp macro="" textlink="">
      <xdr:nvSpPr>
        <xdr:cNvPr id="264" name="n_4mainValue【体育館・プール】&#10;一人当たり面積">
          <a:extLst>
            <a:ext uri="{FF2B5EF4-FFF2-40B4-BE49-F238E27FC236}">
              <a16:creationId xmlns:a16="http://schemas.microsoft.com/office/drawing/2014/main" id="{497D65C6-C8DC-45AD-A6E9-F4564E3B1D56}"/>
            </a:ext>
          </a:extLst>
        </xdr:cNvPr>
        <xdr:cNvSpPr txBox="1"/>
      </xdr:nvSpPr>
      <xdr:spPr>
        <a:xfrm>
          <a:off x="593732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4AD784CC-FF76-4D3E-AFE5-37E37D211A5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5ACCFD14-AA94-461A-A0B9-735B8551942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48DBD398-3BDD-4568-BE02-B449B2D9550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68B0A2AF-8F70-4E36-A5FE-A8B1A59E147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B71557E1-F325-4C1B-995E-2825083A9D3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44E7AC4F-E801-4AF4-9FF8-F6DE625DE07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1DA93C94-2F0C-4522-8010-69C18DB194B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FE8BE588-1B1E-4A25-B9BE-BA284E24445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C82E287B-5692-4246-84F8-D28F04A05BC5}"/>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8C29F313-AB7F-47D8-81C7-7998AC68162E}"/>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5" name="テキスト ボックス 274">
          <a:extLst>
            <a:ext uri="{FF2B5EF4-FFF2-40B4-BE49-F238E27FC236}">
              <a16:creationId xmlns:a16="http://schemas.microsoft.com/office/drawing/2014/main" id="{2D36BAD6-B219-4633-808C-066A13ECF59C}"/>
            </a:ext>
          </a:extLst>
        </xdr:cNvPr>
        <xdr:cNvSpPr txBox="1"/>
      </xdr:nvSpPr>
      <xdr:spPr>
        <a:xfrm>
          <a:off x="33608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4CF2B0C6-CA4B-46FE-B57D-51736DB041BD}"/>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7" name="テキスト ボックス 276">
          <a:extLst>
            <a:ext uri="{FF2B5EF4-FFF2-40B4-BE49-F238E27FC236}">
              <a16:creationId xmlns:a16="http://schemas.microsoft.com/office/drawing/2014/main" id="{51343E2B-F4FC-466C-820C-B0FC2C35A667}"/>
            </a:ext>
          </a:extLst>
        </xdr:cNvPr>
        <xdr:cNvSpPr txBox="1"/>
      </xdr:nvSpPr>
      <xdr:spPr>
        <a:xfrm>
          <a:off x="33608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87C6429D-765E-47F6-8D02-0DF53F6BD8BC}"/>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CEE07B9B-55A2-4A64-B095-1165FA9226AD}"/>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D83933F4-3DC7-4900-8F2F-902B7045AEC0}"/>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7DEE01B7-650D-4BCA-8EA0-788842510DE6}"/>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22A8F5B8-6AAC-4154-A4E0-AA2111DBBBF1}"/>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3927BD23-356A-4342-A7B1-DC4DF1A4619F}"/>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5B486953-BA3D-4695-A586-86DFAAFEDEE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3E2E536F-004E-412B-B4F4-F040B1A242E3}"/>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714F5150-91BE-4B63-8E11-FC9EC5E0D789}"/>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127254</xdr:rowOff>
    </xdr:from>
    <xdr:to>
      <xdr:col>24</xdr:col>
      <xdr:colOff>62865</xdr:colOff>
      <xdr:row>86</xdr:row>
      <xdr:rowOff>143256</xdr:rowOff>
    </xdr:to>
    <xdr:cxnSp macro="">
      <xdr:nvCxnSpPr>
        <xdr:cNvPr id="287" name="直線コネクタ 286">
          <a:extLst>
            <a:ext uri="{FF2B5EF4-FFF2-40B4-BE49-F238E27FC236}">
              <a16:creationId xmlns:a16="http://schemas.microsoft.com/office/drawing/2014/main" id="{A12E51B4-3B11-4D15-BEFB-FC5DF523347A}"/>
            </a:ext>
          </a:extLst>
        </xdr:cNvPr>
        <xdr:cNvCxnSpPr/>
      </xdr:nvCxnSpPr>
      <xdr:spPr>
        <a:xfrm flipV="1">
          <a:off x="4086225" y="13035534"/>
          <a:ext cx="0" cy="1524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147083</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844FD8D5-9233-41E1-A95D-5FA70A266C28}"/>
            </a:ext>
          </a:extLst>
        </xdr:cNvPr>
        <xdr:cNvSpPr txBox="1"/>
      </xdr:nvSpPr>
      <xdr:spPr>
        <a:xfrm>
          <a:off x="4124960" y="1456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143256</xdr:rowOff>
    </xdr:from>
    <xdr:to>
      <xdr:col>24</xdr:col>
      <xdr:colOff>152400</xdr:colOff>
      <xdr:row>86</xdr:row>
      <xdr:rowOff>143256</xdr:rowOff>
    </xdr:to>
    <xdr:cxnSp macro="">
      <xdr:nvCxnSpPr>
        <xdr:cNvPr id="289" name="直線コネクタ 288">
          <a:extLst>
            <a:ext uri="{FF2B5EF4-FFF2-40B4-BE49-F238E27FC236}">
              <a16:creationId xmlns:a16="http://schemas.microsoft.com/office/drawing/2014/main" id="{2233E93D-A75D-4559-A2AD-AA0BD179052A}"/>
            </a:ext>
          </a:extLst>
        </xdr:cNvPr>
        <xdr:cNvCxnSpPr/>
      </xdr:nvCxnSpPr>
      <xdr:spPr>
        <a:xfrm>
          <a:off x="4020820" y="14560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73931</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3F4AF119-32C6-47EA-AC56-B80E16F7F7B3}"/>
            </a:ext>
          </a:extLst>
        </xdr:cNvPr>
        <xdr:cNvSpPr txBox="1"/>
      </xdr:nvSpPr>
      <xdr:spPr>
        <a:xfrm>
          <a:off x="4124960" y="12814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127254</xdr:rowOff>
    </xdr:from>
    <xdr:to>
      <xdr:col>24</xdr:col>
      <xdr:colOff>152400</xdr:colOff>
      <xdr:row>77</xdr:row>
      <xdr:rowOff>127254</xdr:rowOff>
    </xdr:to>
    <xdr:cxnSp macro="">
      <xdr:nvCxnSpPr>
        <xdr:cNvPr id="291" name="直線コネクタ 290">
          <a:extLst>
            <a:ext uri="{FF2B5EF4-FFF2-40B4-BE49-F238E27FC236}">
              <a16:creationId xmlns:a16="http://schemas.microsoft.com/office/drawing/2014/main" id="{54D55357-B79C-4A88-8E53-10ED8EF37261}"/>
            </a:ext>
          </a:extLst>
        </xdr:cNvPr>
        <xdr:cNvCxnSpPr/>
      </xdr:nvCxnSpPr>
      <xdr:spPr>
        <a:xfrm>
          <a:off x="4020820" y="130355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65040</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E30895DF-730A-4052-A233-E16186245BA4}"/>
            </a:ext>
          </a:extLst>
        </xdr:cNvPr>
        <xdr:cNvSpPr txBox="1"/>
      </xdr:nvSpPr>
      <xdr:spPr>
        <a:xfrm>
          <a:off x="4124960" y="136438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93" name="フローチャート: 判断 292">
          <a:extLst>
            <a:ext uri="{FF2B5EF4-FFF2-40B4-BE49-F238E27FC236}">
              <a16:creationId xmlns:a16="http://schemas.microsoft.com/office/drawing/2014/main" id="{7C92F506-9F95-45D0-8CC1-BC745A22AFDE}"/>
            </a:ext>
          </a:extLst>
        </xdr:cNvPr>
        <xdr:cNvSpPr/>
      </xdr:nvSpPr>
      <xdr:spPr>
        <a:xfrm>
          <a:off x="4036060" y="1378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42163</xdr:rowOff>
    </xdr:from>
    <xdr:to>
      <xdr:col>20</xdr:col>
      <xdr:colOff>38100</xdr:colOff>
      <xdr:row>82</xdr:row>
      <xdr:rowOff>143763</xdr:rowOff>
    </xdr:to>
    <xdr:sp macro="" textlink="">
      <xdr:nvSpPr>
        <xdr:cNvPr id="294" name="フローチャート: 判断 293">
          <a:extLst>
            <a:ext uri="{FF2B5EF4-FFF2-40B4-BE49-F238E27FC236}">
              <a16:creationId xmlns:a16="http://schemas.microsoft.com/office/drawing/2014/main" id="{6BCE40EF-4FE7-4CEA-BA23-2AF0F4E98BF4}"/>
            </a:ext>
          </a:extLst>
        </xdr:cNvPr>
        <xdr:cNvSpPr/>
      </xdr:nvSpPr>
      <xdr:spPr>
        <a:xfrm>
          <a:off x="3312160" y="137886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10161</xdr:rowOff>
    </xdr:from>
    <xdr:to>
      <xdr:col>15</xdr:col>
      <xdr:colOff>101600</xdr:colOff>
      <xdr:row>82</xdr:row>
      <xdr:rowOff>111761</xdr:rowOff>
    </xdr:to>
    <xdr:sp macro="" textlink="">
      <xdr:nvSpPr>
        <xdr:cNvPr id="295" name="フローチャート: 判断 294">
          <a:extLst>
            <a:ext uri="{FF2B5EF4-FFF2-40B4-BE49-F238E27FC236}">
              <a16:creationId xmlns:a16="http://schemas.microsoft.com/office/drawing/2014/main" id="{E43735BA-9F74-4CA1-A91A-52B011608DAB}"/>
            </a:ext>
          </a:extLst>
        </xdr:cNvPr>
        <xdr:cNvSpPr/>
      </xdr:nvSpPr>
      <xdr:spPr>
        <a:xfrm>
          <a:off x="2514600" y="13756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140463</xdr:rowOff>
    </xdr:from>
    <xdr:to>
      <xdr:col>10</xdr:col>
      <xdr:colOff>165100</xdr:colOff>
      <xdr:row>82</xdr:row>
      <xdr:rowOff>70613</xdr:rowOff>
    </xdr:to>
    <xdr:sp macro="" textlink="">
      <xdr:nvSpPr>
        <xdr:cNvPr id="296" name="フローチャート: 判断 295">
          <a:extLst>
            <a:ext uri="{FF2B5EF4-FFF2-40B4-BE49-F238E27FC236}">
              <a16:creationId xmlns:a16="http://schemas.microsoft.com/office/drawing/2014/main" id="{A0247845-0EAF-418C-B219-2D3FCA494CE5}"/>
            </a:ext>
          </a:extLst>
        </xdr:cNvPr>
        <xdr:cNvSpPr/>
      </xdr:nvSpPr>
      <xdr:spPr>
        <a:xfrm>
          <a:off x="1739900" y="137193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94742</xdr:rowOff>
    </xdr:from>
    <xdr:to>
      <xdr:col>6</xdr:col>
      <xdr:colOff>38100</xdr:colOff>
      <xdr:row>82</xdr:row>
      <xdr:rowOff>24892</xdr:rowOff>
    </xdr:to>
    <xdr:sp macro="" textlink="">
      <xdr:nvSpPr>
        <xdr:cNvPr id="297" name="フローチャート: 判断 296">
          <a:extLst>
            <a:ext uri="{FF2B5EF4-FFF2-40B4-BE49-F238E27FC236}">
              <a16:creationId xmlns:a16="http://schemas.microsoft.com/office/drawing/2014/main" id="{CF380ACA-2EF4-43BC-B2F0-46923247B533}"/>
            </a:ext>
          </a:extLst>
        </xdr:cNvPr>
        <xdr:cNvSpPr/>
      </xdr:nvSpPr>
      <xdr:spPr>
        <a:xfrm>
          <a:off x="965200" y="136735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2C3E872-9000-4808-98A2-DF5CDD53FB9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4006AF1-D1C1-4FA8-89A3-2C6AC226406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58681F7-FB0D-4C05-9399-85A9C3D378A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7865B56-F9B8-4494-8C64-A855802D8F2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0AC518B-DF9A-4586-90FD-685EB73B5725}"/>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129032</xdr:rowOff>
    </xdr:from>
    <xdr:to>
      <xdr:col>24</xdr:col>
      <xdr:colOff>114300</xdr:colOff>
      <xdr:row>83</xdr:row>
      <xdr:rowOff>59182</xdr:rowOff>
    </xdr:to>
    <xdr:sp macro="" textlink="">
      <xdr:nvSpPr>
        <xdr:cNvPr id="303" name="楕円 302">
          <a:extLst>
            <a:ext uri="{FF2B5EF4-FFF2-40B4-BE49-F238E27FC236}">
              <a16:creationId xmlns:a16="http://schemas.microsoft.com/office/drawing/2014/main" id="{A960D1E5-1765-46BC-ACE2-805845F0043A}"/>
            </a:ext>
          </a:extLst>
        </xdr:cNvPr>
        <xdr:cNvSpPr/>
      </xdr:nvSpPr>
      <xdr:spPr>
        <a:xfrm>
          <a:off x="4036060" y="138755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107459</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89DF8B7C-B8C7-4E0F-973C-3F85C7DE0F0A}"/>
            </a:ext>
          </a:extLst>
        </xdr:cNvPr>
        <xdr:cNvSpPr txBox="1"/>
      </xdr:nvSpPr>
      <xdr:spPr>
        <a:xfrm>
          <a:off x="4124960" y="13853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101600</xdr:rowOff>
    </xdr:from>
    <xdr:to>
      <xdr:col>20</xdr:col>
      <xdr:colOff>38100</xdr:colOff>
      <xdr:row>83</xdr:row>
      <xdr:rowOff>31750</xdr:rowOff>
    </xdr:to>
    <xdr:sp macro="" textlink="">
      <xdr:nvSpPr>
        <xdr:cNvPr id="305" name="楕円 304">
          <a:extLst>
            <a:ext uri="{FF2B5EF4-FFF2-40B4-BE49-F238E27FC236}">
              <a16:creationId xmlns:a16="http://schemas.microsoft.com/office/drawing/2014/main" id="{F5FE275B-BB48-43C7-AE33-D44CDCAEAC48}"/>
            </a:ext>
          </a:extLst>
        </xdr:cNvPr>
        <xdr:cNvSpPr/>
      </xdr:nvSpPr>
      <xdr:spPr>
        <a:xfrm>
          <a:off x="3312160" y="13848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152400</xdr:rowOff>
    </xdr:from>
    <xdr:to>
      <xdr:col>24</xdr:col>
      <xdr:colOff>63500</xdr:colOff>
      <xdr:row>83</xdr:row>
      <xdr:rowOff>8382</xdr:rowOff>
    </xdr:to>
    <xdr:cxnSp macro="">
      <xdr:nvCxnSpPr>
        <xdr:cNvPr id="306" name="直線コネクタ 305">
          <a:extLst>
            <a:ext uri="{FF2B5EF4-FFF2-40B4-BE49-F238E27FC236}">
              <a16:creationId xmlns:a16="http://schemas.microsoft.com/office/drawing/2014/main" id="{44C17BCD-9D4D-43A8-AECC-599B0FCF1525}"/>
            </a:ext>
          </a:extLst>
        </xdr:cNvPr>
        <xdr:cNvCxnSpPr/>
      </xdr:nvCxnSpPr>
      <xdr:spPr>
        <a:xfrm>
          <a:off x="3355340" y="13898880"/>
          <a:ext cx="73152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55880</xdr:rowOff>
    </xdr:from>
    <xdr:to>
      <xdr:col>15</xdr:col>
      <xdr:colOff>101600</xdr:colOff>
      <xdr:row>82</xdr:row>
      <xdr:rowOff>157480</xdr:rowOff>
    </xdr:to>
    <xdr:sp macro="" textlink="">
      <xdr:nvSpPr>
        <xdr:cNvPr id="307" name="楕円 306">
          <a:extLst>
            <a:ext uri="{FF2B5EF4-FFF2-40B4-BE49-F238E27FC236}">
              <a16:creationId xmlns:a16="http://schemas.microsoft.com/office/drawing/2014/main" id="{052655EF-6869-476D-B3CE-D665028B9B25}"/>
            </a:ext>
          </a:extLst>
        </xdr:cNvPr>
        <xdr:cNvSpPr/>
      </xdr:nvSpPr>
      <xdr:spPr>
        <a:xfrm>
          <a:off x="2514600" y="1380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106680</xdr:rowOff>
    </xdr:from>
    <xdr:to>
      <xdr:col>19</xdr:col>
      <xdr:colOff>177800</xdr:colOff>
      <xdr:row>82</xdr:row>
      <xdr:rowOff>152400</xdr:rowOff>
    </xdr:to>
    <xdr:cxnSp macro="">
      <xdr:nvCxnSpPr>
        <xdr:cNvPr id="308" name="直線コネクタ 307">
          <a:extLst>
            <a:ext uri="{FF2B5EF4-FFF2-40B4-BE49-F238E27FC236}">
              <a16:creationId xmlns:a16="http://schemas.microsoft.com/office/drawing/2014/main" id="{E2455CAF-32E3-46D5-8B16-F7A34C25C866}"/>
            </a:ext>
          </a:extLst>
        </xdr:cNvPr>
        <xdr:cNvCxnSpPr/>
      </xdr:nvCxnSpPr>
      <xdr:spPr>
        <a:xfrm>
          <a:off x="2565400" y="13853160"/>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135889</xdr:rowOff>
    </xdr:from>
    <xdr:to>
      <xdr:col>10</xdr:col>
      <xdr:colOff>165100</xdr:colOff>
      <xdr:row>82</xdr:row>
      <xdr:rowOff>66039</xdr:rowOff>
    </xdr:to>
    <xdr:sp macro="" textlink="">
      <xdr:nvSpPr>
        <xdr:cNvPr id="309" name="楕円 308">
          <a:extLst>
            <a:ext uri="{FF2B5EF4-FFF2-40B4-BE49-F238E27FC236}">
              <a16:creationId xmlns:a16="http://schemas.microsoft.com/office/drawing/2014/main" id="{BCD019D5-21AC-4A2D-8E7E-771C28BD398F}"/>
            </a:ext>
          </a:extLst>
        </xdr:cNvPr>
        <xdr:cNvSpPr/>
      </xdr:nvSpPr>
      <xdr:spPr>
        <a:xfrm>
          <a:off x="1739900" y="137147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15239</xdr:rowOff>
    </xdr:from>
    <xdr:to>
      <xdr:col>15</xdr:col>
      <xdr:colOff>50800</xdr:colOff>
      <xdr:row>82</xdr:row>
      <xdr:rowOff>106680</xdr:rowOff>
    </xdr:to>
    <xdr:cxnSp macro="">
      <xdr:nvCxnSpPr>
        <xdr:cNvPr id="310" name="直線コネクタ 309">
          <a:extLst>
            <a:ext uri="{FF2B5EF4-FFF2-40B4-BE49-F238E27FC236}">
              <a16:creationId xmlns:a16="http://schemas.microsoft.com/office/drawing/2014/main" id="{C25BE3F3-201C-4442-B9C4-AB91200128F2}"/>
            </a:ext>
          </a:extLst>
        </xdr:cNvPr>
        <xdr:cNvCxnSpPr/>
      </xdr:nvCxnSpPr>
      <xdr:spPr>
        <a:xfrm>
          <a:off x="1790700" y="13761719"/>
          <a:ext cx="7747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39878</xdr:rowOff>
    </xdr:from>
    <xdr:to>
      <xdr:col>6</xdr:col>
      <xdr:colOff>38100</xdr:colOff>
      <xdr:row>81</xdr:row>
      <xdr:rowOff>141478</xdr:rowOff>
    </xdr:to>
    <xdr:sp macro="" textlink="">
      <xdr:nvSpPr>
        <xdr:cNvPr id="311" name="楕円 310">
          <a:extLst>
            <a:ext uri="{FF2B5EF4-FFF2-40B4-BE49-F238E27FC236}">
              <a16:creationId xmlns:a16="http://schemas.microsoft.com/office/drawing/2014/main" id="{2F9218A5-A401-41A0-B44B-D93C1061DEB6}"/>
            </a:ext>
          </a:extLst>
        </xdr:cNvPr>
        <xdr:cNvSpPr/>
      </xdr:nvSpPr>
      <xdr:spPr>
        <a:xfrm>
          <a:off x="965200" y="136187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90678</xdr:rowOff>
    </xdr:from>
    <xdr:to>
      <xdr:col>10</xdr:col>
      <xdr:colOff>114300</xdr:colOff>
      <xdr:row>82</xdr:row>
      <xdr:rowOff>15239</xdr:rowOff>
    </xdr:to>
    <xdr:cxnSp macro="">
      <xdr:nvCxnSpPr>
        <xdr:cNvPr id="312" name="直線コネクタ 311">
          <a:extLst>
            <a:ext uri="{FF2B5EF4-FFF2-40B4-BE49-F238E27FC236}">
              <a16:creationId xmlns:a16="http://schemas.microsoft.com/office/drawing/2014/main" id="{993D0DDA-8A75-43A7-9649-7D7C039DB170}"/>
            </a:ext>
          </a:extLst>
        </xdr:cNvPr>
        <xdr:cNvCxnSpPr/>
      </xdr:nvCxnSpPr>
      <xdr:spPr>
        <a:xfrm>
          <a:off x="1008380" y="13669518"/>
          <a:ext cx="782320" cy="9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160290</xdr:rowOff>
    </xdr:from>
    <xdr:ext cx="405111" cy="259045"/>
    <xdr:sp macro="" textlink="">
      <xdr:nvSpPr>
        <xdr:cNvPr id="313" name="n_1aveValue【福祉施設】&#10;有形固定資産減価償却率">
          <a:extLst>
            <a:ext uri="{FF2B5EF4-FFF2-40B4-BE49-F238E27FC236}">
              <a16:creationId xmlns:a16="http://schemas.microsoft.com/office/drawing/2014/main" id="{9EA21835-779A-43DE-ABD1-EE8A02403C46}"/>
            </a:ext>
          </a:extLst>
        </xdr:cNvPr>
        <xdr:cNvSpPr txBox="1"/>
      </xdr:nvSpPr>
      <xdr:spPr>
        <a:xfrm>
          <a:off x="3170564" y="13571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128288</xdr:rowOff>
    </xdr:from>
    <xdr:ext cx="405111" cy="259045"/>
    <xdr:sp macro="" textlink="">
      <xdr:nvSpPr>
        <xdr:cNvPr id="314" name="n_2aveValue【福祉施設】&#10;有形固定資産減価償却率">
          <a:extLst>
            <a:ext uri="{FF2B5EF4-FFF2-40B4-BE49-F238E27FC236}">
              <a16:creationId xmlns:a16="http://schemas.microsoft.com/office/drawing/2014/main" id="{D0516C74-50DA-4FB0-8184-A181F0DE41BF}"/>
            </a:ext>
          </a:extLst>
        </xdr:cNvPr>
        <xdr:cNvSpPr txBox="1"/>
      </xdr:nvSpPr>
      <xdr:spPr>
        <a:xfrm>
          <a:off x="238570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61740</xdr:rowOff>
    </xdr:from>
    <xdr:ext cx="405111" cy="259045"/>
    <xdr:sp macro="" textlink="">
      <xdr:nvSpPr>
        <xdr:cNvPr id="315" name="n_3aveValue【福祉施設】&#10;有形固定資産減価償却率">
          <a:extLst>
            <a:ext uri="{FF2B5EF4-FFF2-40B4-BE49-F238E27FC236}">
              <a16:creationId xmlns:a16="http://schemas.microsoft.com/office/drawing/2014/main" id="{F536A9DF-3A24-4B8E-8BEB-D79C015DE825}"/>
            </a:ext>
          </a:extLst>
        </xdr:cNvPr>
        <xdr:cNvSpPr txBox="1"/>
      </xdr:nvSpPr>
      <xdr:spPr>
        <a:xfrm>
          <a:off x="1611004" y="13808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16019</xdr:rowOff>
    </xdr:from>
    <xdr:ext cx="405111" cy="259045"/>
    <xdr:sp macro="" textlink="">
      <xdr:nvSpPr>
        <xdr:cNvPr id="316" name="n_4aveValue【福祉施設】&#10;有形固定資産減価償却率">
          <a:extLst>
            <a:ext uri="{FF2B5EF4-FFF2-40B4-BE49-F238E27FC236}">
              <a16:creationId xmlns:a16="http://schemas.microsoft.com/office/drawing/2014/main" id="{42F3ECD1-F0D7-4ABC-9ACA-0A080D20926B}"/>
            </a:ext>
          </a:extLst>
        </xdr:cNvPr>
        <xdr:cNvSpPr txBox="1"/>
      </xdr:nvSpPr>
      <xdr:spPr>
        <a:xfrm>
          <a:off x="836304" y="13762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22877</xdr:rowOff>
    </xdr:from>
    <xdr:ext cx="405111" cy="259045"/>
    <xdr:sp macro="" textlink="">
      <xdr:nvSpPr>
        <xdr:cNvPr id="317" name="n_1mainValue【福祉施設】&#10;有形固定資産減価償却率">
          <a:extLst>
            <a:ext uri="{FF2B5EF4-FFF2-40B4-BE49-F238E27FC236}">
              <a16:creationId xmlns:a16="http://schemas.microsoft.com/office/drawing/2014/main" id="{6476BF8B-0D3F-44DF-AF18-6BB5EE35A08B}"/>
            </a:ext>
          </a:extLst>
        </xdr:cNvPr>
        <xdr:cNvSpPr txBox="1"/>
      </xdr:nvSpPr>
      <xdr:spPr>
        <a:xfrm>
          <a:off x="3170564" y="1393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148607</xdr:rowOff>
    </xdr:from>
    <xdr:ext cx="405111" cy="259045"/>
    <xdr:sp macro="" textlink="">
      <xdr:nvSpPr>
        <xdr:cNvPr id="318" name="n_2mainValue【福祉施設】&#10;有形固定資産減価償却率">
          <a:extLst>
            <a:ext uri="{FF2B5EF4-FFF2-40B4-BE49-F238E27FC236}">
              <a16:creationId xmlns:a16="http://schemas.microsoft.com/office/drawing/2014/main" id="{553684A1-7F2C-4C02-AAFB-ADA074670CCA}"/>
            </a:ext>
          </a:extLst>
        </xdr:cNvPr>
        <xdr:cNvSpPr txBox="1"/>
      </xdr:nvSpPr>
      <xdr:spPr>
        <a:xfrm>
          <a:off x="2385704" y="1389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82566</xdr:rowOff>
    </xdr:from>
    <xdr:ext cx="405111" cy="259045"/>
    <xdr:sp macro="" textlink="">
      <xdr:nvSpPr>
        <xdr:cNvPr id="319" name="n_3mainValue【福祉施設】&#10;有形固定資産減価償却率">
          <a:extLst>
            <a:ext uri="{FF2B5EF4-FFF2-40B4-BE49-F238E27FC236}">
              <a16:creationId xmlns:a16="http://schemas.microsoft.com/office/drawing/2014/main" id="{D7D7FAB5-791B-453F-97B4-AD97B22723AC}"/>
            </a:ext>
          </a:extLst>
        </xdr:cNvPr>
        <xdr:cNvSpPr txBox="1"/>
      </xdr:nvSpPr>
      <xdr:spPr>
        <a:xfrm>
          <a:off x="161100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158005</xdr:rowOff>
    </xdr:from>
    <xdr:ext cx="405111" cy="259045"/>
    <xdr:sp macro="" textlink="">
      <xdr:nvSpPr>
        <xdr:cNvPr id="320" name="n_4mainValue【福祉施設】&#10;有形固定資産減価償却率">
          <a:extLst>
            <a:ext uri="{FF2B5EF4-FFF2-40B4-BE49-F238E27FC236}">
              <a16:creationId xmlns:a16="http://schemas.microsoft.com/office/drawing/2014/main" id="{29919D63-79E4-40B8-B09B-C27EAA04E28B}"/>
            </a:ext>
          </a:extLst>
        </xdr:cNvPr>
        <xdr:cNvSpPr txBox="1"/>
      </xdr:nvSpPr>
      <xdr:spPr>
        <a:xfrm>
          <a:off x="836304" y="13401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8597952-398E-4A0A-87EF-85416F4C74A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6953F363-E769-4482-8C34-A3C9EEA2722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F9CDA0A2-9549-4166-B82E-568EFA71920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21AE4A0-B4DD-441E-9EA4-BDB79C029AE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9C51ECC-537C-4CFD-991D-0FD0BE992F2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F7B10461-5C7C-4788-BBCA-53CD4515220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3480109C-942F-4979-B832-E41F17CAC3B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D7240785-6315-4D38-BADF-77E8B40E08B7}"/>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8B206802-C580-40A2-8635-34D11EEFFA1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8E37BE1A-E135-475F-93F8-11E2E10E3B9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149CF272-DB5B-440C-98CB-A67AD2FF43E4}"/>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BA580593-09AE-49E1-AED1-FBB157A47CB1}"/>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36CD87C3-884E-4543-896D-D85BCBAF9545}"/>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039E9CA5-A684-41E1-961A-994D1D1C232A}"/>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0EF240E7-F3CA-4A88-9A6A-45771B7AB7F1}"/>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EE5D9201-7A35-4894-B4B6-1F25FE02B387}"/>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5114A115-EE86-4494-9550-B9481C06D6B6}"/>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DE78B63E-F5ED-4F76-916C-AC25F9FC6F93}"/>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9F14FA49-6AF0-4C69-9B3A-5801236298E0}"/>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B4A10869-CDB1-4FE8-BED9-1F2C3E2E5C68}"/>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C4496E39-EC56-423B-A3A7-FE415E53E90B}"/>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5A3E72A4-73FA-4041-A661-1F106088B360}"/>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50E7AD8A-AD87-4221-8E6C-EB7482BC7029}"/>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BCC35F7F-8C39-4137-887F-4E91D91BD971}"/>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F7806434-76D4-4ED9-903B-24DA010FE09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70757</xdr:rowOff>
    </xdr:from>
    <xdr:to>
      <xdr:col>54</xdr:col>
      <xdr:colOff>189865</xdr:colOff>
      <xdr:row>85</xdr:row>
      <xdr:rowOff>144236</xdr:rowOff>
    </xdr:to>
    <xdr:cxnSp macro="">
      <xdr:nvCxnSpPr>
        <xdr:cNvPr id="346" name="直線コネクタ 345">
          <a:extLst>
            <a:ext uri="{FF2B5EF4-FFF2-40B4-BE49-F238E27FC236}">
              <a16:creationId xmlns:a16="http://schemas.microsoft.com/office/drawing/2014/main" id="{AE772634-33AB-4867-8A22-42071264B116}"/>
            </a:ext>
          </a:extLst>
        </xdr:cNvPr>
        <xdr:cNvCxnSpPr/>
      </xdr:nvCxnSpPr>
      <xdr:spPr>
        <a:xfrm flipV="1">
          <a:off x="9219565" y="13146677"/>
          <a:ext cx="0" cy="1246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148063</xdr:rowOff>
    </xdr:from>
    <xdr:ext cx="469744" cy="259045"/>
    <xdr:sp macro="" textlink="">
      <xdr:nvSpPr>
        <xdr:cNvPr id="347" name="【福祉施設】&#10;一人当たり面積最小値テキスト">
          <a:extLst>
            <a:ext uri="{FF2B5EF4-FFF2-40B4-BE49-F238E27FC236}">
              <a16:creationId xmlns:a16="http://schemas.microsoft.com/office/drawing/2014/main" id="{079500CE-777C-4D35-AA9A-4FF83BEB5DEF}"/>
            </a:ext>
          </a:extLst>
        </xdr:cNvPr>
        <xdr:cNvSpPr txBox="1"/>
      </xdr:nvSpPr>
      <xdr:spPr>
        <a:xfrm>
          <a:off x="9258300" y="1439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144236</xdr:rowOff>
    </xdr:from>
    <xdr:to>
      <xdr:col>55</xdr:col>
      <xdr:colOff>88900</xdr:colOff>
      <xdr:row>85</xdr:row>
      <xdr:rowOff>144236</xdr:rowOff>
    </xdr:to>
    <xdr:cxnSp macro="">
      <xdr:nvCxnSpPr>
        <xdr:cNvPr id="348" name="直線コネクタ 347">
          <a:extLst>
            <a:ext uri="{FF2B5EF4-FFF2-40B4-BE49-F238E27FC236}">
              <a16:creationId xmlns:a16="http://schemas.microsoft.com/office/drawing/2014/main" id="{1D0E5662-9CD5-4855-B0F2-53D7B107E26B}"/>
            </a:ext>
          </a:extLst>
        </xdr:cNvPr>
        <xdr:cNvCxnSpPr/>
      </xdr:nvCxnSpPr>
      <xdr:spPr>
        <a:xfrm>
          <a:off x="9154160" y="143936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17434</xdr:rowOff>
    </xdr:from>
    <xdr:ext cx="469744" cy="259045"/>
    <xdr:sp macro="" textlink="">
      <xdr:nvSpPr>
        <xdr:cNvPr id="349" name="【福祉施設】&#10;一人当たり面積最大値テキスト">
          <a:extLst>
            <a:ext uri="{FF2B5EF4-FFF2-40B4-BE49-F238E27FC236}">
              <a16:creationId xmlns:a16="http://schemas.microsoft.com/office/drawing/2014/main" id="{256F80D1-FB4D-41D4-8A23-8662E2812526}"/>
            </a:ext>
          </a:extLst>
        </xdr:cNvPr>
        <xdr:cNvSpPr txBox="1"/>
      </xdr:nvSpPr>
      <xdr:spPr>
        <a:xfrm>
          <a:off x="9258300" y="12925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70757</xdr:rowOff>
    </xdr:from>
    <xdr:to>
      <xdr:col>55</xdr:col>
      <xdr:colOff>88900</xdr:colOff>
      <xdr:row>78</xdr:row>
      <xdr:rowOff>70757</xdr:rowOff>
    </xdr:to>
    <xdr:cxnSp macro="">
      <xdr:nvCxnSpPr>
        <xdr:cNvPr id="350" name="直線コネクタ 349">
          <a:extLst>
            <a:ext uri="{FF2B5EF4-FFF2-40B4-BE49-F238E27FC236}">
              <a16:creationId xmlns:a16="http://schemas.microsoft.com/office/drawing/2014/main" id="{CE31A7C2-AF2F-4C70-A02A-69C07BFB4838}"/>
            </a:ext>
          </a:extLst>
        </xdr:cNvPr>
        <xdr:cNvCxnSpPr/>
      </xdr:nvCxnSpPr>
      <xdr:spPr>
        <a:xfrm>
          <a:off x="9154160" y="131466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153506</xdr:rowOff>
    </xdr:from>
    <xdr:ext cx="469744" cy="259045"/>
    <xdr:sp macro="" textlink="">
      <xdr:nvSpPr>
        <xdr:cNvPr id="351" name="【福祉施設】&#10;一人当たり面積平均値テキスト">
          <a:extLst>
            <a:ext uri="{FF2B5EF4-FFF2-40B4-BE49-F238E27FC236}">
              <a16:creationId xmlns:a16="http://schemas.microsoft.com/office/drawing/2014/main" id="{85676091-6869-4FAC-BA0D-3EA2AC11336E}"/>
            </a:ext>
          </a:extLst>
        </xdr:cNvPr>
        <xdr:cNvSpPr txBox="1"/>
      </xdr:nvSpPr>
      <xdr:spPr>
        <a:xfrm>
          <a:off x="9258300" y="137323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3629</xdr:rowOff>
    </xdr:from>
    <xdr:to>
      <xdr:col>55</xdr:col>
      <xdr:colOff>50800</xdr:colOff>
      <xdr:row>82</xdr:row>
      <xdr:rowOff>105229</xdr:rowOff>
    </xdr:to>
    <xdr:sp macro="" textlink="">
      <xdr:nvSpPr>
        <xdr:cNvPr id="352" name="フローチャート: 判断 351">
          <a:extLst>
            <a:ext uri="{FF2B5EF4-FFF2-40B4-BE49-F238E27FC236}">
              <a16:creationId xmlns:a16="http://schemas.microsoft.com/office/drawing/2014/main" id="{E8D78D8B-B50D-4D22-9C34-039585CAB063}"/>
            </a:ext>
          </a:extLst>
        </xdr:cNvPr>
        <xdr:cNvSpPr/>
      </xdr:nvSpPr>
      <xdr:spPr>
        <a:xfrm>
          <a:off x="9192260" y="137501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68943</xdr:rowOff>
    </xdr:from>
    <xdr:to>
      <xdr:col>50</xdr:col>
      <xdr:colOff>165100</xdr:colOff>
      <xdr:row>82</xdr:row>
      <xdr:rowOff>170543</xdr:rowOff>
    </xdr:to>
    <xdr:sp macro="" textlink="">
      <xdr:nvSpPr>
        <xdr:cNvPr id="353" name="フローチャート: 判断 352">
          <a:extLst>
            <a:ext uri="{FF2B5EF4-FFF2-40B4-BE49-F238E27FC236}">
              <a16:creationId xmlns:a16="http://schemas.microsoft.com/office/drawing/2014/main" id="{00FB5CA4-FDD4-4115-B9B5-0D15F7E89BC0}"/>
            </a:ext>
          </a:extLst>
        </xdr:cNvPr>
        <xdr:cNvSpPr/>
      </xdr:nvSpPr>
      <xdr:spPr>
        <a:xfrm>
          <a:off x="8445500" y="138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68943</xdr:rowOff>
    </xdr:from>
    <xdr:to>
      <xdr:col>46</xdr:col>
      <xdr:colOff>38100</xdr:colOff>
      <xdr:row>82</xdr:row>
      <xdr:rowOff>170543</xdr:rowOff>
    </xdr:to>
    <xdr:sp macro="" textlink="">
      <xdr:nvSpPr>
        <xdr:cNvPr id="354" name="フローチャート: 判断 353">
          <a:extLst>
            <a:ext uri="{FF2B5EF4-FFF2-40B4-BE49-F238E27FC236}">
              <a16:creationId xmlns:a16="http://schemas.microsoft.com/office/drawing/2014/main" id="{0377E5FB-D3C9-466A-B465-2F9EDFA237D7}"/>
            </a:ext>
          </a:extLst>
        </xdr:cNvPr>
        <xdr:cNvSpPr/>
      </xdr:nvSpPr>
      <xdr:spPr>
        <a:xfrm>
          <a:off x="7670800" y="138154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68943</xdr:rowOff>
    </xdr:from>
    <xdr:to>
      <xdr:col>41</xdr:col>
      <xdr:colOff>101600</xdr:colOff>
      <xdr:row>82</xdr:row>
      <xdr:rowOff>170543</xdr:rowOff>
    </xdr:to>
    <xdr:sp macro="" textlink="">
      <xdr:nvSpPr>
        <xdr:cNvPr id="355" name="フローチャート: 判断 354">
          <a:extLst>
            <a:ext uri="{FF2B5EF4-FFF2-40B4-BE49-F238E27FC236}">
              <a16:creationId xmlns:a16="http://schemas.microsoft.com/office/drawing/2014/main" id="{681192E3-B704-4C9E-9D65-DD1E6E484A48}"/>
            </a:ext>
          </a:extLst>
        </xdr:cNvPr>
        <xdr:cNvSpPr/>
      </xdr:nvSpPr>
      <xdr:spPr>
        <a:xfrm>
          <a:off x="6873240" y="138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85271</xdr:rowOff>
    </xdr:from>
    <xdr:to>
      <xdr:col>36</xdr:col>
      <xdr:colOff>165100</xdr:colOff>
      <xdr:row>83</xdr:row>
      <xdr:rowOff>15421</xdr:rowOff>
    </xdr:to>
    <xdr:sp macro="" textlink="">
      <xdr:nvSpPr>
        <xdr:cNvPr id="356" name="フローチャート: 判断 355">
          <a:extLst>
            <a:ext uri="{FF2B5EF4-FFF2-40B4-BE49-F238E27FC236}">
              <a16:creationId xmlns:a16="http://schemas.microsoft.com/office/drawing/2014/main" id="{2FDB71E9-22C4-40EC-BDE1-A191AE9AD114}"/>
            </a:ext>
          </a:extLst>
        </xdr:cNvPr>
        <xdr:cNvSpPr/>
      </xdr:nvSpPr>
      <xdr:spPr>
        <a:xfrm>
          <a:off x="609854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78F7B1A-38A0-4150-A07A-0E3C5A7644C3}"/>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5EEAF9D-6BF1-4268-9285-8B322EDF027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702C1BA-26C1-43E0-9077-DB043D6617E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6B56158-1968-4F2C-980E-334A788ED9F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AC3956C-9A4E-42ED-90A7-5178A22A019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36286</xdr:rowOff>
    </xdr:from>
    <xdr:to>
      <xdr:col>55</xdr:col>
      <xdr:colOff>50800</xdr:colOff>
      <xdr:row>78</xdr:row>
      <xdr:rowOff>137886</xdr:rowOff>
    </xdr:to>
    <xdr:sp macro="" textlink="">
      <xdr:nvSpPr>
        <xdr:cNvPr id="362" name="楕円 361">
          <a:extLst>
            <a:ext uri="{FF2B5EF4-FFF2-40B4-BE49-F238E27FC236}">
              <a16:creationId xmlns:a16="http://schemas.microsoft.com/office/drawing/2014/main" id="{EA057E5F-CBC6-4676-BEBB-086ABC73BEA7}"/>
            </a:ext>
          </a:extLst>
        </xdr:cNvPr>
        <xdr:cNvSpPr/>
      </xdr:nvSpPr>
      <xdr:spPr>
        <a:xfrm>
          <a:off x="9192260" y="131122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144434</xdr:rowOff>
    </xdr:from>
    <xdr:ext cx="469744" cy="259045"/>
    <xdr:sp macro="" textlink="">
      <xdr:nvSpPr>
        <xdr:cNvPr id="363" name="【福祉施設】&#10;一人当たり面積該当値テキスト">
          <a:extLst>
            <a:ext uri="{FF2B5EF4-FFF2-40B4-BE49-F238E27FC236}">
              <a16:creationId xmlns:a16="http://schemas.microsoft.com/office/drawing/2014/main" id="{E5B93D9C-1D0A-42AC-9B9A-20E94C4D6200}"/>
            </a:ext>
          </a:extLst>
        </xdr:cNvPr>
        <xdr:cNvSpPr txBox="1"/>
      </xdr:nvSpPr>
      <xdr:spPr>
        <a:xfrm>
          <a:off x="9258300" y="1305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158750</xdr:rowOff>
    </xdr:from>
    <xdr:to>
      <xdr:col>50</xdr:col>
      <xdr:colOff>165100</xdr:colOff>
      <xdr:row>80</xdr:row>
      <xdr:rowOff>88900</xdr:rowOff>
    </xdr:to>
    <xdr:sp macro="" textlink="">
      <xdr:nvSpPr>
        <xdr:cNvPr id="364" name="楕円 363">
          <a:extLst>
            <a:ext uri="{FF2B5EF4-FFF2-40B4-BE49-F238E27FC236}">
              <a16:creationId xmlns:a16="http://schemas.microsoft.com/office/drawing/2014/main" id="{3DA81218-16D2-4B7A-B292-B51D56B2F113}"/>
            </a:ext>
          </a:extLst>
        </xdr:cNvPr>
        <xdr:cNvSpPr/>
      </xdr:nvSpPr>
      <xdr:spPr>
        <a:xfrm>
          <a:off x="8445500" y="13402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87086</xdr:rowOff>
    </xdr:from>
    <xdr:to>
      <xdr:col>55</xdr:col>
      <xdr:colOff>0</xdr:colOff>
      <xdr:row>80</xdr:row>
      <xdr:rowOff>38100</xdr:rowOff>
    </xdr:to>
    <xdr:cxnSp macro="">
      <xdr:nvCxnSpPr>
        <xdr:cNvPr id="365" name="直線コネクタ 364">
          <a:extLst>
            <a:ext uri="{FF2B5EF4-FFF2-40B4-BE49-F238E27FC236}">
              <a16:creationId xmlns:a16="http://schemas.microsoft.com/office/drawing/2014/main" id="{42862D56-7D36-4EEC-AACE-91EC7FC3B22B}"/>
            </a:ext>
          </a:extLst>
        </xdr:cNvPr>
        <xdr:cNvCxnSpPr/>
      </xdr:nvCxnSpPr>
      <xdr:spPr>
        <a:xfrm flipV="1">
          <a:off x="8496300" y="13163006"/>
          <a:ext cx="723900" cy="28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126093</xdr:rowOff>
    </xdr:from>
    <xdr:to>
      <xdr:col>46</xdr:col>
      <xdr:colOff>38100</xdr:colOff>
      <xdr:row>80</xdr:row>
      <xdr:rowOff>56243</xdr:rowOff>
    </xdr:to>
    <xdr:sp macro="" textlink="">
      <xdr:nvSpPr>
        <xdr:cNvPr id="366" name="楕円 365">
          <a:extLst>
            <a:ext uri="{FF2B5EF4-FFF2-40B4-BE49-F238E27FC236}">
              <a16:creationId xmlns:a16="http://schemas.microsoft.com/office/drawing/2014/main" id="{4CE0BE7D-4D35-4437-B779-A328998BB913}"/>
            </a:ext>
          </a:extLst>
        </xdr:cNvPr>
        <xdr:cNvSpPr/>
      </xdr:nvSpPr>
      <xdr:spPr>
        <a:xfrm>
          <a:off x="7670800" y="133696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5443</xdr:rowOff>
    </xdr:from>
    <xdr:to>
      <xdr:col>50</xdr:col>
      <xdr:colOff>114300</xdr:colOff>
      <xdr:row>80</xdr:row>
      <xdr:rowOff>38100</xdr:rowOff>
    </xdr:to>
    <xdr:cxnSp macro="">
      <xdr:nvCxnSpPr>
        <xdr:cNvPr id="367" name="直線コネクタ 366">
          <a:extLst>
            <a:ext uri="{FF2B5EF4-FFF2-40B4-BE49-F238E27FC236}">
              <a16:creationId xmlns:a16="http://schemas.microsoft.com/office/drawing/2014/main" id="{AABB4F85-2ED3-49A5-8EE5-BFC5640E909D}"/>
            </a:ext>
          </a:extLst>
        </xdr:cNvPr>
        <xdr:cNvCxnSpPr/>
      </xdr:nvCxnSpPr>
      <xdr:spPr>
        <a:xfrm>
          <a:off x="7713980" y="13416643"/>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3629</xdr:rowOff>
    </xdr:from>
    <xdr:to>
      <xdr:col>41</xdr:col>
      <xdr:colOff>101600</xdr:colOff>
      <xdr:row>80</xdr:row>
      <xdr:rowOff>105229</xdr:rowOff>
    </xdr:to>
    <xdr:sp macro="" textlink="">
      <xdr:nvSpPr>
        <xdr:cNvPr id="368" name="楕円 367">
          <a:extLst>
            <a:ext uri="{FF2B5EF4-FFF2-40B4-BE49-F238E27FC236}">
              <a16:creationId xmlns:a16="http://schemas.microsoft.com/office/drawing/2014/main" id="{136D668C-C6A7-48F3-AE46-964333D10D05}"/>
            </a:ext>
          </a:extLst>
        </xdr:cNvPr>
        <xdr:cNvSpPr/>
      </xdr:nvSpPr>
      <xdr:spPr>
        <a:xfrm>
          <a:off x="6873240" y="1341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5443</xdr:rowOff>
    </xdr:from>
    <xdr:to>
      <xdr:col>45</xdr:col>
      <xdr:colOff>177800</xdr:colOff>
      <xdr:row>80</xdr:row>
      <xdr:rowOff>54429</xdr:rowOff>
    </xdr:to>
    <xdr:cxnSp macro="">
      <xdr:nvCxnSpPr>
        <xdr:cNvPr id="369" name="直線コネクタ 368">
          <a:extLst>
            <a:ext uri="{FF2B5EF4-FFF2-40B4-BE49-F238E27FC236}">
              <a16:creationId xmlns:a16="http://schemas.microsoft.com/office/drawing/2014/main" id="{FE0D9C8D-2DA3-4769-9042-88C9242BF068}"/>
            </a:ext>
          </a:extLst>
        </xdr:cNvPr>
        <xdr:cNvCxnSpPr/>
      </xdr:nvCxnSpPr>
      <xdr:spPr>
        <a:xfrm flipV="1">
          <a:off x="6924040" y="13416643"/>
          <a:ext cx="78994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19957</xdr:rowOff>
    </xdr:from>
    <xdr:to>
      <xdr:col>36</xdr:col>
      <xdr:colOff>165100</xdr:colOff>
      <xdr:row>80</xdr:row>
      <xdr:rowOff>121557</xdr:rowOff>
    </xdr:to>
    <xdr:sp macro="" textlink="">
      <xdr:nvSpPr>
        <xdr:cNvPr id="370" name="楕円 369">
          <a:extLst>
            <a:ext uri="{FF2B5EF4-FFF2-40B4-BE49-F238E27FC236}">
              <a16:creationId xmlns:a16="http://schemas.microsoft.com/office/drawing/2014/main" id="{B649792A-3BD8-4104-82C6-753069BDC4A8}"/>
            </a:ext>
          </a:extLst>
        </xdr:cNvPr>
        <xdr:cNvSpPr/>
      </xdr:nvSpPr>
      <xdr:spPr>
        <a:xfrm>
          <a:off x="6098540" y="1343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54429</xdr:rowOff>
    </xdr:from>
    <xdr:to>
      <xdr:col>41</xdr:col>
      <xdr:colOff>50800</xdr:colOff>
      <xdr:row>80</xdr:row>
      <xdr:rowOff>70757</xdr:rowOff>
    </xdr:to>
    <xdr:cxnSp macro="">
      <xdr:nvCxnSpPr>
        <xdr:cNvPr id="371" name="直線コネクタ 370">
          <a:extLst>
            <a:ext uri="{FF2B5EF4-FFF2-40B4-BE49-F238E27FC236}">
              <a16:creationId xmlns:a16="http://schemas.microsoft.com/office/drawing/2014/main" id="{CEC1A691-F0F5-460B-8E2F-CA52F49ADF19}"/>
            </a:ext>
          </a:extLst>
        </xdr:cNvPr>
        <xdr:cNvCxnSpPr/>
      </xdr:nvCxnSpPr>
      <xdr:spPr>
        <a:xfrm flipV="1">
          <a:off x="6149340" y="13465629"/>
          <a:ext cx="7747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161670</xdr:rowOff>
    </xdr:from>
    <xdr:ext cx="469744" cy="259045"/>
    <xdr:sp macro="" textlink="">
      <xdr:nvSpPr>
        <xdr:cNvPr id="372" name="n_1aveValue【福祉施設】&#10;一人当たり面積">
          <a:extLst>
            <a:ext uri="{FF2B5EF4-FFF2-40B4-BE49-F238E27FC236}">
              <a16:creationId xmlns:a16="http://schemas.microsoft.com/office/drawing/2014/main" id="{349A177A-1F63-4D59-B895-90F46D14B8F6}"/>
            </a:ext>
          </a:extLst>
        </xdr:cNvPr>
        <xdr:cNvSpPr txBox="1"/>
      </xdr:nvSpPr>
      <xdr:spPr>
        <a:xfrm>
          <a:off x="8271587" y="1390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161670</xdr:rowOff>
    </xdr:from>
    <xdr:ext cx="469744" cy="259045"/>
    <xdr:sp macro="" textlink="">
      <xdr:nvSpPr>
        <xdr:cNvPr id="373" name="n_2aveValue【福祉施設】&#10;一人当たり面積">
          <a:extLst>
            <a:ext uri="{FF2B5EF4-FFF2-40B4-BE49-F238E27FC236}">
              <a16:creationId xmlns:a16="http://schemas.microsoft.com/office/drawing/2014/main" id="{CFFD2CA3-B68E-4238-B969-1A1DE2493C83}"/>
            </a:ext>
          </a:extLst>
        </xdr:cNvPr>
        <xdr:cNvSpPr txBox="1"/>
      </xdr:nvSpPr>
      <xdr:spPr>
        <a:xfrm>
          <a:off x="7509587" y="1390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161670</xdr:rowOff>
    </xdr:from>
    <xdr:ext cx="469744" cy="259045"/>
    <xdr:sp macro="" textlink="">
      <xdr:nvSpPr>
        <xdr:cNvPr id="374" name="n_3aveValue【福祉施設】&#10;一人当たり面積">
          <a:extLst>
            <a:ext uri="{FF2B5EF4-FFF2-40B4-BE49-F238E27FC236}">
              <a16:creationId xmlns:a16="http://schemas.microsoft.com/office/drawing/2014/main" id="{EC33E589-926D-4292-9187-608CE7E2E7D6}"/>
            </a:ext>
          </a:extLst>
        </xdr:cNvPr>
        <xdr:cNvSpPr txBox="1"/>
      </xdr:nvSpPr>
      <xdr:spPr>
        <a:xfrm>
          <a:off x="6712027" y="1390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6548</xdr:rowOff>
    </xdr:from>
    <xdr:ext cx="469744" cy="259045"/>
    <xdr:sp macro="" textlink="">
      <xdr:nvSpPr>
        <xdr:cNvPr id="375" name="n_4aveValue【福祉施設】&#10;一人当たり面積">
          <a:extLst>
            <a:ext uri="{FF2B5EF4-FFF2-40B4-BE49-F238E27FC236}">
              <a16:creationId xmlns:a16="http://schemas.microsoft.com/office/drawing/2014/main" id="{B18E3F94-6A4A-40CC-B5DA-EE79816CB199}"/>
            </a:ext>
          </a:extLst>
        </xdr:cNvPr>
        <xdr:cNvSpPr txBox="1"/>
      </xdr:nvSpPr>
      <xdr:spPr>
        <a:xfrm>
          <a:off x="5937327" y="1392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105427</xdr:rowOff>
    </xdr:from>
    <xdr:ext cx="469744" cy="259045"/>
    <xdr:sp macro="" textlink="">
      <xdr:nvSpPr>
        <xdr:cNvPr id="376" name="n_1mainValue【福祉施設】&#10;一人当たり面積">
          <a:extLst>
            <a:ext uri="{FF2B5EF4-FFF2-40B4-BE49-F238E27FC236}">
              <a16:creationId xmlns:a16="http://schemas.microsoft.com/office/drawing/2014/main" id="{B00766B5-5B40-4E44-AFC0-B6A561D9D91B}"/>
            </a:ext>
          </a:extLst>
        </xdr:cNvPr>
        <xdr:cNvSpPr txBox="1"/>
      </xdr:nvSpPr>
      <xdr:spPr>
        <a:xfrm>
          <a:off x="8271587" y="1318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72770</xdr:rowOff>
    </xdr:from>
    <xdr:ext cx="469744" cy="259045"/>
    <xdr:sp macro="" textlink="">
      <xdr:nvSpPr>
        <xdr:cNvPr id="377" name="n_2mainValue【福祉施設】&#10;一人当たり面積">
          <a:extLst>
            <a:ext uri="{FF2B5EF4-FFF2-40B4-BE49-F238E27FC236}">
              <a16:creationId xmlns:a16="http://schemas.microsoft.com/office/drawing/2014/main" id="{7D4783BB-4B2F-4E41-B4FB-666AF348D8F3}"/>
            </a:ext>
          </a:extLst>
        </xdr:cNvPr>
        <xdr:cNvSpPr txBox="1"/>
      </xdr:nvSpPr>
      <xdr:spPr>
        <a:xfrm>
          <a:off x="7509587" y="13148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121756</xdr:rowOff>
    </xdr:from>
    <xdr:ext cx="469744" cy="259045"/>
    <xdr:sp macro="" textlink="">
      <xdr:nvSpPr>
        <xdr:cNvPr id="378" name="n_3mainValue【福祉施設】&#10;一人当たり面積">
          <a:extLst>
            <a:ext uri="{FF2B5EF4-FFF2-40B4-BE49-F238E27FC236}">
              <a16:creationId xmlns:a16="http://schemas.microsoft.com/office/drawing/2014/main" id="{FD74EC3C-5FD6-4895-9168-A8548F757BAC}"/>
            </a:ext>
          </a:extLst>
        </xdr:cNvPr>
        <xdr:cNvSpPr txBox="1"/>
      </xdr:nvSpPr>
      <xdr:spPr>
        <a:xfrm>
          <a:off x="6712027" y="1319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138084</xdr:rowOff>
    </xdr:from>
    <xdr:ext cx="469744" cy="259045"/>
    <xdr:sp macro="" textlink="">
      <xdr:nvSpPr>
        <xdr:cNvPr id="379" name="n_4mainValue【福祉施設】&#10;一人当たり面積">
          <a:extLst>
            <a:ext uri="{FF2B5EF4-FFF2-40B4-BE49-F238E27FC236}">
              <a16:creationId xmlns:a16="http://schemas.microsoft.com/office/drawing/2014/main" id="{036B3F53-6505-463D-A799-57A342943907}"/>
            </a:ext>
          </a:extLst>
        </xdr:cNvPr>
        <xdr:cNvSpPr txBox="1"/>
      </xdr:nvSpPr>
      <xdr:spPr>
        <a:xfrm>
          <a:off x="5937327" y="1321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6222F3A1-6AF3-41A3-A1BB-32BA7B38C6E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68DBFE94-802D-4AC2-80FD-EFCE240E3329}"/>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3485A851-5A1A-4B52-82B0-7377D48CC23E}"/>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EEE285D5-D38C-4F90-9BA6-0B194A0F91F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755017F6-C42D-48B2-8731-084219341AE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445C12E3-3A35-4C4B-8EB7-FFE2E117397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55090CC3-B15E-497B-8781-BE9C6DF9775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EA98BFA5-1E3D-4FD4-9025-D39BB49DE7B7}"/>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32F39C5F-E301-419F-98D0-6FBD171D7BC6}"/>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6F03A369-4CAF-47AB-A8F2-AE5AC19AFF7A}"/>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CC405B81-9EA1-453F-BA4A-0946D89C8731}"/>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a:extLst>
            <a:ext uri="{FF2B5EF4-FFF2-40B4-BE49-F238E27FC236}">
              <a16:creationId xmlns:a16="http://schemas.microsoft.com/office/drawing/2014/main" id="{3053094D-D1C3-4E09-BF15-26656984C6F9}"/>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2" name="テキスト ボックス 391">
          <a:extLst>
            <a:ext uri="{FF2B5EF4-FFF2-40B4-BE49-F238E27FC236}">
              <a16:creationId xmlns:a16="http://schemas.microsoft.com/office/drawing/2014/main" id="{BBD5F2AE-0796-462F-BDA1-10F6374C0F4D}"/>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a:extLst>
            <a:ext uri="{FF2B5EF4-FFF2-40B4-BE49-F238E27FC236}">
              <a16:creationId xmlns:a16="http://schemas.microsoft.com/office/drawing/2014/main" id="{409D3AA5-E3BB-4C17-8F93-8D1B69C423BD}"/>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4" name="テキスト ボックス 393">
          <a:extLst>
            <a:ext uri="{FF2B5EF4-FFF2-40B4-BE49-F238E27FC236}">
              <a16:creationId xmlns:a16="http://schemas.microsoft.com/office/drawing/2014/main" id="{011580DC-0A38-4541-98BB-3EDD9DDC2B9A}"/>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a:extLst>
            <a:ext uri="{FF2B5EF4-FFF2-40B4-BE49-F238E27FC236}">
              <a16:creationId xmlns:a16="http://schemas.microsoft.com/office/drawing/2014/main" id="{F69B8D24-CC1C-4EE1-B870-FE934E9EB366}"/>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6" name="テキスト ボックス 395">
          <a:extLst>
            <a:ext uri="{FF2B5EF4-FFF2-40B4-BE49-F238E27FC236}">
              <a16:creationId xmlns:a16="http://schemas.microsoft.com/office/drawing/2014/main" id="{6E1E8182-B6E2-4F16-995C-AC6F01E42B74}"/>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a:extLst>
            <a:ext uri="{FF2B5EF4-FFF2-40B4-BE49-F238E27FC236}">
              <a16:creationId xmlns:a16="http://schemas.microsoft.com/office/drawing/2014/main" id="{29787140-648F-40C2-A7C9-940CE0C947D3}"/>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8" name="テキスト ボックス 397">
          <a:extLst>
            <a:ext uri="{FF2B5EF4-FFF2-40B4-BE49-F238E27FC236}">
              <a16:creationId xmlns:a16="http://schemas.microsoft.com/office/drawing/2014/main" id="{EAA5A09A-C19A-49C8-B403-AF96C00C5977}"/>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a:extLst>
            <a:ext uri="{FF2B5EF4-FFF2-40B4-BE49-F238E27FC236}">
              <a16:creationId xmlns:a16="http://schemas.microsoft.com/office/drawing/2014/main" id="{268E5847-8B70-4C0E-8B21-ED427E2FB9AD}"/>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0" name="テキスト ボックス 399">
          <a:extLst>
            <a:ext uri="{FF2B5EF4-FFF2-40B4-BE49-F238E27FC236}">
              <a16:creationId xmlns:a16="http://schemas.microsoft.com/office/drawing/2014/main" id="{9A3BCF86-A0A6-4608-A461-21D939EFA7DE}"/>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4D638551-38FB-4652-8F60-2A3FB29AB0D5}"/>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2" name="テキスト ボックス 401">
          <a:extLst>
            <a:ext uri="{FF2B5EF4-FFF2-40B4-BE49-F238E27FC236}">
              <a16:creationId xmlns:a16="http://schemas.microsoft.com/office/drawing/2014/main" id="{85B3AB5C-68C6-4EB7-A1D1-6C9E4AC84E2D}"/>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A7C6A582-4F27-4941-9BA7-0F3DAA2ABC84}"/>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156211</xdr:rowOff>
    </xdr:from>
    <xdr:to>
      <xdr:col>24</xdr:col>
      <xdr:colOff>62865</xdr:colOff>
      <xdr:row>108</xdr:row>
      <xdr:rowOff>152400</xdr:rowOff>
    </xdr:to>
    <xdr:cxnSp macro="">
      <xdr:nvCxnSpPr>
        <xdr:cNvPr id="404" name="直線コネクタ 403">
          <a:extLst>
            <a:ext uri="{FF2B5EF4-FFF2-40B4-BE49-F238E27FC236}">
              <a16:creationId xmlns:a16="http://schemas.microsoft.com/office/drawing/2014/main" id="{2D452B62-A49B-40DB-8750-F929159C2D9B}"/>
            </a:ext>
          </a:extLst>
        </xdr:cNvPr>
        <xdr:cNvCxnSpPr/>
      </xdr:nvCxnSpPr>
      <xdr:spPr>
        <a:xfrm flipV="1">
          <a:off x="4086225" y="16752571"/>
          <a:ext cx="0" cy="1504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5" name="【市民会館】&#10;有形固定資産減価償却率最小値テキスト">
          <a:extLst>
            <a:ext uri="{FF2B5EF4-FFF2-40B4-BE49-F238E27FC236}">
              <a16:creationId xmlns:a16="http://schemas.microsoft.com/office/drawing/2014/main" id="{DC1ED0F9-5A70-4899-8B0D-AEA7021D5A60}"/>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6" name="直線コネクタ 405">
          <a:extLst>
            <a:ext uri="{FF2B5EF4-FFF2-40B4-BE49-F238E27FC236}">
              <a16:creationId xmlns:a16="http://schemas.microsoft.com/office/drawing/2014/main" id="{C3938F0D-F644-4128-B736-95C3E25653D1}"/>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102888</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ADF95A40-8B9F-4AC2-92EA-450AE8593E87}"/>
            </a:ext>
          </a:extLst>
        </xdr:cNvPr>
        <xdr:cNvSpPr txBox="1"/>
      </xdr:nvSpPr>
      <xdr:spPr>
        <a:xfrm>
          <a:off x="4124960" y="16531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156211</xdr:rowOff>
    </xdr:from>
    <xdr:to>
      <xdr:col>24</xdr:col>
      <xdr:colOff>152400</xdr:colOff>
      <xdr:row>99</xdr:row>
      <xdr:rowOff>156211</xdr:rowOff>
    </xdr:to>
    <xdr:cxnSp macro="">
      <xdr:nvCxnSpPr>
        <xdr:cNvPr id="408" name="直線コネクタ 407">
          <a:extLst>
            <a:ext uri="{FF2B5EF4-FFF2-40B4-BE49-F238E27FC236}">
              <a16:creationId xmlns:a16="http://schemas.microsoft.com/office/drawing/2014/main" id="{6B4EF29F-6060-4D17-B98F-CC810394031F}"/>
            </a:ext>
          </a:extLst>
        </xdr:cNvPr>
        <xdr:cNvCxnSpPr/>
      </xdr:nvCxnSpPr>
      <xdr:spPr>
        <a:xfrm>
          <a:off x="4020820" y="167525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49547</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368C870E-CAFA-46DF-933A-4B454FEC8357}"/>
            </a:ext>
          </a:extLst>
        </xdr:cNvPr>
        <xdr:cNvSpPr txBox="1"/>
      </xdr:nvSpPr>
      <xdr:spPr>
        <a:xfrm>
          <a:off x="4124960" y="17316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410" name="フローチャート: 判断 409">
          <a:extLst>
            <a:ext uri="{FF2B5EF4-FFF2-40B4-BE49-F238E27FC236}">
              <a16:creationId xmlns:a16="http://schemas.microsoft.com/office/drawing/2014/main" id="{EA972C9E-F0C4-4E8F-8DD3-31209E5BFC2F}"/>
            </a:ext>
          </a:extLst>
        </xdr:cNvPr>
        <xdr:cNvSpPr/>
      </xdr:nvSpPr>
      <xdr:spPr>
        <a:xfrm>
          <a:off x="4036060" y="17338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69214</xdr:rowOff>
    </xdr:from>
    <xdr:to>
      <xdr:col>20</xdr:col>
      <xdr:colOff>38100</xdr:colOff>
      <xdr:row>103</xdr:row>
      <xdr:rowOff>170814</xdr:rowOff>
    </xdr:to>
    <xdr:sp macro="" textlink="">
      <xdr:nvSpPr>
        <xdr:cNvPr id="411" name="フローチャート: 判断 410">
          <a:extLst>
            <a:ext uri="{FF2B5EF4-FFF2-40B4-BE49-F238E27FC236}">
              <a16:creationId xmlns:a16="http://schemas.microsoft.com/office/drawing/2014/main" id="{2D55E976-C826-48A6-9C75-B6B2A7BEB2FB}"/>
            </a:ext>
          </a:extLst>
        </xdr:cNvPr>
        <xdr:cNvSpPr/>
      </xdr:nvSpPr>
      <xdr:spPr>
        <a:xfrm>
          <a:off x="3312160" y="173361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40639</xdr:rowOff>
    </xdr:from>
    <xdr:to>
      <xdr:col>15</xdr:col>
      <xdr:colOff>101600</xdr:colOff>
      <xdr:row>103</xdr:row>
      <xdr:rowOff>142239</xdr:rowOff>
    </xdr:to>
    <xdr:sp macro="" textlink="">
      <xdr:nvSpPr>
        <xdr:cNvPr id="412" name="フローチャート: 判断 411">
          <a:extLst>
            <a:ext uri="{FF2B5EF4-FFF2-40B4-BE49-F238E27FC236}">
              <a16:creationId xmlns:a16="http://schemas.microsoft.com/office/drawing/2014/main" id="{D2B0EB66-7212-42BB-8F06-B59845D7913D}"/>
            </a:ext>
          </a:extLst>
        </xdr:cNvPr>
        <xdr:cNvSpPr/>
      </xdr:nvSpPr>
      <xdr:spPr>
        <a:xfrm>
          <a:off x="2514600" y="17307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38736</xdr:rowOff>
    </xdr:from>
    <xdr:to>
      <xdr:col>10</xdr:col>
      <xdr:colOff>165100</xdr:colOff>
      <xdr:row>103</xdr:row>
      <xdr:rowOff>140336</xdr:rowOff>
    </xdr:to>
    <xdr:sp macro="" textlink="">
      <xdr:nvSpPr>
        <xdr:cNvPr id="413" name="フローチャート: 判断 412">
          <a:extLst>
            <a:ext uri="{FF2B5EF4-FFF2-40B4-BE49-F238E27FC236}">
              <a16:creationId xmlns:a16="http://schemas.microsoft.com/office/drawing/2014/main" id="{F8E6B959-8250-44D6-B8B9-17D76EC3F345}"/>
            </a:ext>
          </a:extLst>
        </xdr:cNvPr>
        <xdr:cNvSpPr/>
      </xdr:nvSpPr>
      <xdr:spPr>
        <a:xfrm>
          <a:off x="1739900" y="1730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55880</xdr:rowOff>
    </xdr:from>
    <xdr:to>
      <xdr:col>6</xdr:col>
      <xdr:colOff>38100</xdr:colOff>
      <xdr:row>103</xdr:row>
      <xdr:rowOff>157480</xdr:rowOff>
    </xdr:to>
    <xdr:sp macro="" textlink="">
      <xdr:nvSpPr>
        <xdr:cNvPr id="414" name="フローチャート: 判断 413">
          <a:extLst>
            <a:ext uri="{FF2B5EF4-FFF2-40B4-BE49-F238E27FC236}">
              <a16:creationId xmlns:a16="http://schemas.microsoft.com/office/drawing/2014/main" id="{912B0498-E36C-4B38-BB54-8F0CE77E134E}"/>
            </a:ext>
          </a:extLst>
        </xdr:cNvPr>
        <xdr:cNvSpPr/>
      </xdr:nvSpPr>
      <xdr:spPr>
        <a:xfrm>
          <a:off x="965200" y="173228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5095F1F-65B7-4D70-AF23-6DD9ED0069B3}"/>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1C5CA9F-8EFA-4BF1-A22E-B33E99EE4D24}"/>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B587F90-A245-4AE4-BD7C-F83B89B7FE8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D3DC56A-1297-460D-8CDC-7F2F18551BFC}"/>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4AA7A962-0D77-41D5-8398-19C4158CB181}"/>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13970</xdr:rowOff>
    </xdr:from>
    <xdr:to>
      <xdr:col>24</xdr:col>
      <xdr:colOff>114300</xdr:colOff>
      <xdr:row>103</xdr:row>
      <xdr:rowOff>115570</xdr:rowOff>
    </xdr:to>
    <xdr:sp macro="" textlink="">
      <xdr:nvSpPr>
        <xdr:cNvPr id="420" name="楕円 419">
          <a:extLst>
            <a:ext uri="{FF2B5EF4-FFF2-40B4-BE49-F238E27FC236}">
              <a16:creationId xmlns:a16="http://schemas.microsoft.com/office/drawing/2014/main" id="{A22E06B9-5972-4432-ABB9-5CB1B444E008}"/>
            </a:ext>
          </a:extLst>
        </xdr:cNvPr>
        <xdr:cNvSpPr/>
      </xdr:nvSpPr>
      <xdr:spPr>
        <a:xfrm>
          <a:off x="4036060" y="1728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36847</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067916CA-6896-4B7C-BE56-439AFF1690F1}"/>
            </a:ext>
          </a:extLst>
        </xdr:cNvPr>
        <xdr:cNvSpPr txBox="1"/>
      </xdr:nvSpPr>
      <xdr:spPr>
        <a:xfrm>
          <a:off x="4124960" y="1713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23495</xdr:rowOff>
    </xdr:from>
    <xdr:to>
      <xdr:col>20</xdr:col>
      <xdr:colOff>38100</xdr:colOff>
      <xdr:row>103</xdr:row>
      <xdr:rowOff>125095</xdr:rowOff>
    </xdr:to>
    <xdr:sp macro="" textlink="">
      <xdr:nvSpPr>
        <xdr:cNvPr id="422" name="楕円 421">
          <a:extLst>
            <a:ext uri="{FF2B5EF4-FFF2-40B4-BE49-F238E27FC236}">
              <a16:creationId xmlns:a16="http://schemas.microsoft.com/office/drawing/2014/main" id="{4DBA4EB3-06FB-4DAC-B891-616696B6EB73}"/>
            </a:ext>
          </a:extLst>
        </xdr:cNvPr>
        <xdr:cNvSpPr/>
      </xdr:nvSpPr>
      <xdr:spPr>
        <a:xfrm>
          <a:off x="3312160" y="172904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64770</xdr:rowOff>
    </xdr:from>
    <xdr:to>
      <xdr:col>24</xdr:col>
      <xdr:colOff>63500</xdr:colOff>
      <xdr:row>103</xdr:row>
      <xdr:rowOff>74295</xdr:rowOff>
    </xdr:to>
    <xdr:cxnSp macro="">
      <xdr:nvCxnSpPr>
        <xdr:cNvPr id="423" name="直線コネクタ 422">
          <a:extLst>
            <a:ext uri="{FF2B5EF4-FFF2-40B4-BE49-F238E27FC236}">
              <a16:creationId xmlns:a16="http://schemas.microsoft.com/office/drawing/2014/main" id="{B831D3A6-89B6-44A4-83F1-8C297629BF7D}"/>
            </a:ext>
          </a:extLst>
        </xdr:cNvPr>
        <xdr:cNvCxnSpPr/>
      </xdr:nvCxnSpPr>
      <xdr:spPr>
        <a:xfrm flipV="1">
          <a:off x="3355340" y="17331690"/>
          <a:ext cx="7315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10161</xdr:rowOff>
    </xdr:from>
    <xdr:to>
      <xdr:col>15</xdr:col>
      <xdr:colOff>101600</xdr:colOff>
      <xdr:row>103</xdr:row>
      <xdr:rowOff>111761</xdr:rowOff>
    </xdr:to>
    <xdr:sp macro="" textlink="">
      <xdr:nvSpPr>
        <xdr:cNvPr id="424" name="楕円 423">
          <a:extLst>
            <a:ext uri="{FF2B5EF4-FFF2-40B4-BE49-F238E27FC236}">
              <a16:creationId xmlns:a16="http://schemas.microsoft.com/office/drawing/2014/main" id="{FEB48660-163C-44A9-A752-DA7D22F5FCF2}"/>
            </a:ext>
          </a:extLst>
        </xdr:cNvPr>
        <xdr:cNvSpPr/>
      </xdr:nvSpPr>
      <xdr:spPr>
        <a:xfrm>
          <a:off x="2514600" y="1727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60961</xdr:rowOff>
    </xdr:from>
    <xdr:to>
      <xdr:col>19</xdr:col>
      <xdr:colOff>177800</xdr:colOff>
      <xdr:row>103</xdr:row>
      <xdr:rowOff>74295</xdr:rowOff>
    </xdr:to>
    <xdr:cxnSp macro="">
      <xdr:nvCxnSpPr>
        <xdr:cNvPr id="425" name="直線コネクタ 424">
          <a:extLst>
            <a:ext uri="{FF2B5EF4-FFF2-40B4-BE49-F238E27FC236}">
              <a16:creationId xmlns:a16="http://schemas.microsoft.com/office/drawing/2014/main" id="{3BA510CE-7D86-46FD-AA14-DC9590C5FD57}"/>
            </a:ext>
          </a:extLst>
        </xdr:cNvPr>
        <xdr:cNvCxnSpPr/>
      </xdr:nvCxnSpPr>
      <xdr:spPr>
        <a:xfrm>
          <a:off x="2565400" y="17327881"/>
          <a:ext cx="78994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95886</xdr:rowOff>
    </xdr:from>
    <xdr:to>
      <xdr:col>10</xdr:col>
      <xdr:colOff>165100</xdr:colOff>
      <xdr:row>103</xdr:row>
      <xdr:rowOff>26036</xdr:rowOff>
    </xdr:to>
    <xdr:sp macro="" textlink="">
      <xdr:nvSpPr>
        <xdr:cNvPr id="426" name="楕円 425">
          <a:extLst>
            <a:ext uri="{FF2B5EF4-FFF2-40B4-BE49-F238E27FC236}">
              <a16:creationId xmlns:a16="http://schemas.microsoft.com/office/drawing/2014/main" id="{49EB6146-9596-4582-8696-96B40ADB612E}"/>
            </a:ext>
          </a:extLst>
        </xdr:cNvPr>
        <xdr:cNvSpPr/>
      </xdr:nvSpPr>
      <xdr:spPr>
        <a:xfrm>
          <a:off x="1739900" y="171951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146686</xdr:rowOff>
    </xdr:from>
    <xdr:to>
      <xdr:col>15</xdr:col>
      <xdr:colOff>50800</xdr:colOff>
      <xdr:row>103</xdr:row>
      <xdr:rowOff>60961</xdr:rowOff>
    </xdr:to>
    <xdr:cxnSp macro="">
      <xdr:nvCxnSpPr>
        <xdr:cNvPr id="427" name="直線コネクタ 426">
          <a:extLst>
            <a:ext uri="{FF2B5EF4-FFF2-40B4-BE49-F238E27FC236}">
              <a16:creationId xmlns:a16="http://schemas.microsoft.com/office/drawing/2014/main" id="{2BBAFC75-39A1-43A1-A831-7D9A260449C4}"/>
            </a:ext>
          </a:extLst>
        </xdr:cNvPr>
        <xdr:cNvCxnSpPr/>
      </xdr:nvCxnSpPr>
      <xdr:spPr>
        <a:xfrm>
          <a:off x="1790700" y="17245966"/>
          <a:ext cx="7747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128270</xdr:rowOff>
    </xdr:from>
    <xdr:to>
      <xdr:col>6</xdr:col>
      <xdr:colOff>38100</xdr:colOff>
      <xdr:row>103</xdr:row>
      <xdr:rowOff>58420</xdr:rowOff>
    </xdr:to>
    <xdr:sp macro="" textlink="">
      <xdr:nvSpPr>
        <xdr:cNvPr id="428" name="楕円 427">
          <a:extLst>
            <a:ext uri="{FF2B5EF4-FFF2-40B4-BE49-F238E27FC236}">
              <a16:creationId xmlns:a16="http://schemas.microsoft.com/office/drawing/2014/main" id="{BC734A16-D0C9-477A-8545-5A448929BBD3}"/>
            </a:ext>
          </a:extLst>
        </xdr:cNvPr>
        <xdr:cNvSpPr/>
      </xdr:nvSpPr>
      <xdr:spPr>
        <a:xfrm>
          <a:off x="965200" y="17227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146686</xdr:rowOff>
    </xdr:from>
    <xdr:to>
      <xdr:col>10</xdr:col>
      <xdr:colOff>114300</xdr:colOff>
      <xdr:row>103</xdr:row>
      <xdr:rowOff>7620</xdr:rowOff>
    </xdr:to>
    <xdr:cxnSp macro="">
      <xdr:nvCxnSpPr>
        <xdr:cNvPr id="429" name="直線コネクタ 428">
          <a:extLst>
            <a:ext uri="{FF2B5EF4-FFF2-40B4-BE49-F238E27FC236}">
              <a16:creationId xmlns:a16="http://schemas.microsoft.com/office/drawing/2014/main" id="{1ED3ECEC-A08A-4A71-A40B-CC8BC24B9EBF}"/>
            </a:ext>
          </a:extLst>
        </xdr:cNvPr>
        <xdr:cNvCxnSpPr/>
      </xdr:nvCxnSpPr>
      <xdr:spPr>
        <a:xfrm flipV="1">
          <a:off x="1008380" y="17245966"/>
          <a:ext cx="78232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161941</xdr:rowOff>
    </xdr:from>
    <xdr:ext cx="405111" cy="259045"/>
    <xdr:sp macro="" textlink="">
      <xdr:nvSpPr>
        <xdr:cNvPr id="430" name="n_1aveValue【市民会館】&#10;有形固定資産減価償却率">
          <a:extLst>
            <a:ext uri="{FF2B5EF4-FFF2-40B4-BE49-F238E27FC236}">
              <a16:creationId xmlns:a16="http://schemas.microsoft.com/office/drawing/2014/main" id="{94C0F1EC-0DE8-42F4-8DAF-8E57325C7450}"/>
            </a:ext>
          </a:extLst>
        </xdr:cNvPr>
        <xdr:cNvSpPr txBox="1"/>
      </xdr:nvSpPr>
      <xdr:spPr>
        <a:xfrm>
          <a:off x="3170564" y="17428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133366</xdr:rowOff>
    </xdr:from>
    <xdr:ext cx="405111" cy="259045"/>
    <xdr:sp macro="" textlink="">
      <xdr:nvSpPr>
        <xdr:cNvPr id="431" name="n_2aveValue【市民会館】&#10;有形固定資産減価償却率">
          <a:extLst>
            <a:ext uri="{FF2B5EF4-FFF2-40B4-BE49-F238E27FC236}">
              <a16:creationId xmlns:a16="http://schemas.microsoft.com/office/drawing/2014/main" id="{E5C1498C-A91E-45E3-AE0C-DB31D0C42718}"/>
            </a:ext>
          </a:extLst>
        </xdr:cNvPr>
        <xdr:cNvSpPr txBox="1"/>
      </xdr:nvSpPr>
      <xdr:spPr>
        <a:xfrm>
          <a:off x="2385704" y="17400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131463</xdr:rowOff>
    </xdr:from>
    <xdr:ext cx="405111" cy="259045"/>
    <xdr:sp macro="" textlink="">
      <xdr:nvSpPr>
        <xdr:cNvPr id="432" name="n_3aveValue【市民会館】&#10;有形固定資産減価償却率">
          <a:extLst>
            <a:ext uri="{FF2B5EF4-FFF2-40B4-BE49-F238E27FC236}">
              <a16:creationId xmlns:a16="http://schemas.microsoft.com/office/drawing/2014/main" id="{D1AF2367-517C-45BF-8590-862A07EF5EDF}"/>
            </a:ext>
          </a:extLst>
        </xdr:cNvPr>
        <xdr:cNvSpPr txBox="1"/>
      </xdr:nvSpPr>
      <xdr:spPr>
        <a:xfrm>
          <a:off x="1611004" y="1739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148607</xdr:rowOff>
    </xdr:from>
    <xdr:ext cx="405111" cy="259045"/>
    <xdr:sp macro="" textlink="">
      <xdr:nvSpPr>
        <xdr:cNvPr id="433" name="n_4aveValue【市民会館】&#10;有形固定資産減価償却率">
          <a:extLst>
            <a:ext uri="{FF2B5EF4-FFF2-40B4-BE49-F238E27FC236}">
              <a16:creationId xmlns:a16="http://schemas.microsoft.com/office/drawing/2014/main" id="{E80FDFFC-1006-44CE-8610-F5F6573128A3}"/>
            </a:ext>
          </a:extLst>
        </xdr:cNvPr>
        <xdr:cNvSpPr txBox="1"/>
      </xdr:nvSpPr>
      <xdr:spPr>
        <a:xfrm>
          <a:off x="836304" y="17415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141622</xdr:rowOff>
    </xdr:from>
    <xdr:ext cx="405111" cy="259045"/>
    <xdr:sp macro="" textlink="">
      <xdr:nvSpPr>
        <xdr:cNvPr id="434" name="n_1mainValue【市民会館】&#10;有形固定資産減価償却率">
          <a:extLst>
            <a:ext uri="{FF2B5EF4-FFF2-40B4-BE49-F238E27FC236}">
              <a16:creationId xmlns:a16="http://schemas.microsoft.com/office/drawing/2014/main" id="{CC5C71C1-9D8C-4580-8744-27FDC0EB1CAF}"/>
            </a:ext>
          </a:extLst>
        </xdr:cNvPr>
        <xdr:cNvSpPr txBox="1"/>
      </xdr:nvSpPr>
      <xdr:spPr>
        <a:xfrm>
          <a:off x="3170564" y="1707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128288</xdr:rowOff>
    </xdr:from>
    <xdr:ext cx="405111" cy="259045"/>
    <xdr:sp macro="" textlink="">
      <xdr:nvSpPr>
        <xdr:cNvPr id="435" name="n_2mainValue【市民会館】&#10;有形固定資産減価償却率">
          <a:extLst>
            <a:ext uri="{FF2B5EF4-FFF2-40B4-BE49-F238E27FC236}">
              <a16:creationId xmlns:a16="http://schemas.microsoft.com/office/drawing/2014/main" id="{EDA7984C-B7E5-4016-8374-783F9879322D}"/>
            </a:ext>
          </a:extLst>
        </xdr:cNvPr>
        <xdr:cNvSpPr txBox="1"/>
      </xdr:nvSpPr>
      <xdr:spPr>
        <a:xfrm>
          <a:off x="2385704" y="17059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42563</xdr:rowOff>
    </xdr:from>
    <xdr:ext cx="405111" cy="259045"/>
    <xdr:sp macro="" textlink="">
      <xdr:nvSpPr>
        <xdr:cNvPr id="436" name="n_3mainValue【市民会館】&#10;有形固定資産減価償却率">
          <a:extLst>
            <a:ext uri="{FF2B5EF4-FFF2-40B4-BE49-F238E27FC236}">
              <a16:creationId xmlns:a16="http://schemas.microsoft.com/office/drawing/2014/main" id="{F645E90A-E221-4CC2-91D6-549918228796}"/>
            </a:ext>
          </a:extLst>
        </xdr:cNvPr>
        <xdr:cNvSpPr txBox="1"/>
      </xdr:nvSpPr>
      <xdr:spPr>
        <a:xfrm>
          <a:off x="1611004" y="1697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74947</xdr:rowOff>
    </xdr:from>
    <xdr:ext cx="405111" cy="259045"/>
    <xdr:sp macro="" textlink="">
      <xdr:nvSpPr>
        <xdr:cNvPr id="437" name="n_4mainValue【市民会館】&#10;有形固定資産減価償却率">
          <a:extLst>
            <a:ext uri="{FF2B5EF4-FFF2-40B4-BE49-F238E27FC236}">
              <a16:creationId xmlns:a16="http://schemas.microsoft.com/office/drawing/2014/main" id="{AFE1D5F6-D242-4928-8A63-11FA6E4EB47B}"/>
            </a:ext>
          </a:extLst>
        </xdr:cNvPr>
        <xdr:cNvSpPr txBox="1"/>
      </xdr:nvSpPr>
      <xdr:spPr>
        <a:xfrm>
          <a:off x="836304" y="1700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8505EF91-2FF7-4EFA-B5AF-2BC247DB9F5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C9B16E4C-FB3C-4800-9C0A-3AAD67912FB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6A4FB7A8-277B-43B7-A226-8D2671730E9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F199BB1D-E08A-483A-BBFF-E92030DE218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697AD63A-C03B-4613-97C5-AAAEF13FE0D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02E57EF0-A844-42B1-98D3-A753D893E6E9}"/>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8556FDB7-73D0-4ADE-8765-7BF9248545C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8456BA59-4D80-4423-81EF-5A73A7CF11D1}"/>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AF2A3DC0-C2BC-470A-BBFD-DB02BF62523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DC9A845F-9259-4969-9298-3E881E101315}"/>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8" name="直線コネクタ 447">
          <a:extLst>
            <a:ext uri="{FF2B5EF4-FFF2-40B4-BE49-F238E27FC236}">
              <a16:creationId xmlns:a16="http://schemas.microsoft.com/office/drawing/2014/main" id="{0201A8D6-E1D8-4187-A338-46901548AD53}"/>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9" name="テキスト ボックス 448">
          <a:extLst>
            <a:ext uri="{FF2B5EF4-FFF2-40B4-BE49-F238E27FC236}">
              <a16:creationId xmlns:a16="http://schemas.microsoft.com/office/drawing/2014/main" id="{52BFCEEE-6C2D-4116-AC43-F56BFBD59E10}"/>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0" name="直線コネクタ 449">
          <a:extLst>
            <a:ext uri="{FF2B5EF4-FFF2-40B4-BE49-F238E27FC236}">
              <a16:creationId xmlns:a16="http://schemas.microsoft.com/office/drawing/2014/main" id="{B28ABDF4-10A4-4A1E-A364-1A869CBEFF24}"/>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1" name="テキスト ボックス 450">
          <a:extLst>
            <a:ext uri="{FF2B5EF4-FFF2-40B4-BE49-F238E27FC236}">
              <a16:creationId xmlns:a16="http://schemas.microsoft.com/office/drawing/2014/main" id="{B122AFEF-7908-4402-8C10-B2201FBEA73F}"/>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2" name="直線コネクタ 451">
          <a:extLst>
            <a:ext uri="{FF2B5EF4-FFF2-40B4-BE49-F238E27FC236}">
              <a16:creationId xmlns:a16="http://schemas.microsoft.com/office/drawing/2014/main" id="{1DE69A74-6779-4794-B9F5-8089E148B24E}"/>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3" name="テキスト ボックス 452">
          <a:extLst>
            <a:ext uri="{FF2B5EF4-FFF2-40B4-BE49-F238E27FC236}">
              <a16:creationId xmlns:a16="http://schemas.microsoft.com/office/drawing/2014/main" id="{6D7668DD-EBF4-4711-9DF2-FDF908E35374}"/>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4" name="直線コネクタ 453">
          <a:extLst>
            <a:ext uri="{FF2B5EF4-FFF2-40B4-BE49-F238E27FC236}">
              <a16:creationId xmlns:a16="http://schemas.microsoft.com/office/drawing/2014/main" id="{7494C267-2ACF-4508-A5C1-D36C7B28265E}"/>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5" name="テキスト ボックス 454">
          <a:extLst>
            <a:ext uri="{FF2B5EF4-FFF2-40B4-BE49-F238E27FC236}">
              <a16:creationId xmlns:a16="http://schemas.microsoft.com/office/drawing/2014/main" id="{60A1FA7F-8BCA-43FF-AB2C-A38D3747029D}"/>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9F5312DC-02FC-473A-954C-FCC0A633F2A3}"/>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44FCEF98-BF43-4B4E-98AB-C59C2285EA9F}"/>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D01BF79C-C0CA-47A5-8D55-EA6D67607531}"/>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30480</xdr:rowOff>
    </xdr:from>
    <xdr:to>
      <xdr:col>54</xdr:col>
      <xdr:colOff>189865</xdr:colOff>
      <xdr:row>108</xdr:row>
      <xdr:rowOff>48768</xdr:rowOff>
    </xdr:to>
    <xdr:cxnSp macro="">
      <xdr:nvCxnSpPr>
        <xdr:cNvPr id="459" name="直線コネクタ 458">
          <a:extLst>
            <a:ext uri="{FF2B5EF4-FFF2-40B4-BE49-F238E27FC236}">
              <a16:creationId xmlns:a16="http://schemas.microsoft.com/office/drawing/2014/main" id="{5328ADB9-6F2B-470D-A577-AF727D9D7EC0}"/>
            </a:ext>
          </a:extLst>
        </xdr:cNvPr>
        <xdr:cNvCxnSpPr/>
      </xdr:nvCxnSpPr>
      <xdr:spPr>
        <a:xfrm flipV="1">
          <a:off x="9219565" y="17129760"/>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52595</xdr:rowOff>
    </xdr:from>
    <xdr:ext cx="469744" cy="259045"/>
    <xdr:sp macro="" textlink="">
      <xdr:nvSpPr>
        <xdr:cNvPr id="460" name="【市民会館】&#10;一人当たり面積最小値テキスト">
          <a:extLst>
            <a:ext uri="{FF2B5EF4-FFF2-40B4-BE49-F238E27FC236}">
              <a16:creationId xmlns:a16="http://schemas.microsoft.com/office/drawing/2014/main" id="{2B42E05B-84F6-4245-8205-E64AB4B987AD}"/>
            </a:ext>
          </a:extLst>
        </xdr:cNvPr>
        <xdr:cNvSpPr txBox="1"/>
      </xdr:nvSpPr>
      <xdr:spPr>
        <a:xfrm>
          <a:off x="9258300" y="1815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48768</xdr:rowOff>
    </xdr:from>
    <xdr:to>
      <xdr:col>55</xdr:col>
      <xdr:colOff>88900</xdr:colOff>
      <xdr:row>108</xdr:row>
      <xdr:rowOff>48768</xdr:rowOff>
    </xdr:to>
    <xdr:cxnSp macro="">
      <xdr:nvCxnSpPr>
        <xdr:cNvPr id="461" name="直線コネクタ 460">
          <a:extLst>
            <a:ext uri="{FF2B5EF4-FFF2-40B4-BE49-F238E27FC236}">
              <a16:creationId xmlns:a16="http://schemas.microsoft.com/office/drawing/2014/main" id="{7FB835D3-AEC0-4AD6-AA90-2FB1CDB20081}"/>
            </a:ext>
          </a:extLst>
        </xdr:cNvPr>
        <xdr:cNvCxnSpPr/>
      </xdr:nvCxnSpPr>
      <xdr:spPr>
        <a:xfrm>
          <a:off x="9154160" y="181538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148607</xdr:rowOff>
    </xdr:from>
    <xdr:ext cx="469744" cy="259045"/>
    <xdr:sp macro="" textlink="">
      <xdr:nvSpPr>
        <xdr:cNvPr id="462" name="【市民会館】&#10;一人当たり面積最大値テキスト">
          <a:extLst>
            <a:ext uri="{FF2B5EF4-FFF2-40B4-BE49-F238E27FC236}">
              <a16:creationId xmlns:a16="http://schemas.microsoft.com/office/drawing/2014/main" id="{6764F250-5DEB-4776-BB1F-EB77E12E4862}"/>
            </a:ext>
          </a:extLst>
        </xdr:cNvPr>
        <xdr:cNvSpPr txBox="1"/>
      </xdr:nvSpPr>
      <xdr:spPr>
        <a:xfrm>
          <a:off x="92583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30480</xdr:rowOff>
    </xdr:from>
    <xdr:to>
      <xdr:col>55</xdr:col>
      <xdr:colOff>88900</xdr:colOff>
      <xdr:row>102</xdr:row>
      <xdr:rowOff>30480</xdr:rowOff>
    </xdr:to>
    <xdr:cxnSp macro="">
      <xdr:nvCxnSpPr>
        <xdr:cNvPr id="463" name="直線コネクタ 462">
          <a:extLst>
            <a:ext uri="{FF2B5EF4-FFF2-40B4-BE49-F238E27FC236}">
              <a16:creationId xmlns:a16="http://schemas.microsoft.com/office/drawing/2014/main" id="{C195236A-5547-4D04-8A24-B9DDD29C2189}"/>
            </a:ext>
          </a:extLst>
        </xdr:cNvPr>
        <xdr:cNvCxnSpPr/>
      </xdr:nvCxnSpPr>
      <xdr:spPr>
        <a:xfrm>
          <a:off x="9154160" y="1712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8399</xdr:rowOff>
    </xdr:from>
    <xdr:ext cx="469744" cy="259045"/>
    <xdr:sp macro="" textlink="">
      <xdr:nvSpPr>
        <xdr:cNvPr id="464" name="【市民会館】&#10;一人当たり面積平均値テキスト">
          <a:extLst>
            <a:ext uri="{FF2B5EF4-FFF2-40B4-BE49-F238E27FC236}">
              <a16:creationId xmlns:a16="http://schemas.microsoft.com/office/drawing/2014/main" id="{48298306-4937-4C6F-BF88-845CC978A0AC}"/>
            </a:ext>
          </a:extLst>
        </xdr:cNvPr>
        <xdr:cNvSpPr txBox="1"/>
      </xdr:nvSpPr>
      <xdr:spPr>
        <a:xfrm>
          <a:off x="9258300" y="17778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29972</xdr:rowOff>
    </xdr:from>
    <xdr:to>
      <xdr:col>55</xdr:col>
      <xdr:colOff>50800</xdr:colOff>
      <xdr:row>106</xdr:row>
      <xdr:rowOff>131572</xdr:rowOff>
    </xdr:to>
    <xdr:sp macro="" textlink="">
      <xdr:nvSpPr>
        <xdr:cNvPr id="465" name="フローチャート: 判断 464">
          <a:extLst>
            <a:ext uri="{FF2B5EF4-FFF2-40B4-BE49-F238E27FC236}">
              <a16:creationId xmlns:a16="http://schemas.microsoft.com/office/drawing/2014/main" id="{729BB843-8BC4-4283-903F-CE536394799E}"/>
            </a:ext>
          </a:extLst>
        </xdr:cNvPr>
        <xdr:cNvSpPr/>
      </xdr:nvSpPr>
      <xdr:spPr>
        <a:xfrm>
          <a:off x="9192260" y="177998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29972</xdr:rowOff>
    </xdr:from>
    <xdr:to>
      <xdr:col>50</xdr:col>
      <xdr:colOff>165100</xdr:colOff>
      <xdr:row>106</xdr:row>
      <xdr:rowOff>131572</xdr:rowOff>
    </xdr:to>
    <xdr:sp macro="" textlink="">
      <xdr:nvSpPr>
        <xdr:cNvPr id="466" name="フローチャート: 判断 465">
          <a:extLst>
            <a:ext uri="{FF2B5EF4-FFF2-40B4-BE49-F238E27FC236}">
              <a16:creationId xmlns:a16="http://schemas.microsoft.com/office/drawing/2014/main" id="{CFA9AFAA-E447-444E-9DF6-43A2E53F932E}"/>
            </a:ext>
          </a:extLst>
        </xdr:cNvPr>
        <xdr:cNvSpPr/>
      </xdr:nvSpPr>
      <xdr:spPr>
        <a:xfrm>
          <a:off x="8445500" y="1779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29972</xdr:rowOff>
    </xdr:from>
    <xdr:to>
      <xdr:col>46</xdr:col>
      <xdr:colOff>38100</xdr:colOff>
      <xdr:row>106</xdr:row>
      <xdr:rowOff>131572</xdr:rowOff>
    </xdr:to>
    <xdr:sp macro="" textlink="">
      <xdr:nvSpPr>
        <xdr:cNvPr id="467" name="フローチャート: 判断 466">
          <a:extLst>
            <a:ext uri="{FF2B5EF4-FFF2-40B4-BE49-F238E27FC236}">
              <a16:creationId xmlns:a16="http://schemas.microsoft.com/office/drawing/2014/main" id="{15D39E97-26FF-4DB7-8BE5-51B997211938}"/>
            </a:ext>
          </a:extLst>
        </xdr:cNvPr>
        <xdr:cNvSpPr/>
      </xdr:nvSpPr>
      <xdr:spPr>
        <a:xfrm>
          <a:off x="7670800" y="177998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34544</xdr:rowOff>
    </xdr:from>
    <xdr:to>
      <xdr:col>41</xdr:col>
      <xdr:colOff>101600</xdr:colOff>
      <xdr:row>106</xdr:row>
      <xdr:rowOff>136144</xdr:rowOff>
    </xdr:to>
    <xdr:sp macro="" textlink="">
      <xdr:nvSpPr>
        <xdr:cNvPr id="468" name="フローチャート: 判断 467">
          <a:extLst>
            <a:ext uri="{FF2B5EF4-FFF2-40B4-BE49-F238E27FC236}">
              <a16:creationId xmlns:a16="http://schemas.microsoft.com/office/drawing/2014/main" id="{E23BED28-5ADD-404C-9661-122D26B05FA3}"/>
            </a:ext>
          </a:extLst>
        </xdr:cNvPr>
        <xdr:cNvSpPr/>
      </xdr:nvSpPr>
      <xdr:spPr>
        <a:xfrm>
          <a:off x="6873240" y="178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34544</xdr:rowOff>
    </xdr:from>
    <xdr:to>
      <xdr:col>36</xdr:col>
      <xdr:colOff>165100</xdr:colOff>
      <xdr:row>106</xdr:row>
      <xdr:rowOff>136144</xdr:rowOff>
    </xdr:to>
    <xdr:sp macro="" textlink="">
      <xdr:nvSpPr>
        <xdr:cNvPr id="469" name="フローチャート: 判断 468">
          <a:extLst>
            <a:ext uri="{FF2B5EF4-FFF2-40B4-BE49-F238E27FC236}">
              <a16:creationId xmlns:a16="http://schemas.microsoft.com/office/drawing/2014/main" id="{C1B0D369-10C5-4A06-BE2A-EEACCA54F57C}"/>
            </a:ext>
          </a:extLst>
        </xdr:cNvPr>
        <xdr:cNvSpPr/>
      </xdr:nvSpPr>
      <xdr:spPr>
        <a:xfrm>
          <a:off x="6098540" y="178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51D5684-C3DF-419E-A76F-0797B6B71D31}"/>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E3CC95B-6C35-4A0A-A220-23D85B855EE4}"/>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DC94D26-92B1-41B2-B123-6C1DBF5FA84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2691179-EF6F-45B3-8F51-D5FD9CF3946A}"/>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B4A2E03-D91D-402A-A57A-4B78AF7A253E}"/>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20828</xdr:rowOff>
    </xdr:from>
    <xdr:to>
      <xdr:col>55</xdr:col>
      <xdr:colOff>50800</xdr:colOff>
      <xdr:row>106</xdr:row>
      <xdr:rowOff>122428</xdr:rowOff>
    </xdr:to>
    <xdr:sp macro="" textlink="">
      <xdr:nvSpPr>
        <xdr:cNvPr id="475" name="楕円 474">
          <a:extLst>
            <a:ext uri="{FF2B5EF4-FFF2-40B4-BE49-F238E27FC236}">
              <a16:creationId xmlns:a16="http://schemas.microsoft.com/office/drawing/2014/main" id="{2E8F7E01-DA9F-4996-9A2C-E6BE2ED0C748}"/>
            </a:ext>
          </a:extLst>
        </xdr:cNvPr>
        <xdr:cNvSpPr/>
      </xdr:nvSpPr>
      <xdr:spPr>
        <a:xfrm>
          <a:off x="9192260" y="177906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43705</xdr:rowOff>
    </xdr:from>
    <xdr:ext cx="469744" cy="259045"/>
    <xdr:sp macro="" textlink="">
      <xdr:nvSpPr>
        <xdr:cNvPr id="476" name="【市民会館】&#10;一人当たり面積該当値テキスト">
          <a:extLst>
            <a:ext uri="{FF2B5EF4-FFF2-40B4-BE49-F238E27FC236}">
              <a16:creationId xmlns:a16="http://schemas.microsoft.com/office/drawing/2014/main" id="{4821C240-D5DB-4436-8859-DB1B205628D1}"/>
            </a:ext>
          </a:extLst>
        </xdr:cNvPr>
        <xdr:cNvSpPr txBox="1"/>
      </xdr:nvSpPr>
      <xdr:spPr>
        <a:xfrm>
          <a:off x="9258300" y="17645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29972</xdr:rowOff>
    </xdr:from>
    <xdr:to>
      <xdr:col>50</xdr:col>
      <xdr:colOff>165100</xdr:colOff>
      <xdr:row>106</xdr:row>
      <xdr:rowOff>131572</xdr:rowOff>
    </xdr:to>
    <xdr:sp macro="" textlink="">
      <xdr:nvSpPr>
        <xdr:cNvPr id="477" name="楕円 476">
          <a:extLst>
            <a:ext uri="{FF2B5EF4-FFF2-40B4-BE49-F238E27FC236}">
              <a16:creationId xmlns:a16="http://schemas.microsoft.com/office/drawing/2014/main" id="{0BBD986D-1C0D-436B-AACB-CC8D66C6FA02}"/>
            </a:ext>
          </a:extLst>
        </xdr:cNvPr>
        <xdr:cNvSpPr/>
      </xdr:nvSpPr>
      <xdr:spPr>
        <a:xfrm>
          <a:off x="8445500" y="1779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71628</xdr:rowOff>
    </xdr:from>
    <xdr:to>
      <xdr:col>55</xdr:col>
      <xdr:colOff>0</xdr:colOff>
      <xdr:row>106</xdr:row>
      <xdr:rowOff>80772</xdr:rowOff>
    </xdr:to>
    <xdr:cxnSp macro="">
      <xdr:nvCxnSpPr>
        <xdr:cNvPr id="478" name="直線コネクタ 477">
          <a:extLst>
            <a:ext uri="{FF2B5EF4-FFF2-40B4-BE49-F238E27FC236}">
              <a16:creationId xmlns:a16="http://schemas.microsoft.com/office/drawing/2014/main" id="{9BE4CC99-58AB-47AA-87E8-B276513A163F}"/>
            </a:ext>
          </a:extLst>
        </xdr:cNvPr>
        <xdr:cNvCxnSpPr/>
      </xdr:nvCxnSpPr>
      <xdr:spPr>
        <a:xfrm flipV="1">
          <a:off x="8496300" y="17841468"/>
          <a:ext cx="7239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29972</xdr:rowOff>
    </xdr:from>
    <xdr:to>
      <xdr:col>46</xdr:col>
      <xdr:colOff>38100</xdr:colOff>
      <xdr:row>106</xdr:row>
      <xdr:rowOff>131572</xdr:rowOff>
    </xdr:to>
    <xdr:sp macro="" textlink="">
      <xdr:nvSpPr>
        <xdr:cNvPr id="479" name="楕円 478">
          <a:extLst>
            <a:ext uri="{FF2B5EF4-FFF2-40B4-BE49-F238E27FC236}">
              <a16:creationId xmlns:a16="http://schemas.microsoft.com/office/drawing/2014/main" id="{FF212E52-ABE5-429B-A5A3-05A8636E2575}"/>
            </a:ext>
          </a:extLst>
        </xdr:cNvPr>
        <xdr:cNvSpPr/>
      </xdr:nvSpPr>
      <xdr:spPr>
        <a:xfrm>
          <a:off x="7670800" y="177998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80772</xdr:rowOff>
    </xdr:from>
    <xdr:to>
      <xdr:col>50</xdr:col>
      <xdr:colOff>114300</xdr:colOff>
      <xdr:row>106</xdr:row>
      <xdr:rowOff>80772</xdr:rowOff>
    </xdr:to>
    <xdr:cxnSp macro="">
      <xdr:nvCxnSpPr>
        <xdr:cNvPr id="480" name="直線コネクタ 479">
          <a:extLst>
            <a:ext uri="{FF2B5EF4-FFF2-40B4-BE49-F238E27FC236}">
              <a16:creationId xmlns:a16="http://schemas.microsoft.com/office/drawing/2014/main" id="{83CD0AB5-C408-438F-9457-0B7086049D83}"/>
            </a:ext>
          </a:extLst>
        </xdr:cNvPr>
        <xdr:cNvCxnSpPr/>
      </xdr:nvCxnSpPr>
      <xdr:spPr>
        <a:xfrm>
          <a:off x="7713980" y="1785061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34544</xdr:rowOff>
    </xdr:from>
    <xdr:to>
      <xdr:col>41</xdr:col>
      <xdr:colOff>101600</xdr:colOff>
      <xdr:row>106</xdr:row>
      <xdr:rowOff>136144</xdr:rowOff>
    </xdr:to>
    <xdr:sp macro="" textlink="">
      <xdr:nvSpPr>
        <xdr:cNvPr id="481" name="楕円 480">
          <a:extLst>
            <a:ext uri="{FF2B5EF4-FFF2-40B4-BE49-F238E27FC236}">
              <a16:creationId xmlns:a16="http://schemas.microsoft.com/office/drawing/2014/main" id="{7D9A30D9-AAE6-4324-83E9-8ACB759A5EF1}"/>
            </a:ext>
          </a:extLst>
        </xdr:cNvPr>
        <xdr:cNvSpPr/>
      </xdr:nvSpPr>
      <xdr:spPr>
        <a:xfrm>
          <a:off x="6873240" y="1780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80772</xdr:rowOff>
    </xdr:from>
    <xdr:to>
      <xdr:col>45</xdr:col>
      <xdr:colOff>177800</xdr:colOff>
      <xdr:row>106</xdr:row>
      <xdr:rowOff>85344</xdr:rowOff>
    </xdr:to>
    <xdr:cxnSp macro="">
      <xdr:nvCxnSpPr>
        <xdr:cNvPr id="482" name="直線コネクタ 481">
          <a:extLst>
            <a:ext uri="{FF2B5EF4-FFF2-40B4-BE49-F238E27FC236}">
              <a16:creationId xmlns:a16="http://schemas.microsoft.com/office/drawing/2014/main" id="{23131455-5918-40B7-9F93-C713A30766F5}"/>
            </a:ext>
          </a:extLst>
        </xdr:cNvPr>
        <xdr:cNvCxnSpPr/>
      </xdr:nvCxnSpPr>
      <xdr:spPr>
        <a:xfrm flipV="1">
          <a:off x="6924040" y="17850612"/>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39115</xdr:rowOff>
    </xdr:from>
    <xdr:to>
      <xdr:col>36</xdr:col>
      <xdr:colOff>165100</xdr:colOff>
      <xdr:row>106</xdr:row>
      <xdr:rowOff>140715</xdr:rowOff>
    </xdr:to>
    <xdr:sp macro="" textlink="">
      <xdr:nvSpPr>
        <xdr:cNvPr id="483" name="楕円 482">
          <a:extLst>
            <a:ext uri="{FF2B5EF4-FFF2-40B4-BE49-F238E27FC236}">
              <a16:creationId xmlns:a16="http://schemas.microsoft.com/office/drawing/2014/main" id="{DF5AACC0-30BD-4936-9203-ED8D46650E76}"/>
            </a:ext>
          </a:extLst>
        </xdr:cNvPr>
        <xdr:cNvSpPr/>
      </xdr:nvSpPr>
      <xdr:spPr>
        <a:xfrm>
          <a:off x="6098540" y="1780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85344</xdr:rowOff>
    </xdr:from>
    <xdr:to>
      <xdr:col>41</xdr:col>
      <xdr:colOff>50800</xdr:colOff>
      <xdr:row>106</xdr:row>
      <xdr:rowOff>89915</xdr:rowOff>
    </xdr:to>
    <xdr:cxnSp macro="">
      <xdr:nvCxnSpPr>
        <xdr:cNvPr id="484" name="直線コネクタ 483">
          <a:extLst>
            <a:ext uri="{FF2B5EF4-FFF2-40B4-BE49-F238E27FC236}">
              <a16:creationId xmlns:a16="http://schemas.microsoft.com/office/drawing/2014/main" id="{DCF5D845-4EE2-4899-84E8-923C56189354}"/>
            </a:ext>
          </a:extLst>
        </xdr:cNvPr>
        <xdr:cNvCxnSpPr/>
      </xdr:nvCxnSpPr>
      <xdr:spPr>
        <a:xfrm flipV="1">
          <a:off x="6149340" y="17855184"/>
          <a:ext cx="7747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122699</xdr:rowOff>
    </xdr:from>
    <xdr:ext cx="469744" cy="259045"/>
    <xdr:sp macro="" textlink="">
      <xdr:nvSpPr>
        <xdr:cNvPr id="485" name="n_1aveValue【市民会館】&#10;一人当たり面積">
          <a:extLst>
            <a:ext uri="{FF2B5EF4-FFF2-40B4-BE49-F238E27FC236}">
              <a16:creationId xmlns:a16="http://schemas.microsoft.com/office/drawing/2014/main" id="{BB65165D-95FF-4654-856C-C02DFD3CCFBF}"/>
            </a:ext>
          </a:extLst>
        </xdr:cNvPr>
        <xdr:cNvSpPr txBox="1"/>
      </xdr:nvSpPr>
      <xdr:spPr>
        <a:xfrm>
          <a:off x="8271587" y="1789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122699</xdr:rowOff>
    </xdr:from>
    <xdr:ext cx="469744" cy="259045"/>
    <xdr:sp macro="" textlink="">
      <xdr:nvSpPr>
        <xdr:cNvPr id="486" name="n_2aveValue【市民会館】&#10;一人当たり面積">
          <a:extLst>
            <a:ext uri="{FF2B5EF4-FFF2-40B4-BE49-F238E27FC236}">
              <a16:creationId xmlns:a16="http://schemas.microsoft.com/office/drawing/2014/main" id="{C16515A2-3045-4B38-9F42-5174FC02BF87}"/>
            </a:ext>
          </a:extLst>
        </xdr:cNvPr>
        <xdr:cNvSpPr txBox="1"/>
      </xdr:nvSpPr>
      <xdr:spPr>
        <a:xfrm>
          <a:off x="7509587" y="1789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127271</xdr:rowOff>
    </xdr:from>
    <xdr:ext cx="469744" cy="259045"/>
    <xdr:sp macro="" textlink="">
      <xdr:nvSpPr>
        <xdr:cNvPr id="487" name="n_3aveValue【市民会館】&#10;一人当たり面積">
          <a:extLst>
            <a:ext uri="{FF2B5EF4-FFF2-40B4-BE49-F238E27FC236}">
              <a16:creationId xmlns:a16="http://schemas.microsoft.com/office/drawing/2014/main" id="{9CB4C7E5-F1CF-496A-9475-2BE33727DA16}"/>
            </a:ext>
          </a:extLst>
        </xdr:cNvPr>
        <xdr:cNvSpPr txBox="1"/>
      </xdr:nvSpPr>
      <xdr:spPr>
        <a:xfrm>
          <a:off x="6712027" y="17897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152671</xdr:rowOff>
    </xdr:from>
    <xdr:ext cx="469744" cy="259045"/>
    <xdr:sp macro="" textlink="">
      <xdr:nvSpPr>
        <xdr:cNvPr id="488" name="n_4aveValue【市民会館】&#10;一人当たり面積">
          <a:extLst>
            <a:ext uri="{FF2B5EF4-FFF2-40B4-BE49-F238E27FC236}">
              <a16:creationId xmlns:a16="http://schemas.microsoft.com/office/drawing/2014/main" id="{380973B9-9A2E-44B0-AFA9-4ECC1BBC611C}"/>
            </a:ext>
          </a:extLst>
        </xdr:cNvPr>
        <xdr:cNvSpPr txBox="1"/>
      </xdr:nvSpPr>
      <xdr:spPr>
        <a:xfrm>
          <a:off x="5937327" y="1758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148099</xdr:rowOff>
    </xdr:from>
    <xdr:ext cx="469744" cy="259045"/>
    <xdr:sp macro="" textlink="">
      <xdr:nvSpPr>
        <xdr:cNvPr id="489" name="n_1mainValue【市民会館】&#10;一人当たり面積">
          <a:extLst>
            <a:ext uri="{FF2B5EF4-FFF2-40B4-BE49-F238E27FC236}">
              <a16:creationId xmlns:a16="http://schemas.microsoft.com/office/drawing/2014/main" id="{3AE9E2C4-2610-4EEB-BAEF-F856451D128B}"/>
            </a:ext>
          </a:extLst>
        </xdr:cNvPr>
        <xdr:cNvSpPr txBox="1"/>
      </xdr:nvSpPr>
      <xdr:spPr>
        <a:xfrm>
          <a:off x="8271587" y="1758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148099</xdr:rowOff>
    </xdr:from>
    <xdr:ext cx="469744" cy="259045"/>
    <xdr:sp macro="" textlink="">
      <xdr:nvSpPr>
        <xdr:cNvPr id="490" name="n_2mainValue【市民会館】&#10;一人当たり面積">
          <a:extLst>
            <a:ext uri="{FF2B5EF4-FFF2-40B4-BE49-F238E27FC236}">
              <a16:creationId xmlns:a16="http://schemas.microsoft.com/office/drawing/2014/main" id="{D6E30ECA-31CC-4F73-B92D-2FFB00C7127A}"/>
            </a:ext>
          </a:extLst>
        </xdr:cNvPr>
        <xdr:cNvSpPr txBox="1"/>
      </xdr:nvSpPr>
      <xdr:spPr>
        <a:xfrm>
          <a:off x="7509587" y="1758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152671</xdr:rowOff>
    </xdr:from>
    <xdr:ext cx="469744" cy="259045"/>
    <xdr:sp macro="" textlink="">
      <xdr:nvSpPr>
        <xdr:cNvPr id="491" name="n_3mainValue【市民会館】&#10;一人当たり面積">
          <a:extLst>
            <a:ext uri="{FF2B5EF4-FFF2-40B4-BE49-F238E27FC236}">
              <a16:creationId xmlns:a16="http://schemas.microsoft.com/office/drawing/2014/main" id="{8D9751D6-04B9-4FE1-8801-038B0DA885C1}"/>
            </a:ext>
          </a:extLst>
        </xdr:cNvPr>
        <xdr:cNvSpPr txBox="1"/>
      </xdr:nvSpPr>
      <xdr:spPr>
        <a:xfrm>
          <a:off x="6712027" y="1758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131842</xdr:rowOff>
    </xdr:from>
    <xdr:ext cx="469744" cy="259045"/>
    <xdr:sp macro="" textlink="">
      <xdr:nvSpPr>
        <xdr:cNvPr id="492" name="n_4mainValue【市民会館】&#10;一人当たり面積">
          <a:extLst>
            <a:ext uri="{FF2B5EF4-FFF2-40B4-BE49-F238E27FC236}">
              <a16:creationId xmlns:a16="http://schemas.microsoft.com/office/drawing/2014/main" id="{8AE12195-6D1E-4D81-A81B-39CCD383000C}"/>
            </a:ext>
          </a:extLst>
        </xdr:cNvPr>
        <xdr:cNvSpPr txBox="1"/>
      </xdr:nvSpPr>
      <xdr:spPr>
        <a:xfrm>
          <a:off x="5937327" y="1790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376C71D9-F603-475D-8616-E194BE15FD8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7F76D9FF-1A32-44CB-BC6F-3B3F304D944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6DB82D60-40D5-4CF1-9B7F-11845DDC9BA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CFA93E39-5399-4E9C-9533-BE187EA34AD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88DC8CC0-1B8C-4DEE-BFA9-5234B4AA8EBF}"/>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3EE69735-153D-4654-98AF-42286700A44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1C35FBD4-4C9B-4B87-8C30-ECDCEB76424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D63E3E25-6E90-484F-BC52-1838FA6EA35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D46BC143-B17D-44C2-92C9-817FEAC88E7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5FC80B71-98ED-4B7A-B64E-CEB9829A6B3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03" name="テキスト ボックス 502">
          <a:extLst>
            <a:ext uri="{FF2B5EF4-FFF2-40B4-BE49-F238E27FC236}">
              <a16:creationId xmlns:a16="http://schemas.microsoft.com/office/drawing/2014/main" id="{98F3A6F8-F718-4346-BCCE-55652A9220DD}"/>
            </a:ext>
          </a:extLst>
        </xdr:cNvPr>
        <xdr:cNvSpPr txBox="1"/>
      </xdr:nvSpPr>
      <xdr:spPr>
        <a:xfrm>
          <a:off x="1060276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a:extLst>
            <a:ext uri="{FF2B5EF4-FFF2-40B4-BE49-F238E27FC236}">
              <a16:creationId xmlns:a16="http://schemas.microsoft.com/office/drawing/2014/main" id="{FD761396-FA48-42A5-9C39-D7970AEBDF89}"/>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505" name="テキスト ボックス 504">
          <a:extLst>
            <a:ext uri="{FF2B5EF4-FFF2-40B4-BE49-F238E27FC236}">
              <a16:creationId xmlns:a16="http://schemas.microsoft.com/office/drawing/2014/main" id="{F96AEA9B-1420-43A7-B182-4CA2F079CBCA}"/>
            </a:ext>
          </a:extLst>
        </xdr:cNvPr>
        <xdr:cNvSpPr txBox="1"/>
      </xdr:nvSpPr>
      <xdr:spPr>
        <a:xfrm>
          <a:off x="1060276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a:extLst>
            <a:ext uri="{FF2B5EF4-FFF2-40B4-BE49-F238E27FC236}">
              <a16:creationId xmlns:a16="http://schemas.microsoft.com/office/drawing/2014/main" id="{E1A7408E-F8BB-45F1-98BD-9FCA274AF1D7}"/>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a:extLst>
            <a:ext uri="{FF2B5EF4-FFF2-40B4-BE49-F238E27FC236}">
              <a16:creationId xmlns:a16="http://schemas.microsoft.com/office/drawing/2014/main" id="{2CC7E115-4FE3-4B42-A8AA-839DE51A48BF}"/>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a:extLst>
            <a:ext uri="{FF2B5EF4-FFF2-40B4-BE49-F238E27FC236}">
              <a16:creationId xmlns:a16="http://schemas.microsoft.com/office/drawing/2014/main" id="{0C0E1575-9107-43A1-8EBC-F780EFD5BBC7}"/>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a:extLst>
            <a:ext uri="{FF2B5EF4-FFF2-40B4-BE49-F238E27FC236}">
              <a16:creationId xmlns:a16="http://schemas.microsoft.com/office/drawing/2014/main" id="{24DCF57B-EC5E-4F3D-9529-C01FC7A7A47F}"/>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a:extLst>
            <a:ext uri="{FF2B5EF4-FFF2-40B4-BE49-F238E27FC236}">
              <a16:creationId xmlns:a16="http://schemas.microsoft.com/office/drawing/2014/main" id="{CC5908A7-AB64-466B-B926-DD9D8167C49F}"/>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a:extLst>
            <a:ext uri="{FF2B5EF4-FFF2-40B4-BE49-F238E27FC236}">
              <a16:creationId xmlns:a16="http://schemas.microsoft.com/office/drawing/2014/main" id="{E2BAA827-8198-4D89-95E2-CF8254CEAA4E}"/>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a:extLst>
            <a:ext uri="{FF2B5EF4-FFF2-40B4-BE49-F238E27FC236}">
              <a16:creationId xmlns:a16="http://schemas.microsoft.com/office/drawing/2014/main" id="{6AD95CA8-1BF5-4D22-AF5A-7A698F01ED8C}"/>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a:extLst>
            <a:ext uri="{FF2B5EF4-FFF2-40B4-BE49-F238E27FC236}">
              <a16:creationId xmlns:a16="http://schemas.microsoft.com/office/drawing/2014/main" id="{E39F0BCF-02F4-4E6F-9EA6-AA48B222801B}"/>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67C13125-B933-443A-B1B4-EEC5A5FB9BE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5" name="テキスト ボックス 514">
          <a:extLst>
            <a:ext uri="{FF2B5EF4-FFF2-40B4-BE49-F238E27FC236}">
              <a16:creationId xmlns:a16="http://schemas.microsoft.com/office/drawing/2014/main" id="{0E98BA59-A24A-4A0E-B862-ECF86EF20794}"/>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C7C880C5-0843-481A-8906-AF84DC87815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144780</xdr:rowOff>
    </xdr:from>
    <xdr:to>
      <xdr:col>85</xdr:col>
      <xdr:colOff>126364</xdr:colOff>
      <xdr:row>42</xdr:row>
      <xdr:rowOff>80010</xdr:rowOff>
    </xdr:to>
    <xdr:cxnSp macro="">
      <xdr:nvCxnSpPr>
        <xdr:cNvPr id="517" name="直線コネクタ 516">
          <a:extLst>
            <a:ext uri="{FF2B5EF4-FFF2-40B4-BE49-F238E27FC236}">
              <a16:creationId xmlns:a16="http://schemas.microsoft.com/office/drawing/2014/main" id="{AA865D36-7473-4C8D-82D3-E54CFCA57AB4}"/>
            </a:ext>
          </a:extLst>
        </xdr:cNvPr>
        <xdr:cNvCxnSpPr/>
      </xdr:nvCxnSpPr>
      <xdr:spPr>
        <a:xfrm flipV="1">
          <a:off x="14375764" y="5509260"/>
          <a:ext cx="0" cy="161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83837</xdr:rowOff>
    </xdr:from>
    <xdr:ext cx="405111" cy="259045"/>
    <xdr:sp macro="" textlink="">
      <xdr:nvSpPr>
        <xdr:cNvPr id="518" name="【一般廃棄物処理施設】&#10;有形固定資産減価償却率最小値テキスト">
          <a:extLst>
            <a:ext uri="{FF2B5EF4-FFF2-40B4-BE49-F238E27FC236}">
              <a16:creationId xmlns:a16="http://schemas.microsoft.com/office/drawing/2014/main" id="{6F0DB86F-6A64-428B-A8DA-A882085CD36F}"/>
            </a:ext>
          </a:extLst>
        </xdr:cNvPr>
        <xdr:cNvSpPr txBox="1"/>
      </xdr:nvSpPr>
      <xdr:spPr>
        <a:xfrm>
          <a:off x="14414500"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80010</xdr:rowOff>
    </xdr:from>
    <xdr:to>
      <xdr:col>86</xdr:col>
      <xdr:colOff>25400</xdr:colOff>
      <xdr:row>42</xdr:row>
      <xdr:rowOff>80010</xdr:rowOff>
    </xdr:to>
    <xdr:cxnSp macro="">
      <xdr:nvCxnSpPr>
        <xdr:cNvPr id="519" name="直線コネクタ 518">
          <a:extLst>
            <a:ext uri="{FF2B5EF4-FFF2-40B4-BE49-F238E27FC236}">
              <a16:creationId xmlns:a16="http://schemas.microsoft.com/office/drawing/2014/main" id="{FF6780D5-B60E-4710-A7F9-840F152C1685}"/>
            </a:ext>
          </a:extLst>
        </xdr:cNvPr>
        <xdr:cNvCxnSpPr/>
      </xdr:nvCxnSpPr>
      <xdr:spPr>
        <a:xfrm>
          <a:off x="14287500" y="712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91457</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B7DAE310-8660-41B8-AC62-2F630AE6EDE9}"/>
            </a:ext>
          </a:extLst>
        </xdr:cNvPr>
        <xdr:cNvSpPr txBox="1"/>
      </xdr:nvSpPr>
      <xdr:spPr>
        <a:xfrm>
          <a:off x="14414500" y="528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144780</xdr:rowOff>
    </xdr:from>
    <xdr:to>
      <xdr:col>86</xdr:col>
      <xdr:colOff>25400</xdr:colOff>
      <xdr:row>32</xdr:row>
      <xdr:rowOff>144780</xdr:rowOff>
    </xdr:to>
    <xdr:cxnSp macro="">
      <xdr:nvCxnSpPr>
        <xdr:cNvPr id="521" name="直線コネクタ 520">
          <a:extLst>
            <a:ext uri="{FF2B5EF4-FFF2-40B4-BE49-F238E27FC236}">
              <a16:creationId xmlns:a16="http://schemas.microsoft.com/office/drawing/2014/main" id="{227C130B-FF2A-44B3-B37D-84786E97919C}"/>
            </a:ext>
          </a:extLst>
        </xdr:cNvPr>
        <xdr:cNvCxnSpPr/>
      </xdr:nvCxnSpPr>
      <xdr:spPr>
        <a:xfrm>
          <a:off x="14287500" y="5509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33037</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917B8472-DDE6-4B6A-AC69-84022597A3BE}"/>
            </a:ext>
          </a:extLst>
        </xdr:cNvPr>
        <xdr:cNvSpPr txBox="1"/>
      </xdr:nvSpPr>
      <xdr:spPr>
        <a:xfrm>
          <a:off x="14414500" y="640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10160</xdr:rowOff>
    </xdr:from>
    <xdr:to>
      <xdr:col>85</xdr:col>
      <xdr:colOff>177800</xdr:colOff>
      <xdr:row>39</xdr:row>
      <xdr:rowOff>111760</xdr:rowOff>
    </xdr:to>
    <xdr:sp macro="" textlink="">
      <xdr:nvSpPr>
        <xdr:cNvPr id="523" name="フローチャート: 判断 522">
          <a:extLst>
            <a:ext uri="{FF2B5EF4-FFF2-40B4-BE49-F238E27FC236}">
              <a16:creationId xmlns:a16="http://schemas.microsoft.com/office/drawing/2014/main" id="{E13D40D3-B704-4B77-A22A-2F8CB38F7602}"/>
            </a:ext>
          </a:extLst>
        </xdr:cNvPr>
        <xdr:cNvSpPr/>
      </xdr:nvSpPr>
      <xdr:spPr>
        <a:xfrm>
          <a:off x="14325600" y="654812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13970</xdr:rowOff>
    </xdr:from>
    <xdr:to>
      <xdr:col>81</xdr:col>
      <xdr:colOff>101600</xdr:colOff>
      <xdr:row>39</xdr:row>
      <xdr:rowOff>115570</xdr:rowOff>
    </xdr:to>
    <xdr:sp macro="" textlink="">
      <xdr:nvSpPr>
        <xdr:cNvPr id="524" name="フローチャート: 判断 523">
          <a:extLst>
            <a:ext uri="{FF2B5EF4-FFF2-40B4-BE49-F238E27FC236}">
              <a16:creationId xmlns:a16="http://schemas.microsoft.com/office/drawing/2014/main" id="{3AD0D1F6-D9E6-4F93-BE9F-C2C86811888C}"/>
            </a:ext>
          </a:extLst>
        </xdr:cNvPr>
        <xdr:cNvSpPr/>
      </xdr:nvSpPr>
      <xdr:spPr>
        <a:xfrm>
          <a:off x="1357884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86360</xdr:rowOff>
    </xdr:from>
    <xdr:to>
      <xdr:col>76</xdr:col>
      <xdr:colOff>165100</xdr:colOff>
      <xdr:row>40</xdr:row>
      <xdr:rowOff>16510</xdr:rowOff>
    </xdr:to>
    <xdr:sp macro="" textlink="">
      <xdr:nvSpPr>
        <xdr:cNvPr id="525" name="フローチャート: 判断 524">
          <a:extLst>
            <a:ext uri="{FF2B5EF4-FFF2-40B4-BE49-F238E27FC236}">
              <a16:creationId xmlns:a16="http://schemas.microsoft.com/office/drawing/2014/main" id="{3521E9BB-2F83-4643-9ED7-5E34EABA7921}"/>
            </a:ext>
          </a:extLst>
        </xdr:cNvPr>
        <xdr:cNvSpPr/>
      </xdr:nvSpPr>
      <xdr:spPr>
        <a:xfrm>
          <a:off x="12804140" y="6624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33020</xdr:rowOff>
    </xdr:from>
    <xdr:to>
      <xdr:col>72</xdr:col>
      <xdr:colOff>38100</xdr:colOff>
      <xdr:row>39</xdr:row>
      <xdr:rowOff>134620</xdr:rowOff>
    </xdr:to>
    <xdr:sp macro="" textlink="">
      <xdr:nvSpPr>
        <xdr:cNvPr id="526" name="フローチャート: 判断 525">
          <a:extLst>
            <a:ext uri="{FF2B5EF4-FFF2-40B4-BE49-F238E27FC236}">
              <a16:creationId xmlns:a16="http://schemas.microsoft.com/office/drawing/2014/main" id="{FA8E0D81-FFFB-43C9-B025-55FE90389B0F}"/>
            </a:ext>
          </a:extLst>
        </xdr:cNvPr>
        <xdr:cNvSpPr/>
      </xdr:nvSpPr>
      <xdr:spPr>
        <a:xfrm>
          <a:off x="12029440" y="65709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162560</xdr:rowOff>
    </xdr:from>
    <xdr:to>
      <xdr:col>67</xdr:col>
      <xdr:colOff>101600</xdr:colOff>
      <xdr:row>39</xdr:row>
      <xdr:rowOff>92710</xdr:rowOff>
    </xdr:to>
    <xdr:sp macro="" textlink="">
      <xdr:nvSpPr>
        <xdr:cNvPr id="527" name="フローチャート: 判断 526">
          <a:extLst>
            <a:ext uri="{FF2B5EF4-FFF2-40B4-BE49-F238E27FC236}">
              <a16:creationId xmlns:a16="http://schemas.microsoft.com/office/drawing/2014/main" id="{E753B9D5-CE4E-4AEA-B2CB-AF85A0637771}"/>
            </a:ext>
          </a:extLst>
        </xdr:cNvPr>
        <xdr:cNvSpPr/>
      </xdr:nvSpPr>
      <xdr:spPr>
        <a:xfrm>
          <a:off x="1123188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E8A0BFD8-A39C-4903-ABAD-D3A7BF3EE9C6}"/>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7A63CB9-4723-472D-8F55-A34ADD1E709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B54B727-663D-4F6A-86D7-D7DE278521F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00A40D1-0389-4C4C-9179-0F2CAE9849C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AFECEBD-EA7D-4FBE-91F1-0B61DCB5994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124460</xdr:rowOff>
    </xdr:from>
    <xdr:to>
      <xdr:col>85</xdr:col>
      <xdr:colOff>177800</xdr:colOff>
      <xdr:row>42</xdr:row>
      <xdr:rowOff>54610</xdr:rowOff>
    </xdr:to>
    <xdr:sp macro="" textlink="">
      <xdr:nvSpPr>
        <xdr:cNvPr id="533" name="楕円 532">
          <a:extLst>
            <a:ext uri="{FF2B5EF4-FFF2-40B4-BE49-F238E27FC236}">
              <a16:creationId xmlns:a16="http://schemas.microsoft.com/office/drawing/2014/main" id="{8B480CCC-396E-4841-B25C-52B2A62E1D2D}"/>
            </a:ext>
          </a:extLst>
        </xdr:cNvPr>
        <xdr:cNvSpPr/>
      </xdr:nvSpPr>
      <xdr:spPr>
        <a:xfrm>
          <a:off x="14325600" y="69977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39387</xdr:rowOff>
    </xdr:from>
    <xdr:ext cx="405111" cy="259045"/>
    <xdr:sp macro="" textlink="">
      <xdr:nvSpPr>
        <xdr:cNvPr id="534" name="【一般廃棄物処理施設】&#10;有形固定資産減価償却率該当値テキスト">
          <a:extLst>
            <a:ext uri="{FF2B5EF4-FFF2-40B4-BE49-F238E27FC236}">
              <a16:creationId xmlns:a16="http://schemas.microsoft.com/office/drawing/2014/main" id="{97C5858D-96C5-4008-AA95-313944D6218B}"/>
            </a:ext>
          </a:extLst>
        </xdr:cNvPr>
        <xdr:cNvSpPr txBox="1"/>
      </xdr:nvSpPr>
      <xdr:spPr>
        <a:xfrm>
          <a:off x="14414500" y="6912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93980</xdr:rowOff>
    </xdr:from>
    <xdr:to>
      <xdr:col>81</xdr:col>
      <xdr:colOff>101600</xdr:colOff>
      <xdr:row>42</xdr:row>
      <xdr:rowOff>24130</xdr:rowOff>
    </xdr:to>
    <xdr:sp macro="" textlink="">
      <xdr:nvSpPr>
        <xdr:cNvPr id="535" name="楕円 534">
          <a:extLst>
            <a:ext uri="{FF2B5EF4-FFF2-40B4-BE49-F238E27FC236}">
              <a16:creationId xmlns:a16="http://schemas.microsoft.com/office/drawing/2014/main" id="{82961B44-959B-4F80-9058-106611EB84C5}"/>
            </a:ext>
          </a:extLst>
        </xdr:cNvPr>
        <xdr:cNvSpPr/>
      </xdr:nvSpPr>
      <xdr:spPr>
        <a:xfrm>
          <a:off x="13578840" y="6967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144780</xdr:rowOff>
    </xdr:from>
    <xdr:to>
      <xdr:col>85</xdr:col>
      <xdr:colOff>127000</xdr:colOff>
      <xdr:row>42</xdr:row>
      <xdr:rowOff>3810</xdr:rowOff>
    </xdr:to>
    <xdr:cxnSp macro="">
      <xdr:nvCxnSpPr>
        <xdr:cNvPr id="536" name="直線コネクタ 535">
          <a:extLst>
            <a:ext uri="{FF2B5EF4-FFF2-40B4-BE49-F238E27FC236}">
              <a16:creationId xmlns:a16="http://schemas.microsoft.com/office/drawing/2014/main" id="{8102B6FD-D78A-4DB4-997E-9D72953DF76D}"/>
            </a:ext>
          </a:extLst>
        </xdr:cNvPr>
        <xdr:cNvCxnSpPr/>
      </xdr:nvCxnSpPr>
      <xdr:spPr>
        <a:xfrm>
          <a:off x="13629640" y="7018020"/>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135890</xdr:rowOff>
    </xdr:from>
    <xdr:to>
      <xdr:col>76</xdr:col>
      <xdr:colOff>165100</xdr:colOff>
      <xdr:row>41</xdr:row>
      <xdr:rowOff>66040</xdr:rowOff>
    </xdr:to>
    <xdr:sp macro="" textlink="">
      <xdr:nvSpPr>
        <xdr:cNvPr id="537" name="楕円 536">
          <a:extLst>
            <a:ext uri="{FF2B5EF4-FFF2-40B4-BE49-F238E27FC236}">
              <a16:creationId xmlns:a16="http://schemas.microsoft.com/office/drawing/2014/main" id="{D2A0C4CE-796A-4AA4-9F9A-7B34CCC43A38}"/>
            </a:ext>
          </a:extLst>
        </xdr:cNvPr>
        <xdr:cNvSpPr/>
      </xdr:nvSpPr>
      <xdr:spPr>
        <a:xfrm>
          <a:off x="12804140" y="6841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15240</xdr:rowOff>
    </xdr:from>
    <xdr:to>
      <xdr:col>81</xdr:col>
      <xdr:colOff>50800</xdr:colOff>
      <xdr:row>41</xdr:row>
      <xdr:rowOff>144780</xdr:rowOff>
    </xdr:to>
    <xdr:cxnSp macro="">
      <xdr:nvCxnSpPr>
        <xdr:cNvPr id="538" name="直線コネクタ 537">
          <a:extLst>
            <a:ext uri="{FF2B5EF4-FFF2-40B4-BE49-F238E27FC236}">
              <a16:creationId xmlns:a16="http://schemas.microsoft.com/office/drawing/2014/main" id="{77D12C96-EB2F-492B-9F6A-9668CBF8A2BC}"/>
            </a:ext>
          </a:extLst>
        </xdr:cNvPr>
        <xdr:cNvCxnSpPr/>
      </xdr:nvCxnSpPr>
      <xdr:spPr>
        <a:xfrm>
          <a:off x="12854940" y="6888480"/>
          <a:ext cx="7747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13970</xdr:rowOff>
    </xdr:from>
    <xdr:to>
      <xdr:col>72</xdr:col>
      <xdr:colOff>38100</xdr:colOff>
      <xdr:row>41</xdr:row>
      <xdr:rowOff>115570</xdr:rowOff>
    </xdr:to>
    <xdr:sp macro="" textlink="">
      <xdr:nvSpPr>
        <xdr:cNvPr id="539" name="楕円 538">
          <a:extLst>
            <a:ext uri="{FF2B5EF4-FFF2-40B4-BE49-F238E27FC236}">
              <a16:creationId xmlns:a16="http://schemas.microsoft.com/office/drawing/2014/main" id="{E20E5C06-9E39-4B86-A9FF-2F7413859948}"/>
            </a:ext>
          </a:extLst>
        </xdr:cNvPr>
        <xdr:cNvSpPr/>
      </xdr:nvSpPr>
      <xdr:spPr>
        <a:xfrm>
          <a:off x="12029440" y="68872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15240</xdr:rowOff>
    </xdr:from>
    <xdr:to>
      <xdr:col>76</xdr:col>
      <xdr:colOff>114300</xdr:colOff>
      <xdr:row>41</xdr:row>
      <xdr:rowOff>64770</xdr:rowOff>
    </xdr:to>
    <xdr:cxnSp macro="">
      <xdr:nvCxnSpPr>
        <xdr:cNvPr id="540" name="直線コネクタ 539">
          <a:extLst>
            <a:ext uri="{FF2B5EF4-FFF2-40B4-BE49-F238E27FC236}">
              <a16:creationId xmlns:a16="http://schemas.microsoft.com/office/drawing/2014/main" id="{1A5CB3E3-B870-458C-8856-06A2C767D8EB}"/>
            </a:ext>
          </a:extLst>
        </xdr:cNvPr>
        <xdr:cNvCxnSpPr/>
      </xdr:nvCxnSpPr>
      <xdr:spPr>
        <a:xfrm flipV="1">
          <a:off x="12072620" y="6888480"/>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113030</xdr:rowOff>
    </xdr:from>
    <xdr:to>
      <xdr:col>67</xdr:col>
      <xdr:colOff>101600</xdr:colOff>
      <xdr:row>41</xdr:row>
      <xdr:rowOff>43180</xdr:rowOff>
    </xdr:to>
    <xdr:sp macro="" textlink="">
      <xdr:nvSpPr>
        <xdr:cNvPr id="541" name="楕円 540">
          <a:extLst>
            <a:ext uri="{FF2B5EF4-FFF2-40B4-BE49-F238E27FC236}">
              <a16:creationId xmlns:a16="http://schemas.microsoft.com/office/drawing/2014/main" id="{5CE2EC4B-6FEA-43D4-ABF4-769D515B1DAF}"/>
            </a:ext>
          </a:extLst>
        </xdr:cNvPr>
        <xdr:cNvSpPr/>
      </xdr:nvSpPr>
      <xdr:spPr>
        <a:xfrm>
          <a:off x="11231880" y="6818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163830</xdr:rowOff>
    </xdr:from>
    <xdr:to>
      <xdr:col>71</xdr:col>
      <xdr:colOff>177800</xdr:colOff>
      <xdr:row>41</xdr:row>
      <xdr:rowOff>64770</xdr:rowOff>
    </xdr:to>
    <xdr:cxnSp macro="">
      <xdr:nvCxnSpPr>
        <xdr:cNvPr id="542" name="直線コネクタ 541">
          <a:extLst>
            <a:ext uri="{FF2B5EF4-FFF2-40B4-BE49-F238E27FC236}">
              <a16:creationId xmlns:a16="http://schemas.microsoft.com/office/drawing/2014/main" id="{7D81E0D5-D474-449C-9475-3F52CEFCE94A}"/>
            </a:ext>
          </a:extLst>
        </xdr:cNvPr>
        <xdr:cNvCxnSpPr/>
      </xdr:nvCxnSpPr>
      <xdr:spPr>
        <a:xfrm>
          <a:off x="11282680" y="6869430"/>
          <a:ext cx="78994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132097</xdr:rowOff>
    </xdr:from>
    <xdr:ext cx="405111" cy="259045"/>
    <xdr:sp macro="" textlink="">
      <xdr:nvSpPr>
        <xdr:cNvPr id="543" name="n_1aveValue【一般廃棄物処理施設】&#10;有形固定資産減価償却率">
          <a:extLst>
            <a:ext uri="{FF2B5EF4-FFF2-40B4-BE49-F238E27FC236}">
              <a16:creationId xmlns:a16="http://schemas.microsoft.com/office/drawing/2014/main" id="{20B514ED-C432-4DC5-9697-405C67482218}"/>
            </a:ext>
          </a:extLst>
        </xdr:cNvPr>
        <xdr:cNvSpPr txBox="1"/>
      </xdr:nvSpPr>
      <xdr:spPr>
        <a:xfrm>
          <a:off x="134372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33037</xdr:rowOff>
    </xdr:from>
    <xdr:ext cx="405111" cy="259045"/>
    <xdr:sp macro="" textlink="">
      <xdr:nvSpPr>
        <xdr:cNvPr id="544" name="n_2aveValue【一般廃棄物処理施設】&#10;有形固定資産減価償却率">
          <a:extLst>
            <a:ext uri="{FF2B5EF4-FFF2-40B4-BE49-F238E27FC236}">
              <a16:creationId xmlns:a16="http://schemas.microsoft.com/office/drawing/2014/main" id="{5FD2A8B4-C4DA-4DA5-8171-C4C053C871B6}"/>
            </a:ext>
          </a:extLst>
        </xdr:cNvPr>
        <xdr:cNvSpPr txBox="1"/>
      </xdr:nvSpPr>
      <xdr:spPr>
        <a:xfrm>
          <a:off x="126752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151147</xdr:rowOff>
    </xdr:from>
    <xdr:ext cx="405111" cy="259045"/>
    <xdr:sp macro="" textlink="">
      <xdr:nvSpPr>
        <xdr:cNvPr id="545" name="n_3aveValue【一般廃棄物処理施設】&#10;有形固定資産減価償却率">
          <a:extLst>
            <a:ext uri="{FF2B5EF4-FFF2-40B4-BE49-F238E27FC236}">
              <a16:creationId xmlns:a16="http://schemas.microsoft.com/office/drawing/2014/main" id="{4A309A6D-3B28-4DC8-A1C8-92279A7C3DE3}"/>
            </a:ext>
          </a:extLst>
        </xdr:cNvPr>
        <xdr:cNvSpPr txBox="1"/>
      </xdr:nvSpPr>
      <xdr:spPr>
        <a:xfrm>
          <a:off x="11900544" y="635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109237</xdr:rowOff>
    </xdr:from>
    <xdr:ext cx="405111" cy="259045"/>
    <xdr:sp macro="" textlink="">
      <xdr:nvSpPr>
        <xdr:cNvPr id="546" name="n_4aveValue【一般廃棄物処理施設】&#10;有形固定資産減価償却率">
          <a:extLst>
            <a:ext uri="{FF2B5EF4-FFF2-40B4-BE49-F238E27FC236}">
              <a16:creationId xmlns:a16="http://schemas.microsoft.com/office/drawing/2014/main" id="{1ED432F2-9628-43E2-B211-FD84076B0065}"/>
            </a:ext>
          </a:extLst>
        </xdr:cNvPr>
        <xdr:cNvSpPr txBox="1"/>
      </xdr:nvSpPr>
      <xdr:spPr>
        <a:xfrm>
          <a:off x="1110298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15257</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F0B1034D-31AB-4747-900D-7396FC1C4710}"/>
            </a:ext>
          </a:extLst>
        </xdr:cNvPr>
        <xdr:cNvSpPr txBox="1"/>
      </xdr:nvSpPr>
      <xdr:spPr>
        <a:xfrm>
          <a:off x="134372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57167</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5489694C-875B-4A3E-94CB-E88F2B0D7CD6}"/>
            </a:ext>
          </a:extLst>
        </xdr:cNvPr>
        <xdr:cNvSpPr txBox="1"/>
      </xdr:nvSpPr>
      <xdr:spPr>
        <a:xfrm>
          <a:off x="1267524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106697</xdr:rowOff>
    </xdr:from>
    <xdr:ext cx="405111" cy="259045"/>
    <xdr:sp macro="" textlink="">
      <xdr:nvSpPr>
        <xdr:cNvPr id="549" name="n_3mainValue【一般廃棄物処理施設】&#10;有形固定資産減価償却率">
          <a:extLst>
            <a:ext uri="{FF2B5EF4-FFF2-40B4-BE49-F238E27FC236}">
              <a16:creationId xmlns:a16="http://schemas.microsoft.com/office/drawing/2014/main" id="{ABCD541B-74B6-4E37-B105-4A1CFE49A765}"/>
            </a:ext>
          </a:extLst>
        </xdr:cNvPr>
        <xdr:cNvSpPr txBox="1"/>
      </xdr:nvSpPr>
      <xdr:spPr>
        <a:xfrm>
          <a:off x="11900544" y="697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34307</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40115806-8793-4350-912F-FD163F9B7F91}"/>
            </a:ext>
          </a:extLst>
        </xdr:cNvPr>
        <xdr:cNvSpPr txBox="1"/>
      </xdr:nvSpPr>
      <xdr:spPr>
        <a:xfrm>
          <a:off x="11102984"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BDBE3071-AE7F-4D46-B5F3-78E62BDF503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94505272-8EB8-4A1C-BE84-C83E63E2090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F8936769-5B4E-4B2E-A68B-DF67FBB0937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633F7E4D-ED75-4FD3-BC5B-80461A9FAB7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2E574AFD-EA0F-4B3E-A1D0-0C03E0787FA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DF0B10F5-0863-4BB2-91BC-A46300D07017}"/>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1F8099BF-1B99-4D4C-B9D0-711C3F5F6C0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9A6AB5E2-E067-4EBD-BF16-880E31BB1F0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BEB13EB7-278B-44FA-BE1A-B8DF60CFBCC3}"/>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03727279-92FC-432E-97AF-8B2959E4C1E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61" name="テキスト ボックス 560">
          <a:extLst>
            <a:ext uri="{FF2B5EF4-FFF2-40B4-BE49-F238E27FC236}">
              <a16:creationId xmlns:a16="http://schemas.microsoft.com/office/drawing/2014/main" id="{DFDB089A-B7EF-48FF-B4E3-E9F0A2250ACA}"/>
            </a:ext>
          </a:extLst>
        </xdr:cNvPr>
        <xdr:cNvSpPr txBox="1"/>
      </xdr:nvSpPr>
      <xdr:spPr>
        <a:xfrm>
          <a:off x="15890374" y="73139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62" name="直線コネクタ 561">
          <a:extLst>
            <a:ext uri="{FF2B5EF4-FFF2-40B4-BE49-F238E27FC236}">
              <a16:creationId xmlns:a16="http://schemas.microsoft.com/office/drawing/2014/main" id="{F150F8D5-B4BB-4286-988A-A97828FDAEEE}"/>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63" name="テキスト ボックス 562">
          <a:extLst>
            <a:ext uri="{FF2B5EF4-FFF2-40B4-BE49-F238E27FC236}">
              <a16:creationId xmlns:a16="http://schemas.microsoft.com/office/drawing/2014/main" id="{6B0DEDE6-9AFA-435E-A104-BA9E9B509D92}"/>
            </a:ext>
          </a:extLst>
        </xdr:cNvPr>
        <xdr:cNvSpPr txBox="1"/>
      </xdr:nvSpPr>
      <xdr:spPr>
        <a:xfrm>
          <a:off x="15630721" y="699499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4" name="直線コネクタ 563">
          <a:extLst>
            <a:ext uri="{FF2B5EF4-FFF2-40B4-BE49-F238E27FC236}">
              <a16:creationId xmlns:a16="http://schemas.microsoft.com/office/drawing/2014/main" id="{B0359214-E96D-45FE-AA01-B7BE74FF90F7}"/>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5" name="テキスト ボックス 564">
          <a:extLst>
            <a:ext uri="{FF2B5EF4-FFF2-40B4-BE49-F238E27FC236}">
              <a16:creationId xmlns:a16="http://schemas.microsoft.com/office/drawing/2014/main" id="{55BB0C8C-A902-40E0-A1DD-FD70DC81F04D}"/>
            </a:ext>
          </a:extLst>
        </xdr:cNvPr>
        <xdr:cNvSpPr txBox="1"/>
      </xdr:nvSpPr>
      <xdr:spPr>
        <a:xfrm>
          <a:off x="1563072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6" name="直線コネクタ 565">
          <a:extLst>
            <a:ext uri="{FF2B5EF4-FFF2-40B4-BE49-F238E27FC236}">
              <a16:creationId xmlns:a16="http://schemas.microsoft.com/office/drawing/2014/main" id="{4290AF54-9962-4932-A70D-0774AE0374F3}"/>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67" name="テキスト ボックス 566">
          <a:extLst>
            <a:ext uri="{FF2B5EF4-FFF2-40B4-BE49-F238E27FC236}">
              <a16:creationId xmlns:a16="http://schemas.microsoft.com/office/drawing/2014/main" id="{83BF729C-EF62-4DCD-9E87-E1051D84557A}"/>
            </a:ext>
          </a:extLst>
        </xdr:cNvPr>
        <xdr:cNvSpPr txBox="1"/>
      </xdr:nvSpPr>
      <xdr:spPr>
        <a:xfrm>
          <a:off x="1563072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8" name="直線コネクタ 567">
          <a:extLst>
            <a:ext uri="{FF2B5EF4-FFF2-40B4-BE49-F238E27FC236}">
              <a16:creationId xmlns:a16="http://schemas.microsoft.com/office/drawing/2014/main" id="{8BCB3DE8-B25A-462A-8FED-BA1F62511921}"/>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69" name="テキスト ボックス 568">
          <a:extLst>
            <a:ext uri="{FF2B5EF4-FFF2-40B4-BE49-F238E27FC236}">
              <a16:creationId xmlns:a16="http://schemas.microsoft.com/office/drawing/2014/main" id="{8A68CE84-D68B-487A-AAF9-240C35E8841D}"/>
            </a:ext>
          </a:extLst>
        </xdr:cNvPr>
        <xdr:cNvSpPr txBox="1"/>
      </xdr:nvSpPr>
      <xdr:spPr>
        <a:xfrm>
          <a:off x="1563072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0" name="直線コネクタ 569">
          <a:extLst>
            <a:ext uri="{FF2B5EF4-FFF2-40B4-BE49-F238E27FC236}">
              <a16:creationId xmlns:a16="http://schemas.microsoft.com/office/drawing/2014/main" id="{05CD8FFB-A22F-4857-BA4F-A342AAB7CC7A}"/>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1" name="テキスト ボックス 570">
          <a:extLst>
            <a:ext uri="{FF2B5EF4-FFF2-40B4-BE49-F238E27FC236}">
              <a16:creationId xmlns:a16="http://schemas.microsoft.com/office/drawing/2014/main" id="{CAD691BD-2BA4-4431-BB8E-5834613554C3}"/>
            </a:ext>
          </a:extLst>
        </xdr:cNvPr>
        <xdr:cNvSpPr txBox="1"/>
      </xdr:nvSpPr>
      <xdr:spPr>
        <a:xfrm>
          <a:off x="1558946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2" name="直線コネクタ 571">
          <a:extLst>
            <a:ext uri="{FF2B5EF4-FFF2-40B4-BE49-F238E27FC236}">
              <a16:creationId xmlns:a16="http://schemas.microsoft.com/office/drawing/2014/main" id="{B329D367-CA28-470C-988E-2C773DEB0B52}"/>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3" name="テキスト ボックス 572">
          <a:extLst>
            <a:ext uri="{FF2B5EF4-FFF2-40B4-BE49-F238E27FC236}">
              <a16:creationId xmlns:a16="http://schemas.microsoft.com/office/drawing/2014/main" id="{6E962CAA-BFED-4F96-AF91-C1F8F5733E00}"/>
            </a:ext>
          </a:extLst>
        </xdr:cNvPr>
        <xdr:cNvSpPr txBox="1"/>
      </xdr:nvSpPr>
      <xdr:spPr>
        <a:xfrm>
          <a:off x="1558946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B25A3338-165B-4AB4-90B4-8EC8F1499CD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5" name="テキスト ボックス 574">
          <a:extLst>
            <a:ext uri="{FF2B5EF4-FFF2-40B4-BE49-F238E27FC236}">
              <a16:creationId xmlns:a16="http://schemas.microsoft.com/office/drawing/2014/main" id="{C08F2973-10B1-4B4C-86A2-733B70C9E36F}"/>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E7290633-580E-464B-A3E8-E240CEB7345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59496</xdr:rowOff>
    </xdr:from>
    <xdr:to>
      <xdr:col>116</xdr:col>
      <xdr:colOff>62864</xdr:colOff>
      <xdr:row>42</xdr:row>
      <xdr:rowOff>103649</xdr:rowOff>
    </xdr:to>
    <xdr:cxnSp macro="">
      <xdr:nvCxnSpPr>
        <xdr:cNvPr id="577" name="直線コネクタ 576">
          <a:extLst>
            <a:ext uri="{FF2B5EF4-FFF2-40B4-BE49-F238E27FC236}">
              <a16:creationId xmlns:a16="http://schemas.microsoft.com/office/drawing/2014/main" id="{1BBCDBE0-4950-4512-9A61-764282385541}"/>
            </a:ext>
          </a:extLst>
        </xdr:cNvPr>
        <xdr:cNvCxnSpPr/>
      </xdr:nvCxnSpPr>
      <xdr:spPr>
        <a:xfrm flipV="1">
          <a:off x="19509104" y="5591616"/>
          <a:ext cx="0" cy="1552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107476</xdr:rowOff>
    </xdr:from>
    <xdr:ext cx="534377" cy="259045"/>
    <xdr:sp macro="" textlink="">
      <xdr:nvSpPr>
        <xdr:cNvPr id="578" name="【一般廃棄物処理施設】&#10;一人当たり有形固定資産（償却資産）額最小値テキスト">
          <a:extLst>
            <a:ext uri="{FF2B5EF4-FFF2-40B4-BE49-F238E27FC236}">
              <a16:creationId xmlns:a16="http://schemas.microsoft.com/office/drawing/2014/main" id="{A33A0905-158E-4214-8241-9EA433EFC4BC}"/>
            </a:ext>
          </a:extLst>
        </xdr:cNvPr>
        <xdr:cNvSpPr txBox="1"/>
      </xdr:nvSpPr>
      <xdr:spPr>
        <a:xfrm>
          <a:off x="19547840" y="714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103649</xdr:rowOff>
    </xdr:from>
    <xdr:to>
      <xdr:col>116</xdr:col>
      <xdr:colOff>152400</xdr:colOff>
      <xdr:row>42</xdr:row>
      <xdr:rowOff>103649</xdr:rowOff>
    </xdr:to>
    <xdr:cxnSp macro="">
      <xdr:nvCxnSpPr>
        <xdr:cNvPr id="579" name="直線コネクタ 578">
          <a:extLst>
            <a:ext uri="{FF2B5EF4-FFF2-40B4-BE49-F238E27FC236}">
              <a16:creationId xmlns:a16="http://schemas.microsoft.com/office/drawing/2014/main" id="{F1406DB8-8470-4425-8C74-479B4C4AC7A8}"/>
            </a:ext>
          </a:extLst>
        </xdr:cNvPr>
        <xdr:cNvCxnSpPr/>
      </xdr:nvCxnSpPr>
      <xdr:spPr>
        <a:xfrm>
          <a:off x="19443700" y="7144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6173</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EFE9F1E0-ABF1-4AE0-821E-F1CFF4567608}"/>
            </a:ext>
          </a:extLst>
        </xdr:cNvPr>
        <xdr:cNvSpPr txBox="1"/>
      </xdr:nvSpPr>
      <xdr:spPr>
        <a:xfrm>
          <a:off x="19547840" y="5370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59496</xdr:rowOff>
    </xdr:from>
    <xdr:to>
      <xdr:col>116</xdr:col>
      <xdr:colOff>152400</xdr:colOff>
      <xdr:row>33</xdr:row>
      <xdr:rowOff>59496</xdr:rowOff>
    </xdr:to>
    <xdr:cxnSp macro="">
      <xdr:nvCxnSpPr>
        <xdr:cNvPr id="581" name="直線コネクタ 580">
          <a:extLst>
            <a:ext uri="{FF2B5EF4-FFF2-40B4-BE49-F238E27FC236}">
              <a16:creationId xmlns:a16="http://schemas.microsoft.com/office/drawing/2014/main" id="{91AA44A6-D626-4DD4-8D85-01DE9190ED0A}"/>
            </a:ext>
          </a:extLst>
        </xdr:cNvPr>
        <xdr:cNvCxnSpPr/>
      </xdr:nvCxnSpPr>
      <xdr:spPr>
        <a:xfrm>
          <a:off x="19443700" y="5591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167443</xdr:rowOff>
    </xdr:from>
    <xdr:ext cx="534377" cy="259045"/>
    <xdr:sp macro="" textlink="">
      <xdr:nvSpPr>
        <xdr:cNvPr id="582" name="【一般廃棄物処理施設】&#10;一人当たり有形固定資産（償却資産）額平均値テキスト">
          <a:extLst>
            <a:ext uri="{FF2B5EF4-FFF2-40B4-BE49-F238E27FC236}">
              <a16:creationId xmlns:a16="http://schemas.microsoft.com/office/drawing/2014/main" id="{D005B753-EDDE-4470-81D6-FCABBD580B0D}"/>
            </a:ext>
          </a:extLst>
        </xdr:cNvPr>
        <xdr:cNvSpPr txBox="1"/>
      </xdr:nvSpPr>
      <xdr:spPr>
        <a:xfrm>
          <a:off x="19547840" y="6202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144566</xdr:rowOff>
    </xdr:from>
    <xdr:to>
      <xdr:col>116</xdr:col>
      <xdr:colOff>114300</xdr:colOff>
      <xdr:row>38</xdr:row>
      <xdr:rowOff>74716</xdr:rowOff>
    </xdr:to>
    <xdr:sp macro="" textlink="">
      <xdr:nvSpPr>
        <xdr:cNvPr id="583" name="フローチャート: 判断 582">
          <a:extLst>
            <a:ext uri="{FF2B5EF4-FFF2-40B4-BE49-F238E27FC236}">
              <a16:creationId xmlns:a16="http://schemas.microsoft.com/office/drawing/2014/main" id="{C9075A7A-9349-461B-8CBC-91CBC2C69215}"/>
            </a:ext>
          </a:extLst>
        </xdr:cNvPr>
        <xdr:cNvSpPr/>
      </xdr:nvSpPr>
      <xdr:spPr>
        <a:xfrm>
          <a:off x="19458940" y="63472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167295</xdr:rowOff>
    </xdr:from>
    <xdr:to>
      <xdr:col>112</xdr:col>
      <xdr:colOff>38100</xdr:colOff>
      <xdr:row>38</xdr:row>
      <xdr:rowOff>97445</xdr:rowOff>
    </xdr:to>
    <xdr:sp macro="" textlink="">
      <xdr:nvSpPr>
        <xdr:cNvPr id="584" name="フローチャート: 判断 583">
          <a:extLst>
            <a:ext uri="{FF2B5EF4-FFF2-40B4-BE49-F238E27FC236}">
              <a16:creationId xmlns:a16="http://schemas.microsoft.com/office/drawing/2014/main" id="{8DBA7A94-A0FC-41CD-AA33-139BF809896A}"/>
            </a:ext>
          </a:extLst>
        </xdr:cNvPr>
        <xdr:cNvSpPr/>
      </xdr:nvSpPr>
      <xdr:spPr>
        <a:xfrm>
          <a:off x="18735040" y="63699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28046</xdr:rowOff>
    </xdr:from>
    <xdr:to>
      <xdr:col>107</xdr:col>
      <xdr:colOff>101600</xdr:colOff>
      <xdr:row>38</xdr:row>
      <xdr:rowOff>129646</xdr:rowOff>
    </xdr:to>
    <xdr:sp macro="" textlink="">
      <xdr:nvSpPr>
        <xdr:cNvPr id="585" name="フローチャート: 判断 584">
          <a:extLst>
            <a:ext uri="{FF2B5EF4-FFF2-40B4-BE49-F238E27FC236}">
              <a16:creationId xmlns:a16="http://schemas.microsoft.com/office/drawing/2014/main" id="{82F6FA5B-FF76-4B5C-8D2E-176CCAA3485A}"/>
            </a:ext>
          </a:extLst>
        </xdr:cNvPr>
        <xdr:cNvSpPr/>
      </xdr:nvSpPr>
      <xdr:spPr>
        <a:xfrm>
          <a:off x="17937480" y="639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49582</xdr:rowOff>
    </xdr:from>
    <xdr:to>
      <xdr:col>102</xdr:col>
      <xdr:colOff>165100</xdr:colOff>
      <xdr:row>38</xdr:row>
      <xdr:rowOff>151182</xdr:rowOff>
    </xdr:to>
    <xdr:sp macro="" textlink="">
      <xdr:nvSpPr>
        <xdr:cNvPr id="586" name="フローチャート: 判断 585">
          <a:extLst>
            <a:ext uri="{FF2B5EF4-FFF2-40B4-BE49-F238E27FC236}">
              <a16:creationId xmlns:a16="http://schemas.microsoft.com/office/drawing/2014/main" id="{1D608F23-1D6C-4CC3-8AB1-11930455DCB7}"/>
            </a:ext>
          </a:extLst>
        </xdr:cNvPr>
        <xdr:cNvSpPr/>
      </xdr:nvSpPr>
      <xdr:spPr>
        <a:xfrm>
          <a:off x="17162780" y="641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62531</xdr:rowOff>
    </xdr:from>
    <xdr:to>
      <xdr:col>98</xdr:col>
      <xdr:colOff>38100</xdr:colOff>
      <xdr:row>38</xdr:row>
      <xdr:rowOff>164131</xdr:rowOff>
    </xdr:to>
    <xdr:sp macro="" textlink="">
      <xdr:nvSpPr>
        <xdr:cNvPr id="587" name="フローチャート: 判断 586">
          <a:extLst>
            <a:ext uri="{FF2B5EF4-FFF2-40B4-BE49-F238E27FC236}">
              <a16:creationId xmlns:a16="http://schemas.microsoft.com/office/drawing/2014/main" id="{00490AB7-B9F8-4ECD-8B06-B8278E4E3FDE}"/>
            </a:ext>
          </a:extLst>
        </xdr:cNvPr>
        <xdr:cNvSpPr/>
      </xdr:nvSpPr>
      <xdr:spPr>
        <a:xfrm>
          <a:off x="16388080" y="64328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3574486-2416-464C-85A5-FC6DB8EA61CE}"/>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F00B0DDE-21DE-4AF3-898D-344B3D2604E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46D109B5-C630-4760-8557-FB828B82947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93D1130D-D96E-4D49-B1D9-AE0FA41485FB}"/>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D8BAFDCD-5BA0-4D9B-8751-21445D857F2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154951</xdr:rowOff>
    </xdr:from>
    <xdr:to>
      <xdr:col>116</xdr:col>
      <xdr:colOff>114300</xdr:colOff>
      <xdr:row>39</xdr:row>
      <xdr:rowOff>85101</xdr:rowOff>
    </xdr:to>
    <xdr:sp macro="" textlink="">
      <xdr:nvSpPr>
        <xdr:cNvPr id="593" name="楕円 592">
          <a:extLst>
            <a:ext uri="{FF2B5EF4-FFF2-40B4-BE49-F238E27FC236}">
              <a16:creationId xmlns:a16="http://schemas.microsoft.com/office/drawing/2014/main" id="{F11F851E-88EF-47FF-8F28-1158E3253A9E}"/>
            </a:ext>
          </a:extLst>
        </xdr:cNvPr>
        <xdr:cNvSpPr/>
      </xdr:nvSpPr>
      <xdr:spPr>
        <a:xfrm>
          <a:off x="19458940" y="65252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133378</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89FD83F0-E163-4E40-8A4E-9414EE532BEE}"/>
            </a:ext>
          </a:extLst>
        </xdr:cNvPr>
        <xdr:cNvSpPr txBox="1"/>
      </xdr:nvSpPr>
      <xdr:spPr>
        <a:xfrm>
          <a:off x="19547840" y="650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91351</xdr:rowOff>
    </xdr:from>
    <xdr:to>
      <xdr:col>112</xdr:col>
      <xdr:colOff>38100</xdr:colOff>
      <xdr:row>39</xdr:row>
      <xdr:rowOff>21501</xdr:rowOff>
    </xdr:to>
    <xdr:sp macro="" textlink="">
      <xdr:nvSpPr>
        <xdr:cNvPr id="595" name="楕円 594">
          <a:extLst>
            <a:ext uri="{FF2B5EF4-FFF2-40B4-BE49-F238E27FC236}">
              <a16:creationId xmlns:a16="http://schemas.microsoft.com/office/drawing/2014/main" id="{F12FCD64-29D9-4D8A-B3FE-786268A9F492}"/>
            </a:ext>
          </a:extLst>
        </xdr:cNvPr>
        <xdr:cNvSpPr/>
      </xdr:nvSpPr>
      <xdr:spPr>
        <a:xfrm>
          <a:off x="18735040" y="64616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142151</xdr:rowOff>
    </xdr:from>
    <xdr:to>
      <xdr:col>116</xdr:col>
      <xdr:colOff>63500</xdr:colOff>
      <xdr:row>39</xdr:row>
      <xdr:rowOff>34301</xdr:rowOff>
    </xdr:to>
    <xdr:cxnSp macro="">
      <xdr:nvCxnSpPr>
        <xdr:cNvPr id="596" name="直線コネクタ 595">
          <a:extLst>
            <a:ext uri="{FF2B5EF4-FFF2-40B4-BE49-F238E27FC236}">
              <a16:creationId xmlns:a16="http://schemas.microsoft.com/office/drawing/2014/main" id="{4FFBB084-5A0B-44DD-B0EE-6BA9118CCF68}"/>
            </a:ext>
          </a:extLst>
        </xdr:cNvPr>
        <xdr:cNvCxnSpPr/>
      </xdr:nvCxnSpPr>
      <xdr:spPr>
        <a:xfrm>
          <a:off x="18778220" y="6512471"/>
          <a:ext cx="731520" cy="5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103777</xdr:rowOff>
    </xdr:from>
    <xdr:to>
      <xdr:col>107</xdr:col>
      <xdr:colOff>101600</xdr:colOff>
      <xdr:row>39</xdr:row>
      <xdr:rowOff>33927</xdr:rowOff>
    </xdr:to>
    <xdr:sp macro="" textlink="">
      <xdr:nvSpPr>
        <xdr:cNvPr id="597" name="楕円 596">
          <a:extLst>
            <a:ext uri="{FF2B5EF4-FFF2-40B4-BE49-F238E27FC236}">
              <a16:creationId xmlns:a16="http://schemas.microsoft.com/office/drawing/2014/main" id="{6EC1C074-8B8B-4271-9F5A-7697D5FC11CE}"/>
            </a:ext>
          </a:extLst>
        </xdr:cNvPr>
        <xdr:cNvSpPr/>
      </xdr:nvSpPr>
      <xdr:spPr>
        <a:xfrm>
          <a:off x="17937480" y="64740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142151</xdr:rowOff>
    </xdr:from>
    <xdr:to>
      <xdr:col>111</xdr:col>
      <xdr:colOff>177800</xdr:colOff>
      <xdr:row>38</xdr:row>
      <xdr:rowOff>154577</xdr:rowOff>
    </xdr:to>
    <xdr:cxnSp macro="">
      <xdr:nvCxnSpPr>
        <xdr:cNvPr id="598" name="直線コネクタ 597">
          <a:extLst>
            <a:ext uri="{FF2B5EF4-FFF2-40B4-BE49-F238E27FC236}">
              <a16:creationId xmlns:a16="http://schemas.microsoft.com/office/drawing/2014/main" id="{38EF5F99-4B3A-4557-A54D-2BD809D5D4AB}"/>
            </a:ext>
          </a:extLst>
        </xdr:cNvPr>
        <xdr:cNvCxnSpPr/>
      </xdr:nvCxnSpPr>
      <xdr:spPr>
        <a:xfrm flipV="1">
          <a:off x="17988280" y="6512471"/>
          <a:ext cx="789940" cy="1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145807</xdr:rowOff>
    </xdr:from>
    <xdr:to>
      <xdr:col>102</xdr:col>
      <xdr:colOff>165100</xdr:colOff>
      <xdr:row>39</xdr:row>
      <xdr:rowOff>75957</xdr:rowOff>
    </xdr:to>
    <xdr:sp macro="" textlink="">
      <xdr:nvSpPr>
        <xdr:cNvPr id="599" name="楕円 598">
          <a:extLst>
            <a:ext uri="{FF2B5EF4-FFF2-40B4-BE49-F238E27FC236}">
              <a16:creationId xmlns:a16="http://schemas.microsoft.com/office/drawing/2014/main" id="{6B804602-0F54-47A5-8F2C-D0214AB0BDED}"/>
            </a:ext>
          </a:extLst>
        </xdr:cNvPr>
        <xdr:cNvSpPr/>
      </xdr:nvSpPr>
      <xdr:spPr>
        <a:xfrm>
          <a:off x="17162780" y="65161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154577</xdr:rowOff>
    </xdr:from>
    <xdr:to>
      <xdr:col>107</xdr:col>
      <xdr:colOff>50800</xdr:colOff>
      <xdr:row>39</xdr:row>
      <xdr:rowOff>25157</xdr:rowOff>
    </xdr:to>
    <xdr:cxnSp macro="">
      <xdr:nvCxnSpPr>
        <xdr:cNvPr id="600" name="直線コネクタ 599">
          <a:extLst>
            <a:ext uri="{FF2B5EF4-FFF2-40B4-BE49-F238E27FC236}">
              <a16:creationId xmlns:a16="http://schemas.microsoft.com/office/drawing/2014/main" id="{D56FCE90-31B7-443F-9802-C2A349D9A500}"/>
            </a:ext>
          </a:extLst>
        </xdr:cNvPr>
        <xdr:cNvCxnSpPr/>
      </xdr:nvCxnSpPr>
      <xdr:spPr>
        <a:xfrm flipV="1">
          <a:off x="17213580" y="6524897"/>
          <a:ext cx="774700" cy="38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148910</xdr:rowOff>
    </xdr:from>
    <xdr:to>
      <xdr:col>98</xdr:col>
      <xdr:colOff>38100</xdr:colOff>
      <xdr:row>39</xdr:row>
      <xdr:rowOff>79060</xdr:rowOff>
    </xdr:to>
    <xdr:sp macro="" textlink="">
      <xdr:nvSpPr>
        <xdr:cNvPr id="601" name="楕円 600">
          <a:extLst>
            <a:ext uri="{FF2B5EF4-FFF2-40B4-BE49-F238E27FC236}">
              <a16:creationId xmlns:a16="http://schemas.microsoft.com/office/drawing/2014/main" id="{29073673-0AF4-4282-B536-EC64DC838C53}"/>
            </a:ext>
          </a:extLst>
        </xdr:cNvPr>
        <xdr:cNvSpPr/>
      </xdr:nvSpPr>
      <xdr:spPr>
        <a:xfrm>
          <a:off x="16388080" y="6519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25157</xdr:rowOff>
    </xdr:from>
    <xdr:to>
      <xdr:col>102</xdr:col>
      <xdr:colOff>114300</xdr:colOff>
      <xdr:row>39</xdr:row>
      <xdr:rowOff>28260</xdr:rowOff>
    </xdr:to>
    <xdr:cxnSp macro="">
      <xdr:nvCxnSpPr>
        <xdr:cNvPr id="602" name="直線コネクタ 601">
          <a:extLst>
            <a:ext uri="{FF2B5EF4-FFF2-40B4-BE49-F238E27FC236}">
              <a16:creationId xmlns:a16="http://schemas.microsoft.com/office/drawing/2014/main" id="{1584FFC0-C27A-4381-881E-097123C0D72B}"/>
            </a:ext>
          </a:extLst>
        </xdr:cNvPr>
        <xdr:cNvCxnSpPr/>
      </xdr:nvCxnSpPr>
      <xdr:spPr>
        <a:xfrm flipV="1">
          <a:off x="16431260" y="6563117"/>
          <a:ext cx="782320" cy="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113972</xdr:rowOff>
    </xdr:from>
    <xdr:ext cx="534377" cy="259045"/>
    <xdr:sp macro="" textlink="">
      <xdr:nvSpPr>
        <xdr:cNvPr id="603" name="n_1aveValue【一般廃棄物処理施設】&#10;一人当たり有形固定資産（償却資産）額">
          <a:extLst>
            <a:ext uri="{FF2B5EF4-FFF2-40B4-BE49-F238E27FC236}">
              <a16:creationId xmlns:a16="http://schemas.microsoft.com/office/drawing/2014/main" id="{72F6B3D6-7F62-40F6-9536-610EC4699C7F}"/>
            </a:ext>
          </a:extLst>
        </xdr:cNvPr>
        <xdr:cNvSpPr txBox="1"/>
      </xdr:nvSpPr>
      <xdr:spPr>
        <a:xfrm>
          <a:off x="18528811" y="614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146172</xdr:rowOff>
    </xdr:from>
    <xdr:ext cx="534377" cy="259045"/>
    <xdr:sp macro="" textlink="">
      <xdr:nvSpPr>
        <xdr:cNvPr id="604" name="n_2aveValue【一般廃棄物処理施設】&#10;一人当たり有形固定資産（償却資産）額">
          <a:extLst>
            <a:ext uri="{FF2B5EF4-FFF2-40B4-BE49-F238E27FC236}">
              <a16:creationId xmlns:a16="http://schemas.microsoft.com/office/drawing/2014/main" id="{A0A58C19-7601-46FB-AC09-B7B542A6EE47}"/>
            </a:ext>
          </a:extLst>
        </xdr:cNvPr>
        <xdr:cNvSpPr txBox="1"/>
      </xdr:nvSpPr>
      <xdr:spPr>
        <a:xfrm>
          <a:off x="17766811" y="618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167710</xdr:rowOff>
    </xdr:from>
    <xdr:ext cx="534377" cy="259045"/>
    <xdr:sp macro="" textlink="">
      <xdr:nvSpPr>
        <xdr:cNvPr id="605" name="n_3aveValue【一般廃棄物処理施設】&#10;一人当たり有形固定資産（償却資産）額">
          <a:extLst>
            <a:ext uri="{FF2B5EF4-FFF2-40B4-BE49-F238E27FC236}">
              <a16:creationId xmlns:a16="http://schemas.microsoft.com/office/drawing/2014/main" id="{E5616634-1637-4C5E-B738-2B2755F40079}"/>
            </a:ext>
          </a:extLst>
        </xdr:cNvPr>
        <xdr:cNvSpPr txBox="1"/>
      </xdr:nvSpPr>
      <xdr:spPr>
        <a:xfrm>
          <a:off x="16969251" y="620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9208</xdr:rowOff>
    </xdr:from>
    <xdr:ext cx="534377" cy="259045"/>
    <xdr:sp macro="" textlink="">
      <xdr:nvSpPr>
        <xdr:cNvPr id="606" name="n_4aveValue【一般廃棄物処理施設】&#10;一人当たり有形固定資産（償却資産）額">
          <a:extLst>
            <a:ext uri="{FF2B5EF4-FFF2-40B4-BE49-F238E27FC236}">
              <a16:creationId xmlns:a16="http://schemas.microsoft.com/office/drawing/2014/main" id="{F8B6B3DB-2D37-40E0-B97C-9C54D228A080}"/>
            </a:ext>
          </a:extLst>
        </xdr:cNvPr>
        <xdr:cNvSpPr txBox="1"/>
      </xdr:nvSpPr>
      <xdr:spPr>
        <a:xfrm>
          <a:off x="16194551" y="621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12628</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FC52A356-8248-4AB5-9980-AD83DB268312}"/>
            </a:ext>
          </a:extLst>
        </xdr:cNvPr>
        <xdr:cNvSpPr txBox="1"/>
      </xdr:nvSpPr>
      <xdr:spPr>
        <a:xfrm>
          <a:off x="18528811" y="655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25054</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6027DF0A-1F1F-4EC9-B071-1CE0F955DDF3}"/>
            </a:ext>
          </a:extLst>
        </xdr:cNvPr>
        <xdr:cNvSpPr txBox="1"/>
      </xdr:nvSpPr>
      <xdr:spPr>
        <a:xfrm>
          <a:off x="17766811" y="65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67084</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E5740520-0497-462C-93C2-B408C633D0FF}"/>
            </a:ext>
          </a:extLst>
        </xdr:cNvPr>
        <xdr:cNvSpPr txBox="1"/>
      </xdr:nvSpPr>
      <xdr:spPr>
        <a:xfrm>
          <a:off x="16969251" y="660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70187</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530E61ED-CCF9-468A-8734-03F43AEB8773}"/>
            </a:ext>
          </a:extLst>
        </xdr:cNvPr>
        <xdr:cNvSpPr txBox="1"/>
      </xdr:nvSpPr>
      <xdr:spPr>
        <a:xfrm>
          <a:off x="16194551" y="660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5958BE3F-43C1-48D6-8683-815CE7063B0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35187497-3866-4377-8BEC-A203A2A2586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DF5521EA-7AF1-4FA1-9DB2-BD9320F7362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83B3CD93-29F4-4C64-A5C2-56BEBC96C3A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69783173-2297-4CCA-9BD7-EF27CBA28EB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0C540EB2-29A5-4DF1-A17B-CA1E0AFEFA0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A96E9E95-C270-4AEB-A732-5B07AAD5930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D8839CEF-0882-488D-9E53-2588E82CD05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0174A503-1814-4FAE-BBB1-E8E7581301B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9CCF0F25-DE11-4DCF-97B6-F78105D6AAD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21" name="テキスト ボックス 620">
          <a:extLst>
            <a:ext uri="{FF2B5EF4-FFF2-40B4-BE49-F238E27FC236}">
              <a16:creationId xmlns:a16="http://schemas.microsoft.com/office/drawing/2014/main" id="{996F7801-7EB0-454B-8231-57F42DAA888C}"/>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2" name="直線コネクタ 621">
          <a:extLst>
            <a:ext uri="{FF2B5EF4-FFF2-40B4-BE49-F238E27FC236}">
              <a16:creationId xmlns:a16="http://schemas.microsoft.com/office/drawing/2014/main" id="{077DE32D-8E42-4348-9CCF-B9E273FDE0FF}"/>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23" name="テキスト ボックス 622">
          <a:extLst>
            <a:ext uri="{FF2B5EF4-FFF2-40B4-BE49-F238E27FC236}">
              <a16:creationId xmlns:a16="http://schemas.microsoft.com/office/drawing/2014/main" id="{2A2C9E0E-D6D8-486B-B70D-0C2360DED176}"/>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4" name="直線コネクタ 623">
          <a:extLst>
            <a:ext uri="{FF2B5EF4-FFF2-40B4-BE49-F238E27FC236}">
              <a16:creationId xmlns:a16="http://schemas.microsoft.com/office/drawing/2014/main" id="{C0E6441E-05F0-4574-AC0D-25565F24DEB1}"/>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5" name="テキスト ボックス 624">
          <a:extLst>
            <a:ext uri="{FF2B5EF4-FFF2-40B4-BE49-F238E27FC236}">
              <a16:creationId xmlns:a16="http://schemas.microsoft.com/office/drawing/2014/main" id="{7B2919DA-FD5A-4868-923F-C61786CEAF2D}"/>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6" name="直線コネクタ 625">
          <a:extLst>
            <a:ext uri="{FF2B5EF4-FFF2-40B4-BE49-F238E27FC236}">
              <a16:creationId xmlns:a16="http://schemas.microsoft.com/office/drawing/2014/main" id="{56735E1E-2B88-43AA-B130-4119EB3E1F63}"/>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7" name="テキスト ボックス 626">
          <a:extLst>
            <a:ext uri="{FF2B5EF4-FFF2-40B4-BE49-F238E27FC236}">
              <a16:creationId xmlns:a16="http://schemas.microsoft.com/office/drawing/2014/main" id="{EBBEFEE3-2AD9-430A-8CC8-12BD89310763}"/>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8" name="直線コネクタ 627">
          <a:extLst>
            <a:ext uri="{FF2B5EF4-FFF2-40B4-BE49-F238E27FC236}">
              <a16:creationId xmlns:a16="http://schemas.microsoft.com/office/drawing/2014/main" id="{F3881985-5C1D-41D0-8A36-08EDBAFFCB2F}"/>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9" name="テキスト ボックス 628">
          <a:extLst>
            <a:ext uri="{FF2B5EF4-FFF2-40B4-BE49-F238E27FC236}">
              <a16:creationId xmlns:a16="http://schemas.microsoft.com/office/drawing/2014/main" id="{C0CA8098-99D9-4F97-B82F-34D2BA3D4011}"/>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0" name="直線コネクタ 629">
          <a:extLst>
            <a:ext uri="{FF2B5EF4-FFF2-40B4-BE49-F238E27FC236}">
              <a16:creationId xmlns:a16="http://schemas.microsoft.com/office/drawing/2014/main" id="{F87B988D-5486-4C63-8D89-DA7F8F58EF2B}"/>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1" name="テキスト ボックス 630">
          <a:extLst>
            <a:ext uri="{FF2B5EF4-FFF2-40B4-BE49-F238E27FC236}">
              <a16:creationId xmlns:a16="http://schemas.microsoft.com/office/drawing/2014/main" id="{548440EE-1D6E-4150-AF09-C1D20966725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1CA6349B-4783-4C84-9976-A6F754E7825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3" name="テキスト ボックス 632">
          <a:extLst>
            <a:ext uri="{FF2B5EF4-FFF2-40B4-BE49-F238E27FC236}">
              <a16:creationId xmlns:a16="http://schemas.microsoft.com/office/drawing/2014/main" id="{2EF74145-B5E5-4A83-930A-D7C62D9DEFFC}"/>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D5F05B82-14F8-4E9D-9A0D-B02A602A087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87630</xdr:rowOff>
    </xdr:from>
    <xdr:to>
      <xdr:col>85</xdr:col>
      <xdr:colOff>126364</xdr:colOff>
      <xdr:row>64</xdr:row>
      <xdr:rowOff>3810</xdr:rowOff>
    </xdr:to>
    <xdr:cxnSp macro="">
      <xdr:nvCxnSpPr>
        <xdr:cNvPr id="635" name="直線コネクタ 634">
          <a:extLst>
            <a:ext uri="{FF2B5EF4-FFF2-40B4-BE49-F238E27FC236}">
              <a16:creationId xmlns:a16="http://schemas.microsoft.com/office/drawing/2014/main" id="{B1080899-3DFC-4FB0-A620-BEBA823FAD0F}"/>
            </a:ext>
          </a:extLst>
        </xdr:cNvPr>
        <xdr:cNvCxnSpPr/>
      </xdr:nvCxnSpPr>
      <xdr:spPr>
        <a:xfrm flipV="1">
          <a:off x="14375764" y="930783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6C048DD3-8CF3-4ED8-BFFB-72E076057D35}"/>
            </a:ext>
          </a:extLst>
        </xdr:cNvPr>
        <xdr:cNvSpPr txBox="1"/>
      </xdr:nvSpPr>
      <xdr:spPr>
        <a:xfrm>
          <a:off x="14414500"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637" name="直線コネクタ 636">
          <a:extLst>
            <a:ext uri="{FF2B5EF4-FFF2-40B4-BE49-F238E27FC236}">
              <a16:creationId xmlns:a16="http://schemas.microsoft.com/office/drawing/2014/main" id="{6BC32B47-9F68-4651-8226-405C830EE58F}"/>
            </a:ext>
          </a:extLst>
        </xdr:cNvPr>
        <xdr:cNvCxnSpPr/>
      </xdr:nvCxnSpPr>
      <xdr:spPr>
        <a:xfrm>
          <a:off x="14287500" y="10732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34307</xdr:rowOff>
    </xdr:from>
    <xdr:ext cx="405111" cy="259045"/>
    <xdr:sp macro="" textlink="">
      <xdr:nvSpPr>
        <xdr:cNvPr id="638" name="【保健センター・保健所】&#10;有形固定資産減価償却率最大値テキスト">
          <a:extLst>
            <a:ext uri="{FF2B5EF4-FFF2-40B4-BE49-F238E27FC236}">
              <a16:creationId xmlns:a16="http://schemas.microsoft.com/office/drawing/2014/main" id="{B5C934B3-E820-44D8-97D5-834A697B4C4F}"/>
            </a:ext>
          </a:extLst>
        </xdr:cNvPr>
        <xdr:cNvSpPr txBox="1"/>
      </xdr:nvSpPr>
      <xdr:spPr>
        <a:xfrm>
          <a:off x="14414500" y="9086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87630</xdr:rowOff>
    </xdr:from>
    <xdr:to>
      <xdr:col>86</xdr:col>
      <xdr:colOff>25400</xdr:colOff>
      <xdr:row>55</xdr:row>
      <xdr:rowOff>87630</xdr:rowOff>
    </xdr:to>
    <xdr:cxnSp macro="">
      <xdr:nvCxnSpPr>
        <xdr:cNvPr id="639" name="直線コネクタ 638">
          <a:extLst>
            <a:ext uri="{FF2B5EF4-FFF2-40B4-BE49-F238E27FC236}">
              <a16:creationId xmlns:a16="http://schemas.microsoft.com/office/drawing/2014/main" id="{A1A95D8F-7FA3-4B88-B0BC-EBB680409240}"/>
            </a:ext>
          </a:extLst>
        </xdr:cNvPr>
        <xdr:cNvCxnSpPr/>
      </xdr:nvCxnSpPr>
      <xdr:spPr>
        <a:xfrm>
          <a:off x="14287500" y="9307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17</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061A16E2-5B6A-4FFF-8AC7-9F05D9D96A15}"/>
            </a:ext>
          </a:extLst>
        </xdr:cNvPr>
        <xdr:cNvSpPr txBox="1"/>
      </xdr:nvSpPr>
      <xdr:spPr>
        <a:xfrm>
          <a:off x="14414500" y="9723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21590</xdr:rowOff>
    </xdr:from>
    <xdr:to>
      <xdr:col>85</xdr:col>
      <xdr:colOff>177800</xdr:colOff>
      <xdr:row>58</xdr:row>
      <xdr:rowOff>123190</xdr:rowOff>
    </xdr:to>
    <xdr:sp macro="" textlink="">
      <xdr:nvSpPr>
        <xdr:cNvPr id="641" name="フローチャート: 判断 640">
          <a:extLst>
            <a:ext uri="{FF2B5EF4-FFF2-40B4-BE49-F238E27FC236}">
              <a16:creationId xmlns:a16="http://schemas.microsoft.com/office/drawing/2014/main" id="{FEA130C3-7D8A-472B-A6BA-22E9CE3BA1F1}"/>
            </a:ext>
          </a:extLst>
        </xdr:cNvPr>
        <xdr:cNvSpPr/>
      </xdr:nvSpPr>
      <xdr:spPr>
        <a:xfrm>
          <a:off x="14325600" y="97447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135890</xdr:rowOff>
    </xdr:from>
    <xdr:to>
      <xdr:col>81</xdr:col>
      <xdr:colOff>101600</xdr:colOff>
      <xdr:row>58</xdr:row>
      <xdr:rowOff>66040</xdr:rowOff>
    </xdr:to>
    <xdr:sp macro="" textlink="">
      <xdr:nvSpPr>
        <xdr:cNvPr id="642" name="フローチャート: 判断 641">
          <a:extLst>
            <a:ext uri="{FF2B5EF4-FFF2-40B4-BE49-F238E27FC236}">
              <a16:creationId xmlns:a16="http://schemas.microsoft.com/office/drawing/2014/main" id="{B31B31DE-9711-4062-B817-7A5068FB9582}"/>
            </a:ext>
          </a:extLst>
        </xdr:cNvPr>
        <xdr:cNvSpPr/>
      </xdr:nvSpPr>
      <xdr:spPr>
        <a:xfrm>
          <a:off x="13578840" y="9691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135890</xdr:rowOff>
    </xdr:from>
    <xdr:to>
      <xdr:col>76</xdr:col>
      <xdr:colOff>165100</xdr:colOff>
      <xdr:row>58</xdr:row>
      <xdr:rowOff>66040</xdr:rowOff>
    </xdr:to>
    <xdr:sp macro="" textlink="">
      <xdr:nvSpPr>
        <xdr:cNvPr id="643" name="フローチャート: 判断 642">
          <a:extLst>
            <a:ext uri="{FF2B5EF4-FFF2-40B4-BE49-F238E27FC236}">
              <a16:creationId xmlns:a16="http://schemas.microsoft.com/office/drawing/2014/main" id="{B288D4C7-35CB-4C74-8BDC-5FD4AB914711}"/>
            </a:ext>
          </a:extLst>
        </xdr:cNvPr>
        <xdr:cNvSpPr/>
      </xdr:nvSpPr>
      <xdr:spPr>
        <a:xfrm>
          <a:off x="12804140" y="9691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78740</xdr:rowOff>
    </xdr:from>
    <xdr:to>
      <xdr:col>72</xdr:col>
      <xdr:colOff>38100</xdr:colOff>
      <xdr:row>58</xdr:row>
      <xdr:rowOff>8890</xdr:rowOff>
    </xdr:to>
    <xdr:sp macro="" textlink="">
      <xdr:nvSpPr>
        <xdr:cNvPr id="644" name="フローチャート: 判断 643">
          <a:extLst>
            <a:ext uri="{FF2B5EF4-FFF2-40B4-BE49-F238E27FC236}">
              <a16:creationId xmlns:a16="http://schemas.microsoft.com/office/drawing/2014/main" id="{97234407-A5E9-4290-A8B4-417B4778A4EE}"/>
            </a:ext>
          </a:extLst>
        </xdr:cNvPr>
        <xdr:cNvSpPr/>
      </xdr:nvSpPr>
      <xdr:spPr>
        <a:xfrm>
          <a:off x="12029440" y="96342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36830</xdr:rowOff>
    </xdr:from>
    <xdr:to>
      <xdr:col>67</xdr:col>
      <xdr:colOff>101600</xdr:colOff>
      <xdr:row>57</xdr:row>
      <xdr:rowOff>138430</xdr:rowOff>
    </xdr:to>
    <xdr:sp macro="" textlink="">
      <xdr:nvSpPr>
        <xdr:cNvPr id="645" name="フローチャート: 判断 644">
          <a:extLst>
            <a:ext uri="{FF2B5EF4-FFF2-40B4-BE49-F238E27FC236}">
              <a16:creationId xmlns:a16="http://schemas.microsoft.com/office/drawing/2014/main" id="{5BA9037F-AB54-4CFE-99BF-0C01A8ADB4CE}"/>
            </a:ext>
          </a:extLst>
        </xdr:cNvPr>
        <xdr:cNvSpPr/>
      </xdr:nvSpPr>
      <xdr:spPr>
        <a:xfrm>
          <a:off x="11231880" y="959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A3AC6315-8301-4AA6-A74D-D6DE9F1AA2B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7E29BB99-6E83-40C9-B883-B758FA95DFC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DCDF6447-B3F8-4066-A9A6-B60FE7F7D3A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9A858EF6-7541-46A2-8728-04F2BCB540B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AB30A220-89B4-4821-BE2B-63F863411217}"/>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90170</xdr:rowOff>
    </xdr:from>
    <xdr:to>
      <xdr:col>85</xdr:col>
      <xdr:colOff>177800</xdr:colOff>
      <xdr:row>58</xdr:row>
      <xdr:rowOff>20320</xdr:rowOff>
    </xdr:to>
    <xdr:sp macro="" textlink="">
      <xdr:nvSpPr>
        <xdr:cNvPr id="651" name="楕円 650">
          <a:extLst>
            <a:ext uri="{FF2B5EF4-FFF2-40B4-BE49-F238E27FC236}">
              <a16:creationId xmlns:a16="http://schemas.microsoft.com/office/drawing/2014/main" id="{8AF43CB3-BD47-4104-B8FA-3207293CBE87}"/>
            </a:ext>
          </a:extLst>
        </xdr:cNvPr>
        <xdr:cNvSpPr/>
      </xdr:nvSpPr>
      <xdr:spPr>
        <a:xfrm>
          <a:off x="14325600" y="96456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113047</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D65BD348-C6F9-4E84-BA32-092A15260848}"/>
            </a:ext>
          </a:extLst>
        </xdr:cNvPr>
        <xdr:cNvSpPr txBox="1"/>
      </xdr:nvSpPr>
      <xdr:spPr>
        <a:xfrm>
          <a:off x="14414500" y="950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162560</xdr:rowOff>
    </xdr:from>
    <xdr:to>
      <xdr:col>81</xdr:col>
      <xdr:colOff>101600</xdr:colOff>
      <xdr:row>57</xdr:row>
      <xdr:rowOff>92710</xdr:rowOff>
    </xdr:to>
    <xdr:sp macro="" textlink="">
      <xdr:nvSpPr>
        <xdr:cNvPr id="653" name="楕円 652">
          <a:extLst>
            <a:ext uri="{FF2B5EF4-FFF2-40B4-BE49-F238E27FC236}">
              <a16:creationId xmlns:a16="http://schemas.microsoft.com/office/drawing/2014/main" id="{009BD2FE-03D0-4905-B3AA-05BE8087CA42}"/>
            </a:ext>
          </a:extLst>
        </xdr:cNvPr>
        <xdr:cNvSpPr/>
      </xdr:nvSpPr>
      <xdr:spPr>
        <a:xfrm>
          <a:off x="13578840" y="9550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41910</xdr:rowOff>
    </xdr:from>
    <xdr:to>
      <xdr:col>85</xdr:col>
      <xdr:colOff>127000</xdr:colOff>
      <xdr:row>57</xdr:row>
      <xdr:rowOff>140970</xdr:rowOff>
    </xdr:to>
    <xdr:cxnSp macro="">
      <xdr:nvCxnSpPr>
        <xdr:cNvPr id="654" name="直線コネクタ 653">
          <a:extLst>
            <a:ext uri="{FF2B5EF4-FFF2-40B4-BE49-F238E27FC236}">
              <a16:creationId xmlns:a16="http://schemas.microsoft.com/office/drawing/2014/main" id="{4B1D5BF3-C7D4-4AF9-A3FF-2A39F270735A}"/>
            </a:ext>
          </a:extLst>
        </xdr:cNvPr>
        <xdr:cNvCxnSpPr/>
      </xdr:nvCxnSpPr>
      <xdr:spPr>
        <a:xfrm>
          <a:off x="13629640" y="9597390"/>
          <a:ext cx="74676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82550</xdr:rowOff>
    </xdr:from>
    <xdr:to>
      <xdr:col>76</xdr:col>
      <xdr:colOff>165100</xdr:colOff>
      <xdr:row>57</xdr:row>
      <xdr:rowOff>12700</xdr:rowOff>
    </xdr:to>
    <xdr:sp macro="" textlink="">
      <xdr:nvSpPr>
        <xdr:cNvPr id="655" name="楕円 654">
          <a:extLst>
            <a:ext uri="{FF2B5EF4-FFF2-40B4-BE49-F238E27FC236}">
              <a16:creationId xmlns:a16="http://schemas.microsoft.com/office/drawing/2014/main" id="{D13838F9-B706-4531-9B26-CFF29580E671}"/>
            </a:ext>
          </a:extLst>
        </xdr:cNvPr>
        <xdr:cNvSpPr/>
      </xdr:nvSpPr>
      <xdr:spPr>
        <a:xfrm>
          <a:off x="12804140" y="9470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133350</xdr:rowOff>
    </xdr:from>
    <xdr:to>
      <xdr:col>81</xdr:col>
      <xdr:colOff>50800</xdr:colOff>
      <xdr:row>57</xdr:row>
      <xdr:rowOff>41910</xdr:rowOff>
    </xdr:to>
    <xdr:cxnSp macro="">
      <xdr:nvCxnSpPr>
        <xdr:cNvPr id="656" name="直線コネクタ 655">
          <a:extLst>
            <a:ext uri="{FF2B5EF4-FFF2-40B4-BE49-F238E27FC236}">
              <a16:creationId xmlns:a16="http://schemas.microsoft.com/office/drawing/2014/main" id="{BCCB4BCC-1184-484B-9660-3D5C585A0AE9}"/>
            </a:ext>
          </a:extLst>
        </xdr:cNvPr>
        <xdr:cNvCxnSpPr/>
      </xdr:nvCxnSpPr>
      <xdr:spPr>
        <a:xfrm>
          <a:off x="12854940" y="9521190"/>
          <a:ext cx="7747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40640</xdr:rowOff>
    </xdr:from>
    <xdr:to>
      <xdr:col>72</xdr:col>
      <xdr:colOff>38100</xdr:colOff>
      <xdr:row>56</xdr:row>
      <xdr:rowOff>142240</xdr:rowOff>
    </xdr:to>
    <xdr:sp macro="" textlink="">
      <xdr:nvSpPr>
        <xdr:cNvPr id="657" name="楕円 656">
          <a:extLst>
            <a:ext uri="{FF2B5EF4-FFF2-40B4-BE49-F238E27FC236}">
              <a16:creationId xmlns:a16="http://schemas.microsoft.com/office/drawing/2014/main" id="{44FBBF9C-D12E-431C-86B9-7367651D73FB}"/>
            </a:ext>
          </a:extLst>
        </xdr:cNvPr>
        <xdr:cNvSpPr/>
      </xdr:nvSpPr>
      <xdr:spPr>
        <a:xfrm>
          <a:off x="12029440" y="94284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91440</xdr:rowOff>
    </xdr:from>
    <xdr:to>
      <xdr:col>76</xdr:col>
      <xdr:colOff>114300</xdr:colOff>
      <xdr:row>56</xdr:row>
      <xdr:rowOff>133350</xdr:rowOff>
    </xdr:to>
    <xdr:cxnSp macro="">
      <xdr:nvCxnSpPr>
        <xdr:cNvPr id="658" name="直線コネクタ 657">
          <a:extLst>
            <a:ext uri="{FF2B5EF4-FFF2-40B4-BE49-F238E27FC236}">
              <a16:creationId xmlns:a16="http://schemas.microsoft.com/office/drawing/2014/main" id="{1F85D2A1-F848-4872-8007-3B419691902D}"/>
            </a:ext>
          </a:extLst>
        </xdr:cNvPr>
        <xdr:cNvCxnSpPr/>
      </xdr:nvCxnSpPr>
      <xdr:spPr>
        <a:xfrm>
          <a:off x="12072620" y="947928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139700</xdr:rowOff>
    </xdr:from>
    <xdr:to>
      <xdr:col>67</xdr:col>
      <xdr:colOff>101600</xdr:colOff>
      <xdr:row>56</xdr:row>
      <xdr:rowOff>69850</xdr:rowOff>
    </xdr:to>
    <xdr:sp macro="" textlink="">
      <xdr:nvSpPr>
        <xdr:cNvPr id="659" name="楕円 658">
          <a:extLst>
            <a:ext uri="{FF2B5EF4-FFF2-40B4-BE49-F238E27FC236}">
              <a16:creationId xmlns:a16="http://schemas.microsoft.com/office/drawing/2014/main" id="{08E33877-7F47-4AB1-8871-20EC6ED0B6C4}"/>
            </a:ext>
          </a:extLst>
        </xdr:cNvPr>
        <xdr:cNvSpPr/>
      </xdr:nvSpPr>
      <xdr:spPr>
        <a:xfrm>
          <a:off x="11231880" y="9359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19050</xdr:rowOff>
    </xdr:from>
    <xdr:to>
      <xdr:col>71</xdr:col>
      <xdr:colOff>177800</xdr:colOff>
      <xdr:row>56</xdr:row>
      <xdr:rowOff>91440</xdr:rowOff>
    </xdr:to>
    <xdr:cxnSp macro="">
      <xdr:nvCxnSpPr>
        <xdr:cNvPr id="660" name="直線コネクタ 659">
          <a:extLst>
            <a:ext uri="{FF2B5EF4-FFF2-40B4-BE49-F238E27FC236}">
              <a16:creationId xmlns:a16="http://schemas.microsoft.com/office/drawing/2014/main" id="{03A823B8-79FF-4083-A35F-8275E0C489B7}"/>
            </a:ext>
          </a:extLst>
        </xdr:cNvPr>
        <xdr:cNvCxnSpPr/>
      </xdr:nvCxnSpPr>
      <xdr:spPr>
        <a:xfrm>
          <a:off x="11282680" y="9406890"/>
          <a:ext cx="78994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57167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98C66A52-21C1-4BE4-885F-57CABEF49F7E}"/>
            </a:ext>
          </a:extLst>
        </xdr:cNvPr>
        <xdr:cNvSpPr txBox="1"/>
      </xdr:nvSpPr>
      <xdr:spPr>
        <a:xfrm>
          <a:off x="13437244" y="9780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57167</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2E592CF4-342B-4844-9406-8CED1CBF3A48}"/>
            </a:ext>
          </a:extLst>
        </xdr:cNvPr>
        <xdr:cNvSpPr txBox="1"/>
      </xdr:nvSpPr>
      <xdr:spPr>
        <a:xfrm>
          <a:off x="12675244" y="9780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17</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5EAD844F-8418-4F41-8581-185B1D323A3D}"/>
            </a:ext>
          </a:extLst>
        </xdr:cNvPr>
        <xdr:cNvSpPr txBox="1"/>
      </xdr:nvSpPr>
      <xdr:spPr>
        <a:xfrm>
          <a:off x="11900544" y="9723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129557</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B0B2377D-A83B-42AC-97A5-3D5E7174E274}"/>
            </a:ext>
          </a:extLst>
        </xdr:cNvPr>
        <xdr:cNvSpPr txBox="1"/>
      </xdr:nvSpPr>
      <xdr:spPr>
        <a:xfrm>
          <a:off x="11102984" y="9685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109237</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F30F7A25-5F62-47FD-A4A2-6D3FF529EAE6}"/>
            </a:ext>
          </a:extLst>
        </xdr:cNvPr>
        <xdr:cNvSpPr txBox="1"/>
      </xdr:nvSpPr>
      <xdr:spPr>
        <a:xfrm>
          <a:off x="13437244" y="932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29227</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4475592D-19D0-473B-9202-D654BED0EAA5}"/>
            </a:ext>
          </a:extLst>
        </xdr:cNvPr>
        <xdr:cNvSpPr txBox="1"/>
      </xdr:nvSpPr>
      <xdr:spPr>
        <a:xfrm>
          <a:off x="12675244" y="924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158767</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6A049AFC-2E90-40E4-9F3D-B5A7F4AB1CC7}"/>
            </a:ext>
          </a:extLst>
        </xdr:cNvPr>
        <xdr:cNvSpPr txBox="1"/>
      </xdr:nvSpPr>
      <xdr:spPr>
        <a:xfrm>
          <a:off x="11900544" y="921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86377</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AC41A711-4861-4209-B89E-9E65FE1F211F}"/>
            </a:ext>
          </a:extLst>
        </xdr:cNvPr>
        <xdr:cNvSpPr txBox="1"/>
      </xdr:nvSpPr>
      <xdr:spPr>
        <a:xfrm>
          <a:off x="11102984" y="913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0258131E-1D5B-4441-8FF9-63A83D1E757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B73D1981-8DB7-4537-968A-DF7EA1B7FF5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A41FC7AF-98E2-44A9-A8E7-63C2AF904C1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C4C482C6-38B3-4E37-84AF-ECAC84577C8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CEA6F3A6-D317-416A-B851-97292D0AA37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23FAC892-19B4-468E-ACAE-227493BBD46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9D4C3010-C424-4B3F-BC9B-07205FFF3E2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D45782C0-F64C-482C-BA62-95626BF4CAC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0DA61815-A333-4994-8B21-B79847F75E0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58C96AE3-D907-4E2B-9AA9-0947485C254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9" name="直線コネクタ 678">
          <a:extLst>
            <a:ext uri="{FF2B5EF4-FFF2-40B4-BE49-F238E27FC236}">
              <a16:creationId xmlns:a16="http://schemas.microsoft.com/office/drawing/2014/main" id="{A08EB903-601A-4F9E-BDE7-B8A4096E408D}"/>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0" name="テキスト ボックス 679">
          <a:extLst>
            <a:ext uri="{FF2B5EF4-FFF2-40B4-BE49-F238E27FC236}">
              <a16:creationId xmlns:a16="http://schemas.microsoft.com/office/drawing/2014/main" id="{69FDF254-FE38-4618-8B95-C6F2FC6A3E93}"/>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1" name="直線コネクタ 680">
          <a:extLst>
            <a:ext uri="{FF2B5EF4-FFF2-40B4-BE49-F238E27FC236}">
              <a16:creationId xmlns:a16="http://schemas.microsoft.com/office/drawing/2014/main" id="{734A1A5B-C16D-4DA1-B36C-803491ECFE54}"/>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2" name="テキスト ボックス 681">
          <a:extLst>
            <a:ext uri="{FF2B5EF4-FFF2-40B4-BE49-F238E27FC236}">
              <a16:creationId xmlns:a16="http://schemas.microsoft.com/office/drawing/2014/main" id="{8894D757-6ACF-4D52-B2CE-19278E18BCCF}"/>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3" name="直線コネクタ 682">
          <a:extLst>
            <a:ext uri="{FF2B5EF4-FFF2-40B4-BE49-F238E27FC236}">
              <a16:creationId xmlns:a16="http://schemas.microsoft.com/office/drawing/2014/main" id="{655ACD38-4533-4052-A129-A638648FE026}"/>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4" name="テキスト ボックス 683">
          <a:extLst>
            <a:ext uri="{FF2B5EF4-FFF2-40B4-BE49-F238E27FC236}">
              <a16:creationId xmlns:a16="http://schemas.microsoft.com/office/drawing/2014/main" id="{CB5B6ED4-939E-4547-AA20-9826D6386861}"/>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5" name="直線コネクタ 684">
          <a:extLst>
            <a:ext uri="{FF2B5EF4-FFF2-40B4-BE49-F238E27FC236}">
              <a16:creationId xmlns:a16="http://schemas.microsoft.com/office/drawing/2014/main" id="{CB2FA8AA-84CF-4024-9FA8-03B867886439}"/>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6" name="テキスト ボックス 685">
          <a:extLst>
            <a:ext uri="{FF2B5EF4-FFF2-40B4-BE49-F238E27FC236}">
              <a16:creationId xmlns:a16="http://schemas.microsoft.com/office/drawing/2014/main" id="{ACE67C31-C463-437C-A9DB-3C38FBB5D5F7}"/>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7" name="直線コネクタ 686">
          <a:extLst>
            <a:ext uri="{FF2B5EF4-FFF2-40B4-BE49-F238E27FC236}">
              <a16:creationId xmlns:a16="http://schemas.microsoft.com/office/drawing/2014/main" id="{57B9B7F8-E5E0-4DC5-82A3-1201081D6EEC}"/>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8" name="テキスト ボックス 687">
          <a:extLst>
            <a:ext uri="{FF2B5EF4-FFF2-40B4-BE49-F238E27FC236}">
              <a16:creationId xmlns:a16="http://schemas.microsoft.com/office/drawing/2014/main" id="{9343AC4E-ED3B-42E6-8123-FF5BABA5B754}"/>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9" name="直線コネクタ 688">
          <a:extLst>
            <a:ext uri="{FF2B5EF4-FFF2-40B4-BE49-F238E27FC236}">
              <a16:creationId xmlns:a16="http://schemas.microsoft.com/office/drawing/2014/main" id="{C4FB9A14-4F12-48C2-BAEB-5BD2078E3265}"/>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0" name="テキスト ボックス 689">
          <a:extLst>
            <a:ext uri="{FF2B5EF4-FFF2-40B4-BE49-F238E27FC236}">
              <a16:creationId xmlns:a16="http://schemas.microsoft.com/office/drawing/2014/main" id="{47C06984-4543-42B6-8C99-B50633DAA38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1" name="【保健センター・保健所】&#10;一人当たり面積グラフ枠">
          <a:extLst>
            <a:ext uri="{FF2B5EF4-FFF2-40B4-BE49-F238E27FC236}">
              <a16:creationId xmlns:a16="http://schemas.microsoft.com/office/drawing/2014/main" id="{B385BA74-6BC0-489B-8862-EB142CDF0D1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19050</xdr:rowOff>
    </xdr:from>
    <xdr:to>
      <xdr:col>116</xdr:col>
      <xdr:colOff>62864</xdr:colOff>
      <xdr:row>63</xdr:row>
      <xdr:rowOff>95250</xdr:rowOff>
    </xdr:to>
    <xdr:cxnSp macro="">
      <xdr:nvCxnSpPr>
        <xdr:cNvPr id="692" name="直線コネクタ 691">
          <a:extLst>
            <a:ext uri="{FF2B5EF4-FFF2-40B4-BE49-F238E27FC236}">
              <a16:creationId xmlns:a16="http://schemas.microsoft.com/office/drawing/2014/main" id="{1C4DAD8F-712F-45FA-8B7C-F78F951D2E75}"/>
            </a:ext>
          </a:extLst>
        </xdr:cNvPr>
        <xdr:cNvCxnSpPr/>
      </xdr:nvCxnSpPr>
      <xdr:spPr>
        <a:xfrm flipV="1">
          <a:off x="19509104" y="923925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99077</xdr:rowOff>
    </xdr:from>
    <xdr:ext cx="469744" cy="259045"/>
    <xdr:sp macro="" textlink="">
      <xdr:nvSpPr>
        <xdr:cNvPr id="693" name="【保健センター・保健所】&#10;一人当たり面積最小値テキスト">
          <a:extLst>
            <a:ext uri="{FF2B5EF4-FFF2-40B4-BE49-F238E27FC236}">
              <a16:creationId xmlns:a16="http://schemas.microsoft.com/office/drawing/2014/main" id="{3B722025-0260-4098-85EF-E1C8488EBF83}"/>
            </a:ext>
          </a:extLst>
        </xdr:cNvPr>
        <xdr:cNvSpPr txBox="1"/>
      </xdr:nvSpPr>
      <xdr:spPr>
        <a:xfrm>
          <a:off x="19547840"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95250</xdr:rowOff>
    </xdr:from>
    <xdr:to>
      <xdr:col>116</xdr:col>
      <xdr:colOff>152400</xdr:colOff>
      <xdr:row>63</xdr:row>
      <xdr:rowOff>95250</xdr:rowOff>
    </xdr:to>
    <xdr:cxnSp macro="">
      <xdr:nvCxnSpPr>
        <xdr:cNvPr id="694" name="直線コネクタ 693">
          <a:extLst>
            <a:ext uri="{FF2B5EF4-FFF2-40B4-BE49-F238E27FC236}">
              <a16:creationId xmlns:a16="http://schemas.microsoft.com/office/drawing/2014/main" id="{122F563C-2CA0-464C-89EC-DCE87AE6A2AA}"/>
            </a:ext>
          </a:extLst>
        </xdr:cNvPr>
        <xdr:cNvCxnSpPr/>
      </xdr:nvCxnSpPr>
      <xdr:spPr>
        <a:xfrm>
          <a:off x="19443700" y="10656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137177</xdr:rowOff>
    </xdr:from>
    <xdr:ext cx="469744" cy="259045"/>
    <xdr:sp macro="" textlink="">
      <xdr:nvSpPr>
        <xdr:cNvPr id="695" name="【保健センター・保健所】&#10;一人当たり面積最大値テキスト">
          <a:extLst>
            <a:ext uri="{FF2B5EF4-FFF2-40B4-BE49-F238E27FC236}">
              <a16:creationId xmlns:a16="http://schemas.microsoft.com/office/drawing/2014/main" id="{6EF4E063-B519-4CF2-96E6-4E305AB6D739}"/>
            </a:ext>
          </a:extLst>
        </xdr:cNvPr>
        <xdr:cNvSpPr txBox="1"/>
      </xdr:nvSpPr>
      <xdr:spPr>
        <a:xfrm>
          <a:off x="19547840" y="902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19050</xdr:rowOff>
    </xdr:from>
    <xdr:to>
      <xdr:col>116</xdr:col>
      <xdr:colOff>152400</xdr:colOff>
      <xdr:row>55</xdr:row>
      <xdr:rowOff>19050</xdr:rowOff>
    </xdr:to>
    <xdr:cxnSp macro="">
      <xdr:nvCxnSpPr>
        <xdr:cNvPr id="696" name="直線コネクタ 695">
          <a:extLst>
            <a:ext uri="{FF2B5EF4-FFF2-40B4-BE49-F238E27FC236}">
              <a16:creationId xmlns:a16="http://schemas.microsoft.com/office/drawing/2014/main" id="{494A7515-ECF6-4C48-8FD7-E0DCF31316D1}"/>
            </a:ext>
          </a:extLst>
        </xdr:cNvPr>
        <xdr:cNvCxnSpPr/>
      </xdr:nvCxnSpPr>
      <xdr:spPr>
        <a:xfrm>
          <a:off x="194437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162577</xdr:rowOff>
    </xdr:from>
    <xdr:ext cx="469744" cy="259045"/>
    <xdr:sp macro="" textlink="">
      <xdr:nvSpPr>
        <xdr:cNvPr id="697" name="【保健センター・保健所】&#10;一人当たり面積平均値テキスト">
          <a:extLst>
            <a:ext uri="{FF2B5EF4-FFF2-40B4-BE49-F238E27FC236}">
              <a16:creationId xmlns:a16="http://schemas.microsoft.com/office/drawing/2014/main" id="{D56FB447-A936-49C3-BC55-9BAA57D0F0EC}"/>
            </a:ext>
          </a:extLst>
        </xdr:cNvPr>
        <xdr:cNvSpPr txBox="1"/>
      </xdr:nvSpPr>
      <xdr:spPr>
        <a:xfrm>
          <a:off x="19547840" y="100533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139700</xdr:rowOff>
    </xdr:from>
    <xdr:to>
      <xdr:col>116</xdr:col>
      <xdr:colOff>114300</xdr:colOff>
      <xdr:row>61</xdr:row>
      <xdr:rowOff>69850</xdr:rowOff>
    </xdr:to>
    <xdr:sp macro="" textlink="">
      <xdr:nvSpPr>
        <xdr:cNvPr id="698" name="フローチャート: 判断 697">
          <a:extLst>
            <a:ext uri="{FF2B5EF4-FFF2-40B4-BE49-F238E27FC236}">
              <a16:creationId xmlns:a16="http://schemas.microsoft.com/office/drawing/2014/main" id="{D95F39A6-2EC6-43B8-ACEE-94577B992C2D}"/>
            </a:ext>
          </a:extLst>
        </xdr:cNvPr>
        <xdr:cNvSpPr/>
      </xdr:nvSpPr>
      <xdr:spPr>
        <a:xfrm>
          <a:off x="19458940" y="1019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139700</xdr:rowOff>
    </xdr:from>
    <xdr:to>
      <xdr:col>112</xdr:col>
      <xdr:colOff>38100</xdr:colOff>
      <xdr:row>61</xdr:row>
      <xdr:rowOff>69850</xdr:rowOff>
    </xdr:to>
    <xdr:sp macro="" textlink="">
      <xdr:nvSpPr>
        <xdr:cNvPr id="699" name="フローチャート: 判断 698">
          <a:extLst>
            <a:ext uri="{FF2B5EF4-FFF2-40B4-BE49-F238E27FC236}">
              <a16:creationId xmlns:a16="http://schemas.microsoft.com/office/drawing/2014/main" id="{2FE7070B-5DC5-4C8E-8C59-F1B38615D407}"/>
            </a:ext>
          </a:extLst>
        </xdr:cNvPr>
        <xdr:cNvSpPr/>
      </xdr:nvSpPr>
      <xdr:spPr>
        <a:xfrm>
          <a:off x="18735040" y="101981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139700</xdr:rowOff>
    </xdr:from>
    <xdr:to>
      <xdr:col>107</xdr:col>
      <xdr:colOff>101600</xdr:colOff>
      <xdr:row>61</xdr:row>
      <xdr:rowOff>69850</xdr:rowOff>
    </xdr:to>
    <xdr:sp macro="" textlink="">
      <xdr:nvSpPr>
        <xdr:cNvPr id="700" name="フローチャート: 判断 699">
          <a:extLst>
            <a:ext uri="{FF2B5EF4-FFF2-40B4-BE49-F238E27FC236}">
              <a16:creationId xmlns:a16="http://schemas.microsoft.com/office/drawing/2014/main" id="{617D4808-A1A1-489F-8F2E-AE1ED661F952}"/>
            </a:ext>
          </a:extLst>
        </xdr:cNvPr>
        <xdr:cNvSpPr/>
      </xdr:nvSpPr>
      <xdr:spPr>
        <a:xfrm>
          <a:off x="17937480" y="1019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139700</xdr:rowOff>
    </xdr:from>
    <xdr:to>
      <xdr:col>102</xdr:col>
      <xdr:colOff>165100</xdr:colOff>
      <xdr:row>61</xdr:row>
      <xdr:rowOff>69850</xdr:rowOff>
    </xdr:to>
    <xdr:sp macro="" textlink="">
      <xdr:nvSpPr>
        <xdr:cNvPr id="701" name="フローチャート: 判断 700">
          <a:extLst>
            <a:ext uri="{FF2B5EF4-FFF2-40B4-BE49-F238E27FC236}">
              <a16:creationId xmlns:a16="http://schemas.microsoft.com/office/drawing/2014/main" id="{6155057F-9320-485A-9ED1-1593BCE67EFB}"/>
            </a:ext>
          </a:extLst>
        </xdr:cNvPr>
        <xdr:cNvSpPr/>
      </xdr:nvSpPr>
      <xdr:spPr>
        <a:xfrm>
          <a:off x="17162780" y="1019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139700</xdr:rowOff>
    </xdr:from>
    <xdr:to>
      <xdr:col>98</xdr:col>
      <xdr:colOff>38100</xdr:colOff>
      <xdr:row>61</xdr:row>
      <xdr:rowOff>69850</xdr:rowOff>
    </xdr:to>
    <xdr:sp macro="" textlink="">
      <xdr:nvSpPr>
        <xdr:cNvPr id="702" name="フローチャート: 判断 701">
          <a:extLst>
            <a:ext uri="{FF2B5EF4-FFF2-40B4-BE49-F238E27FC236}">
              <a16:creationId xmlns:a16="http://schemas.microsoft.com/office/drawing/2014/main" id="{9FF21422-14B5-449B-BB0F-9AC7A36A9CB6}"/>
            </a:ext>
          </a:extLst>
        </xdr:cNvPr>
        <xdr:cNvSpPr/>
      </xdr:nvSpPr>
      <xdr:spPr>
        <a:xfrm>
          <a:off x="16388080" y="101981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48620D1D-AE5A-4FF0-9DF2-10F737E0702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F7D05C38-B224-4CB0-ABF9-3EC268ADDD27}"/>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8522B39-C02E-427A-9A85-4DFBC6DA319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68DD4753-3CA8-4365-9FC0-8D08DC4A2A33}"/>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5D34E6A9-71D1-46B1-9669-D4B2ACA7F39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25400</xdr:rowOff>
    </xdr:from>
    <xdr:to>
      <xdr:col>116</xdr:col>
      <xdr:colOff>114300</xdr:colOff>
      <xdr:row>62</xdr:row>
      <xdr:rowOff>127000</xdr:rowOff>
    </xdr:to>
    <xdr:sp macro="" textlink="">
      <xdr:nvSpPr>
        <xdr:cNvPr id="708" name="楕円 707">
          <a:extLst>
            <a:ext uri="{FF2B5EF4-FFF2-40B4-BE49-F238E27FC236}">
              <a16:creationId xmlns:a16="http://schemas.microsoft.com/office/drawing/2014/main" id="{528BDBC5-4C95-4656-BD89-DF006BFE4EEA}"/>
            </a:ext>
          </a:extLst>
        </xdr:cNvPr>
        <xdr:cNvSpPr/>
      </xdr:nvSpPr>
      <xdr:spPr>
        <a:xfrm>
          <a:off x="1945894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3827</xdr:rowOff>
    </xdr:from>
    <xdr:ext cx="469744" cy="259045"/>
    <xdr:sp macro="" textlink="">
      <xdr:nvSpPr>
        <xdr:cNvPr id="709" name="【保健センター・保健所】&#10;一人当たり面積該当値テキスト">
          <a:extLst>
            <a:ext uri="{FF2B5EF4-FFF2-40B4-BE49-F238E27FC236}">
              <a16:creationId xmlns:a16="http://schemas.microsoft.com/office/drawing/2014/main" id="{5394FFF7-EA96-4EAE-A5C4-B0A4B4D9CAAF}"/>
            </a:ext>
          </a:extLst>
        </xdr:cNvPr>
        <xdr:cNvSpPr txBox="1"/>
      </xdr:nvSpPr>
      <xdr:spPr>
        <a:xfrm>
          <a:off x="19547840" y="1039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25400</xdr:rowOff>
    </xdr:from>
    <xdr:to>
      <xdr:col>112</xdr:col>
      <xdr:colOff>38100</xdr:colOff>
      <xdr:row>62</xdr:row>
      <xdr:rowOff>127000</xdr:rowOff>
    </xdr:to>
    <xdr:sp macro="" textlink="">
      <xdr:nvSpPr>
        <xdr:cNvPr id="710" name="楕円 709">
          <a:extLst>
            <a:ext uri="{FF2B5EF4-FFF2-40B4-BE49-F238E27FC236}">
              <a16:creationId xmlns:a16="http://schemas.microsoft.com/office/drawing/2014/main" id="{7890A951-2D70-4D31-AD23-FDFC4BF69F94}"/>
            </a:ext>
          </a:extLst>
        </xdr:cNvPr>
        <xdr:cNvSpPr/>
      </xdr:nvSpPr>
      <xdr:spPr>
        <a:xfrm>
          <a:off x="18735040" y="104190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76200</xdr:rowOff>
    </xdr:from>
    <xdr:to>
      <xdr:col>116</xdr:col>
      <xdr:colOff>63500</xdr:colOff>
      <xdr:row>62</xdr:row>
      <xdr:rowOff>76200</xdr:rowOff>
    </xdr:to>
    <xdr:cxnSp macro="">
      <xdr:nvCxnSpPr>
        <xdr:cNvPr id="711" name="直線コネクタ 710">
          <a:extLst>
            <a:ext uri="{FF2B5EF4-FFF2-40B4-BE49-F238E27FC236}">
              <a16:creationId xmlns:a16="http://schemas.microsoft.com/office/drawing/2014/main" id="{EB187E6E-D2C1-4DCE-A474-80B174A0D2CC}"/>
            </a:ext>
          </a:extLst>
        </xdr:cNvPr>
        <xdr:cNvCxnSpPr/>
      </xdr:nvCxnSpPr>
      <xdr:spPr>
        <a:xfrm>
          <a:off x="18778220" y="1046988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25400</xdr:rowOff>
    </xdr:from>
    <xdr:to>
      <xdr:col>107</xdr:col>
      <xdr:colOff>101600</xdr:colOff>
      <xdr:row>62</xdr:row>
      <xdr:rowOff>127000</xdr:rowOff>
    </xdr:to>
    <xdr:sp macro="" textlink="">
      <xdr:nvSpPr>
        <xdr:cNvPr id="712" name="楕円 711">
          <a:extLst>
            <a:ext uri="{FF2B5EF4-FFF2-40B4-BE49-F238E27FC236}">
              <a16:creationId xmlns:a16="http://schemas.microsoft.com/office/drawing/2014/main" id="{B6373044-01AE-4E6B-9D73-3D6F3EED9E66}"/>
            </a:ext>
          </a:extLst>
        </xdr:cNvPr>
        <xdr:cNvSpPr/>
      </xdr:nvSpPr>
      <xdr:spPr>
        <a:xfrm>
          <a:off x="1793748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76200</xdr:rowOff>
    </xdr:from>
    <xdr:to>
      <xdr:col>111</xdr:col>
      <xdr:colOff>177800</xdr:colOff>
      <xdr:row>62</xdr:row>
      <xdr:rowOff>76200</xdr:rowOff>
    </xdr:to>
    <xdr:cxnSp macro="">
      <xdr:nvCxnSpPr>
        <xdr:cNvPr id="713" name="直線コネクタ 712">
          <a:extLst>
            <a:ext uri="{FF2B5EF4-FFF2-40B4-BE49-F238E27FC236}">
              <a16:creationId xmlns:a16="http://schemas.microsoft.com/office/drawing/2014/main" id="{F29365AF-B371-44AA-970F-10FC958FE32B}"/>
            </a:ext>
          </a:extLst>
        </xdr:cNvPr>
        <xdr:cNvCxnSpPr/>
      </xdr:nvCxnSpPr>
      <xdr:spPr>
        <a:xfrm>
          <a:off x="17988280" y="104698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714" name="楕円 713">
          <a:extLst>
            <a:ext uri="{FF2B5EF4-FFF2-40B4-BE49-F238E27FC236}">
              <a16:creationId xmlns:a16="http://schemas.microsoft.com/office/drawing/2014/main" id="{6E123D2C-750D-4641-8E9D-1F44A9F53E1B}"/>
            </a:ext>
          </a:extLst>
        </xdr:cNvPr>
        <xdr:cNvSpPr/>
      </xdr:nvSpPr>
      <xdr:spPr>
        <a:xfrm>
          <a:off x="1716278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76200</xdr:rowOff>
    </xdr:from>
    <xdr:to>
      <xdr:col>107</xdr:col>
      <xdr:colOff>50800</xdr:colOff>
      <xdr:row>62</xdr:row>
      <xdr:rowOff>76200</xdr:rowOff>
    </xdr:to>
    <xdr:cxnSp macro="">
      <xdr:nvCxnSpPr>
        <xdr:cNvPr id="715" name="直線コネクタ 714">
          <a:extLst>
            <a:ext uri="{FF2B5EF4-FFF2-40B4-BE49-F238E27FC236}">
              <a16:creationId xmlns:a16="http://schemas.microsoft.com/office/drawing/2014/main" id="{DE3A3091-AB76-4938-A867-59AD3AAAD019}"/>
            </a:ext>
          </a:extLst>
        </xdr:cNvPr>
        <xdr:cNvCxnSpPr/>
      </xdr:nvCxnSpPr>
      <xdr:spPr>
        <a:xfrm>
          <a:off x="17213580" y="104698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25400</xdr:rowOff>
    </xdr:from>
    <xdr:to>
      <xdr:col>98</xdr:col>
      <xdr:colOff>38100</xdr:colOff>
      <xdr:row>62</xdr:row>
      <xdr:rowOff>127000</xdr:rowOff>
    </xdr:to>
    <xdr:sp macro="" textlink="">
      <xdr:nvSpPr>
        <xdr:cNvPr id="716" name="楕円 715">
          <a:extLst>
            <a:ext uri="{FF2B5EF4-FFF2-40B4-BE49-F238E27FC236}">
              <a16:creationId xmlns:a16="http://schemas.microsoft.com/office/drawing/2014/main" id="{23E30344-67F0-4F57-9498-B5D1D94B9CF6}"/>
            </a:ext>
          </a:extLst>
        </xdr:cNvPr>
        <xdr:cNvSpPr/>
      </xdr:nvSpPr>
      <xdr:spPr>
        <a:xfrm>
          <a:off x="16388080" y="104190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76200</xdr:rowOff>
    </xdr:from>
    <xdr:to>
      <xdr:col>102</xdr:col>
      <xdr:colOff>114300</xdr:colOff>
      <xdr:row>62</xdr:row>
      <xdr:rowOff>76200</xdr:rowOff>
    </xdr:to>
    <xdr:cxnSp macro="">
      <xdr:nvCxnSpPr>
        <xdr:cNvPr id="717" name="直線コネクタ 716">
          <a:extLst>
            <a:ext uri="{FF2B5EF4-FFF2-40B4-BE49-F238E27FC236}">
              <a16:creationId xmlns:a16="http://schemas.microsoft.com/office/drawing/2014/main" id="{B0AEF70F-2553-425F-8C2F-B0CE9467EFDD}"/>
            </a:ext>
          </a:extLst>
        </xdr:cNvPr>
        <xdr:cNvCxnSpPr/>
      </xdr:nvCxnSpPr>
      <xdr:spPr>
        <a:xfrm>
          <a:off x="16431260" y="1046988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86377</xdr:rowOff>
    </xdr:from>
    <xdr:ext cx="469744" cy="259045"/>
    <xdr:sp macro="" textlink="">
      <xdr:nvSpPr>
        <xdr:cNvPr id="718" name="n_1aveValue【保健センター・保健所】&#10;一人当たり面積">
          <a:extLst>
            <a:ext uri="{FF2B5EF4-FFF2-40B4-BE49-F238E27FC236}">
              <a16:creationId xmlns:a16="http://schemas.microsoft.com/office/drawing/2014/main" id="{2D18B894-5FED-4253-9D90-D48D948ABEC0}"/>
            </a:ext>
          </a:extLst>
        </xdr:cNvPr>
        <xdr:cNvSpPr txBox="1"/>
      </xdr:nvSpPr>
      <xdr:spPr>
        <a:xfrm>
          <a:off x="18561127"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86377</xdr:rowOff>
    </xdr:from>
    <xdr:ext cx="469744" cy="259045"/>
    <xdr:sp macro="" textlink="">
      <xdr:nvSpPr>
        <xdr:cNvPr id="719" name="n_2aveValue【保健センター・保健所】&#10;一人当たり面積">
          <a:extLst>
            <a:ext uri="{FF2B5EF4-FFF2-40B4-BE49-F238E27FC236}">
              <a16:creationId xmlns:a16="http://schemas.microsoft.com/office/drawing/2014/main" id="{C14FAED3-E874-483A-B184-273D3E79C3B9}"/>
            </a:ext>
          </a:extLst>
        </xdr:cNvPr>
        <xdr:cNvSpPr txBox="1"/>
      </xdr:nvSpPr>
      <xdr:spPr>
        <a:xfrm>
          <a:off x="17776267"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86377</xdr:rowOff>
    </xdr:from>
    <xdr:ext cx="469744" cy="259045"/>
    <xdr:sp macro="" textlink="">
      <xdr:nvSpPr>
        <xdr:cNvPr id="720" name="n_3aveValue【保健センター・保健所】&#10;一人当たり面積">
          <a:extLst>
            <a:ext uri="{FF2B5EF4-FFF2-40B4-BE49-F238E27FC236}">
              <a16:creationId xmlns:a16="http://schemas.microsoft.com/office/drawing/2014/main" id="{FE94AC65-CD7E-48BC-B81B-3E2C5E7B5DC6}"/>
            </a:ext>
          </a:extLst>
        </xdr:cNvPr>
        <xdr:cNvSpPr txBox="1"/>
      </xdr:nvSpPr>
      <xdr:spPr>
        <a:xfrm>
          <a:off x="17001567"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86377</xdr:rowOff>
    </xdr:from>
    <xdr:ext cx="469744" cy="259045"/>
    <xdr:sp macro="" textlink="">
      <xdr:nvSpPr>
        <xdr:cNvPr id="721" name="n_4aveValue【保健センター・保健所】&#10;一人当たり面積">
          <a:extLst>
            <a:ext uri="{FF2B5EF4-FFF2-40B4-BE49-F238E27FC236}">
              <a16:creationId xmlns:a16="http://schemas.microsoft.com/office/drawing/2014/main" id="{AD22F589-549C-4DE4-9D3A-B7992D4ADA58}"/>
            </a:ext>
          </a:extLst>
        </xdr:cNvPr>
        <xdr:cNvSpPr txBox="1"/>
      </xdr:nvSpPr>
      <xdr:spPr>
        <a:xfrm>
          <a:off x="16226867"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118127</xdr:rowOff>
    </xdr:from>
    <xdr:ext cx="469744" cy="259045"/>
    <xdr:sp macro="" textlink="">
      <xdr:nvSpPr>
        <xdr:cNvPr id="722" name="n_1mainValue【保健センター・保健所】&#10;一人当たり面積">
          <a:extLst>
            <a:ext uri="{FF2B5EF4-FFF2-40B4-BE49-F238E27FC236}">
              <a16:creationId xmlns:a16="http://schemas.microsoft.com/office/drawing/2014/main" id="{AF9DBF07-B776-4208-88D4-4E2F25D906F5}"/>
            </a:ext>
          </a:extLst>
        </xdr:cNvPr>
        <xdr:cNvSpPr txBox="1"/>
      </xdr:nvSpPr>
      <xdr:spPr>
        <a:xfrm>
          <a:off x="1856112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118127</xdr:rowOff>
    </xdr:from>
    <xdr:ext cx="469744" cy="259045"/>
    <xdr:sp macro="" textlink="">
      <xdr:nvSpPr>
        <xdr:cNvPr id="723" name="n_2mainValue【保健センター・保健所】&#10;一人当たり面積">
          <a:extLst>
            <a:ext uri="{FF2B5EF4-FFF2-40B4-BE49-F238E27FC236}">
              <a16:creationId xmlns:a16="http://schemas.microsoft.com/office/drawing/2014/main" id="{A7014A53-AE12-4C46-927E-FC61AAEC19F8}"/>
            </a:ext>
          </a:extLst>
        </xdr:cNvPr>
        <xdr:cNvSpPr txBox="1"/>
      </xdr:nvSpPr>
      <xdr:spPr>
        <a:xfrm>
          <a:off x="1777626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724" name="n_3mainValue【保健センター・保健所】&#10;一人当たり面積">
          <a:extLst>
            <a:ext uri="{FF2B5EF4-FFF2-40B4-BE49-F238E27FC236}">
              <a16:creationId xmlns:a16="http://schemas.microsoft.com/office/drawing/2014/main" id="{69EC6B75-C32C-452B-BD2D-F6BBB11DF605}"/>
            </a:ext>
          </a:extLst>
        </xdr:cNvPr>
        <xdr:cNvSpPr txBox="1"/>
      </xdr:nvSpPr>
      <xdr:spPr>
        <a:xfrm>
          <a:off x="1700156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118127</xdr:rowOff>
    </xdr:from>
    <xdr:ext cx="469744" cy="259045"/>
    <xdr:sp macro="" textlink="">
      <xdr:nvSpPr>
        <xdr:cNvPr id="725" name="n_4mainValue【保健センター・保健所】&#10;一人当たり面積">
          <a:extLst>
            <a:ext uri="{FF2B5EF4-FFF2-40B4-BE49-F238E27FC236}">
              <a16:creationId xmlns:a16="http://schemas.microsoft.com/office/drawing/2014/main" id="{BA7E6D27-B476-4C30-AC45-995A448A5977}"/>
            </a:ext>
          </a:extLst>
        </xdr:cNvPr>
        <xdr:cNvSpPr txBox="1"/>
      </xdr:nvSpPr>
      <xdr:spPr>
        <a:xfrm>
          <a:off x="1622686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6" name="正方形/長方形 725">
          <a:extLst>
            <a:ext uri="{FF2B5EF4-FFF2-40B4-BE49-F238E27FC236}">
              <a16:creationId xmlns:a16="http://schemas.microsoft.com/office/drawing/2014/main" id="{3862A1CF-DDC2-492D-8BE9-C40F277BD42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7" name="正方形/長方形 726">
          <a:extLst>
            <a:ext uri="{FF2B5EF4-FFF2-40B4-BE49-F238E27FC236}">
              <a16:creationId xmlns:a16="http://schemas.microsoft.com/office/drawing/2014/main" id="{EBE4B5C6-3648-4C59-89C9-D1E75BD8278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8" name="正方形/長方形 727">
          <a:extLst>
            <a:ext uri="{FF2B5EF4-FFF2-40B4-BE49-F238E27FC236}">
              <a16:creationId xmlns:a16="http://schemas.microsoft.com/office/drawing/2014/main" id="{E289B08C-EB47-488E-96C0-14669FE1B51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9" name="正方形/長方形 728">
          <a:extLst>
            <a:ext uri="{FF2B5EF4-FFF2-40B4-BE49-F238E27FC236}">
              <a16:creationId xmlns:a16="http://schemas.microsoft.com/office/drawing/2014/main" id="{4B852E13-E3EE-413D-BA3C-E8F96901C68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0" name="正方形/長方形 729">
          <a:extLst>
            <a:ext uri="{FF2B5EF4-FFF2-40B4-BE49-F238E27FC236}">
              <a16:creationId xmlns:a16="http://schemas.microsoft.com/office/drawing/2014/main" id="{A34D9214-4D5E-45A0-8A3B-529D3127A31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1" name="正方形/長方形 730">
          <a:extLst>
            <a:ext uri="{FF2B5EF4-FFF2-40B4-BE49-F238E27FC236}">
              <a16:creationId xmlns:a16="http://schemas.microsoft.com/office/drawing/2014/main" id="{FF25C1F2-3B67-4445-B980-87484BC247B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2" name="正方形/長方形 731">
          <a:extLst>
            <a:ext uri="{FF2B5EF4-FFF2-40B4-BE49-F238E27FC236}">
              <a16:creationId xmlns:a16="http://schemas.microsoft.com/office/drawing/2014/main" id="{F9F79D8F-A6B4-4F6C-862D-7010BA5AF47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正方形/長方形 732">
          <a:extLst>
            <a:ext uri="{FF2B5EF4-FFF2-40B4-BE49-F238E27FC236}">
              <a16:creationId xmlns:a16="http://schemas.microsoft.com/office/drawing/2014/main" id="{ADF168A4-A7B3-49BA-B531-102EAF33DD43}"/>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4" name="テキスト ボックス 733">
          <a:extLst>
            <a:ext uri="{FF2B5EF4-FFF2-40B4-BE49-F238E27FC236}">
              <a16:creationId xmlns:a16="http://schemas.microsoft.com/office/drawing/2014/main" id="{6A76A1B6-8C1E-496B-B421-754CDE31D14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5" name="直線コネクタ 734">
          <a:extLst>
            <a:ext uri="{FF2B5EF4-FFF2-40B4-BE49-F238E27FC236}">
              <a16:creationId xmlns:a16="http://schemas.microsoft.com/office/drawing/2014/main" id="{685CF463-B8A3-47BD-9CFA-7952E26FEF7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36" name="テキスト ボックス 735">
          <a:extLst>
            <a:ext uri="{FF2B5EF4-FFF2-40B4-BE49-F238E27FC236}">
              <a16:creationId xmlns:a16="http://schemas.microsoft.com/office/drawing/2014/main" id="{DF2D2A81-C56B-47C3-8F1C-73E3F9DEE5E0}"/>
            </a:ext>
          </a:extLst>
        </xdr:cNvPr>
        <xdr:cNvSpPr txBox="1"/>
      </xdr:nvSpPr>
      <xdr:spPr>
        <a:xfrm>
          <a:off x="1060276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7" name="直線コネクタ 736">
          <a:extLst>
            <a:ext uri="{FF2B5EF4-FFF2-40B4-BE49-F238E27FC236}">
              <a16:creationId xmlns:a16="http://schemas.microsoft.com/office/drawing/2014/main" id="{0C2045D3-9B25-4D35-AC32-8E4240933C24}"/>
            </a:ext>
          </a:extLst>
        </xdr:cNvPr>
        <xdr:cNvCxnSpPr/>
      </xdr:nvCxnSpPr>
      <xdr:spPr>
        <a:xfrm>
          <a:off x="10960100" y="14455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38" name="テキスト ボックス 737">
          <a:extLst>
            <a:ext uri="{FF2B5EF4-FFF2-40B4-BE49-F238E27FC236}">
              <a16:creationId xmlns:a16="http://schemas.microsoft.com/office/drawing/2014/main" id="{99B9A4DB-C8BA-4816-A9D4-79CEA5791173}"/>
            </a:ext>
          </a:extLst>
        </xdr:cNvPr>
        <xdr:cNvSpPr txBox="1"/>
      </xdr:nvSpPr>
      <xdr:spPr>
        <a:xfrm>
          <a:off x="1060276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9" name="直線コネクタ 738">
          <a:extLst>
            <a:ext uri="{FF2B5EF4-FFF2-40B4-BE49-F238E27FC236}">
              <a16:creationId xmlns:a16="http://schemas.microsoft.com/office/drawing/2014/main" id="{E07B7A59-55AE-467A-BDA6-6384E0A837D0}"/>
            </a:ext>
          </a:extLst>
        </xdr:cNvPr>
        <xdr:cNvCxnSpPr/>
      </xdr:nvCxnSpPr>
      <xdr:spPr>
        <a:xfrm>
          <a:off x="10960100" y="140093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0" name="テキスト ボックス 739">
          <a:extLst>
            <a:ext uri="{FF2B5EF4-FFF2-40B4-BE49-F238E27FC236}">
              <a16:creationId xmlns:a16="http://schemas.microsoft.com/office/drawing/2014/main" id="{60136305-30B2-4F12-8765-F7B86A6EA6BE}"/>
            </a:ext>
          </a:extLst>
        </xdr:cNvPr>
        <xdr:cNvSpPr txBox="1"/>
      </xdr:nvSpPr>
      <xdr:spPr>
        <a:xfrm>
          <a:off x="1060276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1" name="直線コネクタ 740">
          <a:extLst>
            <a:ext uri="{FF2B5EF4-FFF2-40B4-BE49-F238E27FC236}">
              <a16:creationId xmlns:a16="http://schemas.microsoft.com/office/drawing/2014/main" id="{925342DE-BF52-4C3C-B5C9-76A50DB8D370}"/>
            </a:ext>
          </a:extLst>
        </xdr:cNvPr>
        <xdr:cNvCxnSpPr/>
      </xdr:nvCxnSpPr>
      <xdr:spPr>
        <a:xfrm>
          <a:off x="10960100" y="13563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2" name="テキスト ボックス 741">
          <a:extLst>
            <a:ext uri="{FF2B5EF4-FFF2-40B4-BE49-F238E27FC236}">
              <a16:creationId xmlns:a16="http://schemas.microsoft.com/office/drawing/2014/main" id="{1E884FF3-15BE-4D08-A4BF-363625C350A4}"/>
            </a:ext>
          </a:extLst>
        </xdr:cNvPr>
        <xdr:cNvSpPr txBox="1"/>
      </xdr:nvSpPr>
      <xdr:spPr>
        <a:xfrm>
          <a:off x="1060276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3" name="直線コネクタ 742">
          <a:extLst>
            <a:ext uri="{FF2B5EF4-FFF2-40B4-BE49-F238E27FC236}">
              <a16:creationId xmlns:a16="http://schemas.microsoft.com/office/drawing/2014/main" id="{34940B57-46A6-4348-89B6-FB8E30162E1F}"/>
            </a:ext>
          </a:extLst>
        </xdr:cNvPr>
        <xdr:cNvCxnSpPr/>
      </xdr:nvCxnSpPr>
      <xdr:spPr>
        <a:xfrm>
          <a:off x="10960100" y="13114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4" name="テキスト ボックス 743">
          <a:extLst>
            <a:ext uri="{FF2B5EF4-FFF2-40B4-BE49-F238E27FC236}">
              <a16:creationId xmlns:a16="http://schemas.microsoft.com/office/drawing/2014/main" id="{F86C4116-03B4-40E3-B520-B2B1D8E41849}"/>
            </a:ext>
          </a:extLst>
        </xdr:cNvPr>
        <xdr:cNvSpPr txBox="1"/>
      </xdr:nvSpPr>
      <xdr:spPr>
        <a:xfrm>
          <a:off x="1060276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5DDD4DA7-65CD-47A5-B675-A731CF9BE078}"/>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6" name="テキスト ボックス 745">
          <a:extLst>
            <a:ext uri="{FF2B5EF4-FFF2-40B4-BE49-F238E27FC236}">
              <a16:creationId xmlns:a16="http://schemas.microsoft.com/office/drawing/2014/main" id="{AB325E27-8920-4F0C-81BC-99E8BE8A2E9D}"/>
            </a:ext>
          </a:extLst>
        </xdr:cNvPr>
        <xdr:cNvSpPr txBox="1"/>
      </xdr:nvSpPr>
      <xdr:spPr>
        <a:xfrm>
          <a:off x="1060276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413B339E-DF90-44EA-9766-F29B7D6B8B1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74676</xdr:rowOff>
    </xdr:from>
    <xdr:to>
      <xdr:col>85</xdr:col>
      <xdr:colOff>126364</xdr:colOff>
      <xdr:row>86</xdr:row>
      <xdr:rowOff>129539</xdr:rowOff>
    </xdr:to>
    <xdr:cxnSp macro="">
      <xdr:nvCxnSpPr>
        <xdr:cNvPr id="748" name="直線コネクタ 747">
          <a:extLst>
            <a:ext uri="{FF2B5EF4-FFF2-40B4-BE49-F238E27FC236}">
              <a16:creationId xmlns:a16="http://schemas.microsoft.com/office/drawing/2014/main" id="{0F1A348E-F058-42A8-B372-CE5AFA1509CB}"/>
            </a:ext>
          </a:extLst>
        </xdr:cNvPr>
        <xdr:cNvCxnSpPr/>
      </xdr:nvCxnSpPr>
      <xdr:spPr>
        <a:xfrm flipV="1">
          <a:off x="14375764" y="13150596"/>
          <a:ext cx="0" cy="1395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133366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4E3830B0-0FAA-45A5-8A0E-93D95DF6630C}"/>
            </a:ext>
          </a:extLst>
        </xdr:cNvPr>
        <xdr:cNvSpPr txBox="1"/>
      </xdr:nvSpPr>
      <xdr:spPr>
        <a:xfrm>
          <a:off x="14414500" y="14550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129539</xdr:rowOff>
    </xdr:from>
    <xdr:to>
      <xdr:col>86</xdr:col>
      <xdr:colOff>25400</xdr:colOff>
      <xdr:row>86</xdr:row>
      <xdr:rowOff>129539</xdr:rowOff>
    </xdr:to>
    <xdr:cxnSp macro="">
      <xdr:nvCxnSpPr>
        <xdr:cNvPr id="750" name="直線コネクタ 749">
          <a:extLst>
            <a:ext uri="{FF2B5EF4-FFF2-40B4-BE49-F238E27FC236}">
              <a16:creationId xmlns:a16="http://schemas.microsoft.com/office/drawing/2014/main" id="{8DD175CA-D8DA-4B0E-B7DB-BFF571F4D21A}"/>
            </a:ext>
          </a:extLst>
        </xdr:cNvPr>
        <xdr:cNvCxnSpPr/>
      </xdr:nvCxnSpPr>
      <xdr:spPr>
        <a:xfrm>
          <a:off x="14287500" y="14546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21353</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E458C425-711B-4936-A0F9-E833292B598A}"/>
            </a:ext>
          </a:extLst>
        </xdr:cNvPr>
        <xdr:cNvSpPr txBox="1"/>
      </xdr:nvSpPr>
      <xdr:spPr>
        <a:xfrm>
          <a:off x="14414500" y="12929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74676</xdr:rowOff>
    </xdr:from>
    <xdr:to>
      <xdr:col>86</xdr:col>
      <xdr:colOff>25400</xdr:colOff>
      <xdr:row>78</xdr:row>
      <xdr:rowOff>74676</xdr:rowOff>
    </xdr:to>
    <xdr:cxnSp macro="">
      <xdr:nvCxnSpPr>
        <xdr:cNvPr id="752" name="直線コネクタ 751">
          <a:extLst>
            <a:ext uri="{FF2B5EF4-FFF2-40B4-BE49-F238E27FC236}">
              <a16:creationId xmlns:a16="http://schemas.microsoft.com/office/drawing/2014/main" id="{B222051B-7EAC-4097-BE55-54BB507561E2}"/>
            </a:ext>
          </a:extLst>
        </xdr:cNvPr>
        <xdr:cNvCxnSpPr/>
      </xdr:nvCxnSpPr>
      <xdr:spPr>
        <a:xfrm>
          <a:off x="14287500" y="131505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125747</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C2AF917B-FD3E-44AF-8BD5-92E6BC0B5BD5}"/>
            </a:ext>
          </a:extLst>
        </xdr:cNvPr>
        <xdr:cNvSpPr txBox="1"/>
      </xdr:nvSpPr>
      <xdr:spPr>
        <a:xfrm>
          <a:off x="14414500" y="13872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754" name="フローチャート: 判断 753">
          <a:extLst>
            <a:ext uri="{FF2B5EF4-FFF2-40B4-BE49-F238E27FC236}">
              <a16:creationId xmlns:a16="http://schemas.microsoft.com/office/drawing/2014/main" id="{73718B1E-4641-4059-A673-B7444BE1C3F4}"/>
            </a:ext>
          </a:extLst>
        </xdr:cNvPr>
        <xdr:cNvSpPr/>
      </xdr:nvSpPr>
      <xdr:spPr>
        <a:xfrm>
          <a:off x="14325600" y="138938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170180</xdr:rowOff>
    </xdr:from>
    <xdr:to>
      <xdr:col>81</xdr:col>
      <xdr:colOff>101600</xdr:colOff>
      <xdr:row>83</xdr:row>
      <xdr:rowOff>100330</xdr:rowOff>
    </xdr:to>
    <xdr:sp macro="" textlink="">
      <xdr:nvSpPr>
        <xdr:cNvPr id="755" name="フローチャート: 判断 754">
          <a:extLst>
            <a:ext uri="{FF2B5EF4-FFF2-40B4-BE49-F238E27FC236}">
              <a16:creationId xmlns:a16="http://schemas.microsoft.com/office/drawing/2014/main" id="{5A6E1FC5-F0A2-4AB2-AAA3-DDE3CB6178DC}"/>
            </a:ext>
          </a:extLst>
        </xdr:cNvPr>
        <xdr:cNvSpPr/>
      </xdr:nvSpPr>
      <xdr:spPr>
        <a:xfrm>
          <a:off x="13578840" y="1391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142748</xdr:rowOff>
    </xdr:from>
    <xdr:to>
      <xdr:col>76</xdr:col>
      <xdr:colOff>165100</xdr:colOff>
      <xdr:row>83</xdr:row>
      <xdr:rowOff>72898</xdr:rowOff>
    </xdr:to>
    <xdr:sp macro="" textlink="">
      <xdr:nvSpPr>
        <xdr:cNvPr id="756" name="フローチャート: 判断 755">
          <a:extLst>
            <a:ext uri="{FF2B5EF4-FFF2-40B4-BE49-F238E27FC236}">
              <a16:creationId xmlns:a16="http://schemas.microsoft.com/office/drawing/2014/main" id="{55194D92-82A0-45D3-9C43-6C0CEFA16ECE}"/>
            </a:ext>
          </a:extLst>
        </xdr:cNvPr>
        <xdr:cNvSpPr/>
      </xdr:nvSpPr>
      <xdr:spPr>
        <a:xfrm>
          <a:off x="12804140" y="13889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78739</xdr:rowOff>
    </xdr:from>
    <xdr:to>
      <xdr:col>72</xdr:col>
      <xdr:colOff>38100</xdr:colOff>
      <xdr:row>83</xdr:row>
      <xdr:rowOff>8889</xdr:rowOff>
    </xdr:to>
    <xdr:sp macro="" textlink="">
      <xdr:nvSpPr>
        <xdr:cNvPr id="757" name="フローチャート: 判断 756">
          <a:extLst>
            <a:ext uri="{FF2B5EF4-FFF2-40B4-BE49-F238E27FC236}">
              <a16:creationId xmlns:a16="http://schemas.microsoft.com/office/drawing/2014/main" id="{BC8B7D6E-2115-4FC9-9EE8-0D828630ECCF}"/>
            </a:ext>
          </a:extLst>
        </xdr:cNvPr>
        <xdr:cNvSpPr/>
      </xdr:nvSpPr>
      <xdr:spPr>
        <a:xfrm>
          <a:off x="12029440" y="138252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69596</xdr:rowOff>
    </xdr:from>
    <xdr:to>
      <xdr:col>67</xdr:col>
      <xdr:colOff>101600</xdr:colOff>
      <xdr:row>82</xdr:row>
      <xdr:rowOff>171196</xdr:rowOff>
    </xdr:to>
    <xdr:sp macro="" textlink="">
      <xdr:nvSpPr>
        <xdr:cNvPr id="758" name="フローチャート: 判断 757">
          <a:extLst>
            <a:ext uri="{FF2B5EF4-FFF2-40B4-BE49-F238E27FC236}">
              <a16:creationId xmlns:a16="http://schemas.microsoft.com/office/drawing/2014/main" id="{111A1448-32EF-435D-9AD0-893D2D1C863E}"/>
            </a:ext>
          </a:extLst>
        </xdr:cNvPr>
        <xdr:cNvSpPr/>
      </xdr:nvSpPr>
      <xdr:spPr>
        <a:xfrm>
          <a:off x="11231880" y="13816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7CD51FD9-F15D-4563-8011-C0409DF141A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4567C4BF-B39C-42E0-9E79-31A497CEC29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198D984-86DE-49BA-AB46-882F12F6794C}"/>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D019F478-0FC1-4F04-8005-9E6533C76B49}"/>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4F5C6BE-0977-4E06-B9B2-749B0CBFD22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126746</xdr:rowOff>
    </xdr:from>
    <xdr:to>
      <xdr:col>85</xdr:col>
      <xdr:colOff>177800</xdr:colOff>
      <xdr:row>82</xdr:row>
      <xdr:rowOff>56896</xdr:rowOff>
    </xdr:to>
    <xdr:sp macro="" textlink="">
      <xdr:nvSpPr>
        <xdr:cNvPr id="764" name="楕円 763">
          <a:extLst>
            <a:ext uri="{FF2B5EF4-FFF2-40B4-BE49-F238E27FC236}">
              <a16:creationId xmlns:a16="http://schemas.microsoft.com/office/drawing/2014/main" id="{053277A5-BE5F-4798-AEAA-61B32CEC64EF}"/>
            </a:ext>
          </a:extLst>
        </xdr:cNvPr>
        <xdr:cNvSpPr/>
      </xdr:nvSpPr>
      <xdr:spPr>
        <a:xfrm>
          <a:off x="14325600" y="1370558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149623</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1089F647-398D-430A-933B-00000FCD4DFF}"/>
            </a:ext>
          </a:extLst>
        </xdr:cNvPr>
        <xdr:cNvSpPr txBox="1"/>
      </xdr:nvSpPr>
      <xdr:spPr>
        <a:xfrm>
          <a:off x="14414500" y="1356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55880</xdr:rowOff>
    </xdr:from>
    <xdr:to>
      <xdr:col>81</xdr:col>
      <xdr:colOff>101600</xdr:colOff>
      <xdr:row>84</xdr:row>
      <xdr:rowOff>157480</xdr:rowOff>
    </xdr:to>
    <xdr:sp macro="" textlink="">
      <xdr:nvSpPr>
        <xdr:cNvPr id="766" name="楕円 765">
          <a:extLst>
            <a:ext uri="{FF2B5EF4-FFF2-40B4-BE49-F238E27FC236}">
              <a16:creationId xmlns:a16="http://schemas.microsoft.com/office/drawing/2014/main" id="{82E60F47-CA43-403A-B7B5-3742E768EDC4}"/>
            </a:ext>
          </a:extLst>
        </xdr:cNvPr>
        <xdr:cNvSpPr/>
      </xdr:nvSpPr>
      <xdr:spPr>
        <a:xfrm>
          <a:off x="13578840" y="141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6096</xdr:rowOff>
    </xdr:from>
    <xdr:to>
      <xdr:col>85</xdr:col>
      <xdr:colOff>127000</xdr:colOff>
      <xdr:row>84</xdr:row>
      <xdr:rowOff>106680</xdr:rowOff>
    </xdr:to>
    <xdr:cxnSp macro="">
      <xdr:nvCxnSpPr>
        <xdr:cNvPr id="767" name="直線コネクタ 766">
          <a:extLst>
            <a:ext uri="{FF2B5EF4-FFF2-40B4-BE49-F238E27FC236}">
              <a16:creationId xmlns:a16="http://schemas.microsoft.com/office/drawing/2014/main" id="{C9EB853D-4A2A-43F1-B987-5876FFAE9A8E}"/>
            </a:ext>
          </a:extLst>
        </xdr:cNvPr>
        <xdr:cNvCxnSpPr/>
      </xdr:nvCxnSpPr>
      <xdr:spPr>
        <a:xfrm flipV="1">
          <a:off x="13629640" y="13752576"/>
          <a:ext cx="746760" cy="43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161037</xdr:rowOff>
    </xdr:from>
    <xdr:to>
      <xdr:col>76</xdr:col>
      <xdr:colOff>165100</xdr:colOff>
      <xdr:row>85</xdr:row>
      <xdr:rowOff>91187</xdr:rowOff>
    </xdr:to>
    <xdr:sp macro="" textlink="">
      <xdr:nvSpPr>
        <xdr:cNvPr id="768" name="楕円 767">
          <a:extLst>
            <a:ext uri="{FF2B5EF4-FFF2-40B4-BE49-F238E27FC236}">
              <a16:creationId xmlns:a16="http://schemas.microsoft.com/office/drawing/2014/main" id="{6901911D-73BC-4E1D-BA28-B0E4385FE280}"/>
            </a:ext>
          </a:extLst>
        </xdr:cNvPr>
        <xdr:cNvSpPr/>
      </xdr:nvSpPr>
      <xdr:spPr>
        <a:xfrm>
          <a:off x="12804140" y="142427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106680</xdr:rowOff>
    </xdr:from>
    <xdr:to>
      <xdr:col>81</xdr:col>
      <xdr:colOff>50800</xdr:colOff>
      <xdr:row>85</xdr:row>
      <xdr:rowOff>40387</xdr:rowOff>
    </xdr:to>
    <xdr:cxnSp macro="">
      <xdr:nvCxnSpPr>
        <xdr:cNvPr id="769" name="直線コネクタ 768">
          <a:extLst>
            <a:ext uri="{FF2B5EF4-FFF2-40B4-BE49-F238E27FC236}">
              <a16:creationId xmlns:a16="http://schemas.microsoft.com/office/drawing/2014/main" id="{AAC4932D-BB74-40E8-B2BF-3FA2E3C72283}"/>
            </a:ext>
          </a:extLst>
        </xdr:cNvPr>
        <xdr:cNvCxnSpPr/>
      </xdr:nvCxnSpPr>
      <xdr:spPr>
        <a:xfrm flipV="1">
          <a:off x="12854940" y="14188440"/>
          <a:ext cx="774700" cy="10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97028</xdr:rowOff>
    </xdr:from>
    <xdr:to>
      <xdr:col>72</xdr:col>
      <xdr:colOff>38100</xdr:colOff>
      <xdr:row>85</xdr:row>
      <xdr:rowOff>27178</xdr:rowOff>
    </xdr:to>
    <xdr:sp macro="" textlink="">
      <xdr:nvSpPr>
        <xdr:cNvPr id="770" name="楕円 769">
          <a:extLst>
            <a:ext uri="{FF2B5EF4-FFF2-40B4-BE49-F238E27FC236}">
              <a16:creationId xmlns:a16="http://schemas.microsoft.com/office/drawing/2014/main" id="{23C8474B-EAE1-45D2-817E-83887C1BA199}"/>
            </a:ext>
          </a:extLst>
        </xdr:cNvPr>
        <xdr:cNvSpPr/>
      </xdr:nvSpPr>
      <xdr:spPr>
        <a:xfrm>
          <a:off x="12029440" y="141787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147828</xdr:rowOff>
    </xdr:from>
    <xdr:to>
      <xdr:col>76</xdr:col>
      <xdr:colOff>114300</xdr:colOff>
      <xdr:row>85</xdr:row>
      <xdr:rowOff>40387</xdr:rowOff>
    </xdr:to>
    <xdr:cxnSp macro="">
      <xdr:nvCxnSpPr>
        <xdr:cNvPr id="771" name="直線コネクタ 770">
          <a:extLst>
            <a:ext uri="{FF2B5EF4-FFF2-40B4-BE49-F238E27FC236}">
              <a16:creationId xmlns:a16="http://schemas.microsoft.com/office/drawing/2014/main" id="{967EE8A6-1544-417B-A342-DAFC4745925E}"/>
            </a:ext>
          </a:extLst>
        </xdr:cNvPr>
        <xdr:cNvCxnSpPr/>
      </xdr:nvCxnSpPr>
      <xdr:spPr>
        <a:xfrm>
          <a:off x="12072620" y="14229588"/>
          <a:ext cx="782320" cy="6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110744</xdr:rowOff>
    </xdr:from>
    <xdr:to>
      <xdr:col>67</xdr:col>
      <xdr:colOff>101600</xdr:colOff>
      <xdr:row>85</xdr:row>
      <xdr:rowOff>40894</xdr:rowOff>
    </xdr:to>
    <xdr:sp macro="" textlink="">
      <xdr:nvSpPr>
        <xdr:cNvPr id="772" name="楕円 771">
          <a:extLst>
            <a:ext uri="{FF2B5EF4-FFF2-40B4-BE49-F238E27FC236}">
              <a16:creationId xmlns:a16="http://schemas.microsoft.com/office/drawing/2014/main" id="{FB7F6A80-9243-4B37-AC21-818EAC3E46D1}"/>
            </a:ext>
          </a:extLst>
        </xdr:cNvPr>
        <xdr:cNvSpPr/>
      </xdr:nvSpPr>
      <xdr:spPr>
        <a:xfrm>
          <a:off x="11231880" y="141925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147828</xdr:rowOff>
    </xdr:from>
    <xdr:to>
      <xdr:col>71</xdr:col>
      <xdr:colOff>177800</xdr:colOff>
      <xdr:row>84</xdr:row>
      <xdr:rowOff>161544</xdr:rowOff>
    </xdr:to>
    <xdr:cxnSp macro="">
      <xdr:nvCxnSpPr>
        <xdr:cNvPr id="773" name="直線コネクタ 772">
          <a:extLst>
            <a:ext uri="{FF2B5EF4-FFF2-40B4-BE49-F238E27FC236}">
              <a16:creationId xmlns:a16="http://schemas.microsoft.com/office/drawing/2014/main" id="{D77F5CE1-4237-4300-8F8B-C9770753FDD3}"/>
            </a:ext>
          </a:extLst>
        </xdr:cNvPr>
        <xdr:cNvCxnSpPr/>
      </xdr:nvCxnSpPr>
      <xdr:spPr>
        <a:xfrm flipV="1">
          <a:off x="11282680" y="14229588"/>
          <a:ext cx="78994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116857</xdr:rowOff>
    </xdr:from>
    <xdr:ext cx="405111" cy="259045"/>
    <xdr:sp macro="" textlink="">
      <xdr:nvSpPr>
        <xdr:cNvPr id="774" name="n_1aveValue【消防施設】&#10;有形固定資産減価償却率">
          <a:extLst>
            <a:ext uri="{FF2B5EF4-FFF2-40B4-BE49-F238E27FC236}">
              <a16:creationId xmlns:a16="http://schemas.microsoft.com/office/drawing/2014/main" id="{9C8FFB0C-BEEE-40EE-8694-C9DCD878343A}"/>
            </a:ext>
          </a:extLst>
        </xdr:cNvPr>
        <xdr:cNvSpPr txBox="1"/>
      </xdr:nvSpPr>
      <xdr:spPr>
        <a:xfrm>
          <a:off x="134372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89425</xdr:rowOff>
    </xdr:from>
    <xdr:ext cx="405111" cy="259045"/>
    <xdr:sp macro="" textlink="">
      <xdr:nvSpPr>
        <xdr:cNvPr id="775" name="n_2aveValue【消防施設】&#10;有形固定資産減価償却率">
          <a:extLst>
            <a:ext uri="{FF2B5EF4-FFF2-40B4-BE49-F238E27FC236}">
              <a16:creationId xmlns:a16="http://schemas.microsoft.com/office/drawing/2014/main" id="{BE8BFBBC-A74F-456D-92B6-ECCCCB521867}"/>
            </a:ext>
          </a:extLst>
        </xdr:cNvPr>
        <xdr:cNvSpPr txBox="1"/>
      </xdr:nvSpPr>
      <xdr:spPr>
        <a:xfrm>
          <a:off x="12675244" y="1366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25416</xdr:rowOff>
    </xdr:from>
    <xdr:ext cx="405111" cy="259045"/>
    <xdr:sp macro="" textlink="">
      <xdr:nvSpPr>
        <xdr:cNvPr id="776" name="n_3aveValue【消防施設】&#10;有形固定資産減価償却率">
          <a:extLst>
            <a:ext uri="{FF2B5EF4-FFF2-40B4-BE49-F238E27FC236}">
              <a16:creationId xmlns:a16="http://schemas.microsoft.com/office/drawing/2014/main" id="{E0989CC0-CAEE-4BB9-B67D-E46BD7AD6037}"/>
            </a:ext>
          </a:extLst>
        </xdr:cNvPr>
        <xdr:cNvSpPr txBox="1"/>
      </xdr:nvSpPr>
      <xdr:spPr>
        <a:xfrm>
          <a:off x="11900544" y="13604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16273</xdr:rowOff>
    </xdr:from>
    <xdr:ext cx="405111" cy="259045"/>
    <xdr:sp macro="" textlink="">
      <xdr:nvSpPr>
        <xdr:cNvPr id="777" name="n_4aveValue【消防施設】&#10;有形固定資産減価償却率">
          <a:extLst>
            <a:ext uri="{FF2B5EF4-FFF2-40B4-BE49-F238E27FC236}">
              <a16:creationId xmlns:a16="http://schemas.microsoft.com/office/drawing/2014/main" id="{85BCE55E-9B6E-4588-BD9A-C83AAC4DB3CA}"/>
            </a:ext>
          </a:extLst>
        </xdr:cNvPr>
        <xdr:cNvSpPr txBox="1"/>
      </xdr:nvSpPr>
      <xdr:spPr>
        <a:xfrm>
          <a:off x="11102984" y="135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148607</xdr:rowOff>
    </xdr:from>
    <xdr:ext cx="405111" cy="259045"/>
    <xdr:sp macro="" textlink="">
      <xdr:nvSpPr>
        <xdr:cNvPr id="778" name="n_1mainValue【消防施設】&#10;有形固定資産減価償却率">
          <a:extLst>
            <a:ext uri="{FF2B5EF4-FFF2-40B4-BE49-F238E27FC236}">
              <a16:creationId xmlns:a16="http://schemas.microsoft.com/office/drawing/2014/main" id="{748A1F73-5204-401A-90FD-CE9245CFF3CF}"/>
            </a:ext>
          </a:extLst>
        </xdr:cNvPr>
        <xdr:cNvSpPr txBox="1"/>
      </xdr:nvSpPr>
      <xdr:spPr>
        <a:xfrm>
          <a:off x="13437244" y="1423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82314</xdr:rowOff>
    </xdr:from>
    <xdr:ext cx="405111" cy="259045"/>
    <xdr:sp macro="" textlink="">
      <xdr:nvSpPr>
        <xdr:cNvPr id="779" name="n_2mainValue【消防施設】&#10;有形固定資産減価償却率">
          <a:extLst>
            <a:ext uri="{FF2B5EF4-FFF2-40B4-BE49-F238E27FC236}">
              <a16:creationId xmlns:a16="http://schemas.microsoft.com/office/drawing/2014/main" id="{8BDB3185-AEE2-4B49-B800-B16FB23B1F25}"/>
            </a:ext>
          </a:extLst>
        </xdr:cNvPr>
        <xdr:cNvSpPr txBox="1"/>
      </xdr:nvSpPr>
      <xdr:spPr>
        <a:xfrm>
          <a:off x="12675244" y="1433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18305</xdr:rowOff>
    </xdr:from>
    <xdr:ext cx="405111" cy="259045"/>
    <xdr:sp macro="" textlink="">
      <xdr:nvSpPr>
        <xdr:cNvPr id="780" name="n_3mainValue【消防施設】&#10;有形固定資産減価償却率">
          <a:extLst>
            <a:ext uri="{FF2B5EF4-FFF2-40B4-BE49-F238E27FC236}">
              <a16:creationId xmlns:a16="http://schemas.microsoft.com/office/drawing/2014/main" id="{2B373A8A-EC79-4C02-B7F4-9000865FEF7F}"/>
            </a:ext>
          </a:extLst>
        </xdr:cNvPr>
        <xdr:cNvSpPr txBox="1"/>
      </xdr:nvSpPr>
      <xdr:spPr>
        <a:xfrm>
          <a:off x="11900544" y="14267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32021</xdr:rowOff>
    </xdr:from>
    <xdr:ext cx="405111" cy="259045"/>
    <xdr:sp macro="" textlink="">
      <xdr:nvSpPr>
        <xdr:cNvPr id="781" name="n_4mainValue【消防施設】&#10;有形固定資産減価償却率">
          <a:extLst>
            <a:ext uri="{FF2B5EF4-FFF2-40B4-BE49-F238E27FC236}">
              <a16:creationId xmlns:a16="http://schemas.microsoft.com/office/drawing/2014/main" id="{7CA58B0B-AC16-4319-8CBF-FF6EECCDBD7A}"/>
            </a:ext>
          </a:extLst>
        </xdr:cNvPr>
        <xdr:cNvSpPr txBox="1"/>
      </xdr:nvSpPr>
      <xdr:spPr>
        <a:xfrm>
          <a:off x="11102984" y="1428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EABD9205-AF76-498E-9589-FB99B6987EC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8B7A5DBA-628A-4714-B85B-827FDE16599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A3EB1CF1-BBE3-4B73-A77D-BE9E7D1438BF}"/>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1A63E755-E3B4-495E-BEB8-3D34C0573A7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C67FD49C-4587-403B-A98A-21D1821FC83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DB49AF61-4903-4509-BB1C-E9486E1F8AE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BE19CD91-BE9B-4B9C-93FF-FA92AB60A5F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49C8DD0E-B32E-4469-B853-B5B0AE3A715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2FF703C8-9137-4201-8BF6-29BEBA426EE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A3B57FDD-3F9E-4A5E-B9CA-E2C82FA6F41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2" name="テキスト ボックス 791">
          <a:extLst>
            <a:ext uri="{FF2B5EF4-FFF2-40B4-BE49-F238E27FC236}">
              <a16:creationId xmlns:a16="http://schemas.microsoft.com/office/drawing/2014/main" id="{513E2EF1-4FE4-4170-925B-EECFF4C92D7D}"/>
            </a:ext>
          </a:extLst>
        </xdr:cNvPr>
        <xdr:cNvSpPr txBox="1"/>
      </xdr:nvSpPr>
      <xdr:spPr>
        <a:xfrm>
          <a:off x="1569484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93" name="直線コネクタ 792">
          <a:extLst>
            <a:ext uri="{FF2B5EF4-FFF2-40B4-BE49-F238E27FC236}">
              <a16:creationId xmlns:a16="http://schemas.microsoft.com/office/drawing/2014/main" id="{E6B4C802-F2A9-489B-BD14-BDC3AE06C910}"/>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4" name="テキスト ボックス 793">
          <a:extLst>
            <a:ext uri="{FF2B5EF4-FFF2-40B4-BE49-F238E27FC236}">
              <a16:creationId xmlns:a16="http://schemas.microsoft.com/office/drawing/2014/main" id="{B4B80585-39A1-4A08-86BB-8E1EA4DD95A9}"/>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5" name="直線コネクタ 794">
          <a:extLst>
            <a:ext uri="{FF2B5EF4-FFF2-40B4-BE49-F238E27FC236}">
              <a16:creationId xmlns:a16="http://schemas.microsoft.com/office/drawing/2014/main" id="{0DA0DCB2-9CD8-45E5-A818-7D2E9686640D}"/>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6" name="テキスト ボックス 795">
          <a:extLst>
            <a:ext uri="{FF2B5EF4-FFF2-40B4-BE49-F238E27FC236}">
              <a16:creationId xmlns:a16="http://schemas.microsoft.com/office/drawing/2014/main" id="{E7C836DB-E75B-4057-844B-5B32F163CA43}"/>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7" name="直線コネクタ 796">
          <a:extLst>
            <a:ext uri="{FF2B5EF4-FFF2-40B4-BE49-F238E27FC236}">
              <a16:creationId xmlns:a16="http://schemas.microsoft.com/office/drawing/2014/main" id="{4E73E378-980C-4A82-A3DD-30D00ED519BC}"/>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8" name="テキスト ボックス 797">
          <a:extLst>
            <a:ext uri="{FF2B5EF4-FFF2-40B4-BE49-F238E27FC236}">
              <a16:creationId xmlns:a16="http://schemas.microsoft.com/office/drawing/2014/main" id="{B9A04345-759F-42AA-839E-5ED093A030C0}"/>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9" name="直線コネクタ 798">
          <a:extLst>
            <a:ext uri="{FF2B5EF4-FFF2-40B4-BE49-F238E27FC236}">
              <a16:creationId xmlns:a16="http://schemas.microsoft.com/office/drawing/2014/main" id="{3D8E2A77-AA17-4BEE-866F-B1AF738919A1}"/>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0" name="テキスト ボックス 799">
          <a:extLst>
            <a:ext uri="{FF2B5EF4-FFF2-40B4-BE49-F238E27FC236}">
              <a16:creationId xmlns:a16="http://schemas.microsoft.com/office/drawing/2014/main" id="{10492FB3-CC63-446B-87F2-453127FEFDD6}"/>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1" name="直線コネクタ 800">
          <a:extLst>
            <a:ext uri="{FF2B5EF4-FFF2-40B4-BE49-F238E27FC236}">
              <a16:creationId xmlns:a16="http://schemas.microsoft.com/office/drawing/2014/main" id="{59A13515-2C95-4318-BB4A-47B05E9A7D6E}"/>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2" name="テキスト ボックス 801">
          <a:extLst>
            <a:ext uri="{FF2B5EF4-FFF2-40B4-BE49-F238E27FC236}">
              <a16:creationId xmlns:a16="http://schemas.microsoft.com/office/drawing/2014/main" id="{90063DF0-7273-4163-A9EF-191CFB4019B3}"/>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3" name="直線コネクタ 802">
          <a:extLst>
            <a:ext uri="{FF2B5EF4-FFF2-40B4-BE49-F238E27FC236}">
              <a16:creationId xmlns:a16="http://schemas.microsoft.com/office/drawing/2014/main" id="{6FBDA577-A030-4B95-9909-BBABD29576B9}"/>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4" name="テキスト ボックス 803">
          <a:extLst>
            <a:ext uri="{FF2B5EF4-FFF2-40B4-BE49-F238E27FC236}">
              <a16:creationId xmlns:a16="http://schemas.microsoft.com/office/drawing/2014/main" id="{CB130408-5CB8-46CA-B52D-AD51C9649EF9}"/>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817022AC-30DE-404C-AF21-9C60D4A6379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97F647FA-9DD2-4C2A-930F-A55FE84B87B5}"/>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56FA5E65-EE2F-4A76-B385-60C9AA1EA0B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70757</xdr:rowOff>
    </xdr:from>
    <xdr:to>
      <xdr:col>116</xdr:col>
      <xdr:colOff>62864</xdr:colOff>
      <xdr:row>85</xdr:row>
      <xdr:rowOff>111579</xdr:rowOff>
    </xdr:to>
    <xdr:cxnSp macro="">
      <xdr:nvCxnSpPr>
        <xdr:cNvPr id="808" name="直線コネクタ 807">
          <a:extLst>
            <a:ext uri="{FF2B5EF4-FFF2-40B4-BE49-F238E27FC236}">
              <a16:creationId xmlns:a16="http://schemas.microsoft.com/office/drawing/2014/main" id="{410DDE7B-040A-4520-8266-310B020901C5}"/>
            </a:ext>
          </a:extLst>
        </xdr:cNvPr>
        <xdr:cNvCxnSpPr/>
      </xdr:nvCxnSpPr>
      <xdr:spPr>
        <a:xfrm flipV="1">
          <a:off x="19509104" y="13146677"/>
          <a:ext cx="0" cy="1214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115406</xdr:rowOff>
    </xdr:from>
    <xdr:ext cx="469744" cy="259045"/>
    <xdr:sp macro="" textlink="">
      <xdr:nvSpPr>
        <xdr:cNvPr id="809" name="【消防施設】&#10;一人当たり面積最小値テキスト">
          <a:extLst>
            <a:ext uri="{FF2B5EF4-FFF2-40B4-BE49-F238E27FC236}">
              <a16:creationId xmlns:a16="http://schemas.microsoft.com/office/drawing/2014/main" id="{73AD8BAC-FBBF-45B0-B379-233C7A8510B7}"/>
            </a:ext>
          </a:extLst>
        </xdr:cNvPr>
        <xdr:cNvSpPr txBox="1"/>
      </xdr:nvSpPr>
      <xdr:spPr>
        <a:xfrm>
          <a:off x="1954784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111579</xdr:rowOff>
    </xdr:from>
    <xdr:to>
      <xdr:col>116</xdr:col>
      <xdr:colOff>152400</xdr:colOff>
      <xdr:row>85</xdr:row>
      <xdr:rowOff>111579</xdr:rowOff>
    </xdr:to>
    <xdr:cxnSp macro="">
      <xdr:nvCxnSpPr>
        <xdr:cNvPr id="810" name="直線コネクタ 809">
          <a:extLst>
            <a:ext uri="{FF2B5EF4-FFF2-40B4-BE49-F238E27FC236}">
              <a16:creationId xmlns:a16="http://schemas.microsoft.com/office/drawing/2014/main" id="{4F66BB28-A970-4663-B55F-E46DDA683A35}"/>
            </a:ext>
          </a:extLst>
        </xdr:cNvPr>
        <xdr:cNvCxnSpPr/>
      </xdr:nvCxnSpPr>
      <xdr:spPr>
        <a:xfrm>
          <a:off x="19443700" y="14360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17434</xdr:rowOff>
    </xdr:from>
    <xdr:ext cx="469744" cy="259045"/>
    <xdr:sp macro="" textlink="">
      <xdr:nvSpPr>
        <xdr:cNvPr id="811" name="【消防施設】&#10;一人当たり面積最大値テキスト">
          <a:extLst>
            <a:ext uri="{FF2B5EF4-FFF2-40B4-BE49-F238E27FC236}">
              <a16:creationId xmlns:a16="http://schemas.microsoft.com/office/drawing/2014/main" id="{1B4B1DC4-D458-411C-8747-ED5F3C66215D}"/>
            </a:ext>
          </a:extLst>
        </xdr:cNvPr>
        <xdr:cNvSpPr txBox="1"/>
      </xdr:nvSpPr>
      <xdr:spPr>
        <a:xfrm>
          <a:off x="19547840" y="12925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70757</xdr:rowOff>
    </xdr:from>
    <xdr:to>
      <xdr:col>116</xdr:col>
      <xdr:colOff>152400</xdr:colOff>
      <xdr:row>78</xdr:row>
      <xdr:rowOff>70757</xdr:rowOff>
    </xdr:to>
    <xdr:cxnSp macro="">
      <xdr:nvCxnSpPr>
        <xdr:cNvPr id="812" name="直線コネクタ 811">
          <a:extLst>
            <a:ext uri="{FF2B5EF4-FFF2-40B4-BE49-F238E27FC236}">
              <a16:creationId xmlns:a16="http://schemas.microsoft.com/office/drawing/2014/main" id="{9477378D-E0AE-4676-996E-BEEBCA28981C}"/>
            </a:ext>
          </a:extLst>
        </xdr:cNvPr>
        <xdr:cNvCxnSpPr/>
      </xdr:nvCxnSpPr>
      <xdr:spPr>
        <a:xfrm>
          <a:off x="19443700" y="131466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10177</xdr:rowOff>
    </xdr:from>
    <xdr:ext cx="469744" cy="259045"/>
    <xdr:sp macro="" textlink="">
      <xdr:nvSpPr>
        <xdr:cNvPr id="813" name="【消防施設】&#10;一人当たり面積平均値テキスト">
          <a:extLst>
            <a:ext uri="{FF2B5EF4-FFF2-40B4-BE49-F238E27FC236}">
              <a16:creationId xmlns:a16="http://schemas.microsoft.com/office/drawing/2014/main" id="{35F898F4-0CF0-4537-ABD0-209B2A7C3250}"/>
            </a:ext>
          </a:extLst>
        </xdr:cNvPr>
        <xdr:cNvSpPr txBox="1"/>
      </xdr:nvSpPr>
      <xdr:spPr>
        <a:xfrm>
          <a:off x="19547840" y="13589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14" name="フローチャート: 判断 813">
          <a:extLst>
            <a:ext uri="{FF2B5EF4-FFF2-40B4-BE49-F238E27FC236}">
              <a16:creationId xmlns:a16="http://schemas.microsoft.com/office/drawing/2014/main" id="{D09A59AC-5FA7-4C01-9E8C-54FE43074DEE}"/>
            </a:ext>
          </a:extLst>
        </xdr:cNvPr>
        <xdr:cNvSpPr/>
      </xdr:nvSpPr>
      <xdr:spPr>
        <a:xfrm>
          <a:off x="19458940" y="1373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15" name="フローチャート: 判断 814">
          <a:extLst>
            <a:ext uri="{FF2B5EF4-FFF2-40B4-BE49-F238E27FC236}">
              <a16:creationId xmlns:a16="http://schemas.microsoft.com/office/drawing/2014/main" id="{DF82C692-6003-40A3-90E0-D1AF936C02CC}"/>
            </a:ext>
          </a:extLst>
        </xdr:cNvPr>
        <xdr:cNvSpPr/>
      </xdr:nvSpPr>
      <xdr:spPr>
        <a:xfrm>
          <a:off x="1873504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52614</xdr:rowOff>
    </xdr:from>
    <xdr:to>
      <xdr:col>107</xdr:col>
      <xdr:colOff>101600</xdr:colOff>
      <xdr:row>82</xdr:row>
      <xdr:rowOff>154214</xdr:rowOff>
    </xdr:to>
    <xdr:sp macro="" textlink="">
      <xdr:nvSpPr>
        <xdr:cNvPr id="816" name="フローチャート: 判断 815">
          <a:extLst>
            <a:ext uri="{FF2B5EF4-FFF2-40B4-BE49-F238E27FC236}">
              <a16:creationId xmlns:a16="http://schemas.microsoft.com/office/drawing/2014/main" id="{DE676B84-DAB8-4CDD-8E95-30610C9D9CF4}"/>
            </a:ext>
          </a:extLst>
        </xdr:cNvPr>
        <xdr:cNvSpPr/>
      </xdr:nvSpPr>
      <xdr:spPr>
        <a:xfrm>
          <a:off x="17937480" y="1379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85271</xdr:rowOff>
    </xdr:from>
    <xdr:to>
      <xdr:col>102</xdr:col>
      <xdr:colOff>165100</xdr:colOff>
      <xdr:row>83</xdr:row>
      <xdr:rowOff>15421</xdr:rowOff>
    </xdr:to>
    <xdr:sp macro="" textlink="">
      <xdr:nvSpPr>
        <xdr:cNvPr id="817" name="フローチャート: 判断 816">
          <a:extLst>
            <a:ext uri="{FF2B5EF4-FFF2-40B4-BE49-F238E27FC236}">
              <a16:creationId xmlns:a16="http://schemas.microsoft.com/office/drawing/2014/main" id="{4B9CD440-A003-4973-838A-9E4FDFD7ED21}"/>
            </a:ext>
          </a:extLst>
        </xdr:cNvPr>
        <xdr:cNvSpPr/>
      </xdr:nvSpPr>
      <xdr:spPr>
        <a:xfrm>
          <a:off x="1716278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818" name="フローチャート: 判断 817">
          <a:extLst>
            <a:ext uri="{FF2B5EF4-FFF2-40B4-BE49-F238E27FC236}">
              <a16:creationId xmlns:a16="http://schemas.microsoft.com/office/drawing/2014/main" id="{0670ADEC-2DD4-4DF0-8D75-A0608A1816AC}"/>
            </a:ext>
          </a:extLst>
        </xdr:cNvPr>
        <xdr:cNvSpPr/>
      </xdr:nvSpPr>
      <xdr:spPr>
        <a:xfrm>
          <a:off x="16388080" y="138317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237B5AC3-5250-4B9D-BD0D-0E5D3E50FD1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22A32E01-E1F5-44FB-BE3B-9A4BCD7E3DD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38873C82-69A8-48F5-8FB1-C048EC6666C3}"/>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CA793296-E45D-4EED-886D-09B01377257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329ACDB2-4BC3-4220-BDB5-735F9C7699F5}"/>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24" name="楕円 823">
          <a:extLst>
            <a:ext uri="{FF2B5EF4-FFF2-40B4-BE49-F238E27FC236}">
              <a16:creationId xmlns:a16="http://schemas.microsoft.com/office/drawing/2014/main" id="{7D5F3691-8255-44F9-A6F7-FDD56DB0F6CB}"/>
            </a:ext>
          </a:extLst>
        </xdr:cNvPr>
        <xdr:cNvSpPr/>
      </xdr:nvSpPr>
      <xdr:spPr>
        <a:xfrm>
          <a:off x="1945894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22877</xdr:rowOff>
    </xdr:from>
    <xdr:ext cx="469744" cy="259045"/>
    <xdr:sp macro="" textlink="">
      <xdr:nvSpPr>
        <xdr:cNvPr id="825" name="【消防施設】&#10;一人当たり面積該当値テキスト">
          <a:extLst>
            <a:ext uri="{FF2B5EF4-FFF2-40B4-BE49-F238E27FC236}">
              <a16:creationId xmlns:a16="http://schemas.microsoft.com/office/drawing/2014/main" id="{DC0AF7F4-8A17-4FEB-B8AC-94F773B87731}"/>
            </a:ext>
          </a:extLst>
        </xdr:cNvPr>
        <xdr:cNvSpPr txBox="1"/>
      </xdr:nvSpPr>
      <xdr:spPr>
        <a:xfrm>
          <a:off x="19547840" y="1393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68943</xdr:rowOff>
    </xdr:from>
    <xdr:to>
      <xdr:col>112</xdr:col>
      <xdr:colOff>38100</xdr:colOff>
      <xdr:row>84</xdr:row>
      <xdr:rowOff>170543</xdr:rowOff>
    </xdr:to>
    <xdr:sp macro="" textlink="">
      <xdr:nvSpPr>
        <xdr:cNvPr id="826" name="楕円 825">
          <a:extLst>
            <a:ext uri="{FF2B5EF4-FFF2-40B4-BE49-F238E27FC236}">
              <a16:creationId xmlns:a16="http://schemas.microsoft.com/office/drawing/2014/main" id="{A017F7F2-6DC2-441C-B6C3-1F579764C5ED}"/>
            </a:ext>
          </a:extLst>
        </xdr:cNvPr>
        <xdr:cNvSpPr/>
      </xdr:nvSpPr>
      <xdr:spPr>
        <a:xfrm>
          <a:off x="18735040" y="141507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84</xdr:row>
      <xdr:rowOff>119743</xdr:rowOff>
    </xdr:to>
    <xdr:cxnSp macro="">
      <xdr:nvCxnSpPr>
        <xdr:cNvPr id="827" name="直線コネクタ 826">
          <a:extLst>
            <a:ext uri="{FF2B5EF4-FFF2-40B4-BE49-F238E27FC236}">
              <a16:creationId xmlns:a16="http://schemas.microsoft.com/office/drawing/2014/main" id="{25E4AC21-88AA-4F09-8F53-1BB1CE0EE8E6}"/>
            </a:ext>
          </a:extLst>
        </xdr:cNvPr>
        <xdr:cNvCxnSpPr/>
      </xdr:nvCxnSpPr>
      <xdr:spPr>
        <a:xfrm flipV="1">
          <a:off x="18778220" y="14009370"/>
          <a:ext cx="731520" cy="19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28121</xdr:rowOff>
    </xdr:from>
    <xdr:to>
      <xdr:col>107</xdr:col>
      <xdr:colOff>101600</xdr:colOff>
      <xdr:row>85</xdr:row>
      <xdr:rowOff>129721</xdr:rowOff>
    </xdr:to>
    <xdr:sp macro="" textlink="">
      <xdr:nvSpPr>
        <xdr:cNvPr id="828" name="楕円 827">
          <a:extLst>
            <a:ext uri="{FF2B5EF4-FFF2-40B4-BE49-F238E27FC236}">
              <a16:creationId xmlns:a16="http://schemas.microsoft.com/office/drawing/2014/main" id="{36C92A2D-769D-45A8-848E-5B2F2348D469}"/>
            </a:ext>
          </a:extLst>
        </xdr:cNvPr>
        <xdr:cNvSpPr/>
      </xdr:nvSpPr>
      <xdr:spPr>
        <a:xfrm>
          <a:off x="17937480" y="1427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119743</xdr:rowOff>
    </xdr:from>
    <xdr:to>
      <xdr:col>111</xdr:col>
      <xdr:colOff>177800</xdr:colOff>
      <xdr:row>85</xdr:row>
      <xdr:rowOff>78921</xdr:rowOff>
    </xdr:to>
    <xdr:cxnSp macro="">
      <xdr:nvCxnSpPr>
        <xdr:cNvPr id="829" name="直線コネクタ 828">
          <a:extLst>
            <a:ext uri="{FF2B5EF4-FFF2-40B4-BE49-F238E27FC236}">
              <a16:creationId xmlns:a16="http://schemas.microsoft.com/office/drawing/2014/main" id="{EC080D39-C3BE-4B8D-93D4-75E5C1E22E4B}"/>
            </a:ext>
          </a:extLst>
        </xdr:cNvPr>
        <xdr:cNvCxnSpPr/>
      </xdr:nvCxnSpPr>
      <xdr:spPr>
        <a:xfrm flipV="1">
          <a:off x="17988280" y="14201503"/>
          <a:ext cx="789940" cy="12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28121</xdr:rowOff>
    </xdr:from>
    <xdr:to>
      <xdr:col>102</xdr:col>
      <xdr:colOff>165100</xdr:colOff>
      <xdr:row>85</xdr:row>
      <xdr:rowOff>129721</xdr:rowOff>
    </xdr:to>
    <xdr:sp macro="" textlink="">
      <xdr:nvSpPr>
        <xdr:cNvPr id="830" name="楕円 829">
          <a:extLst>
            <a:ext uri="{FF2B5EF4-FFF2-40B4-BE49-F238E27FC236}">
              <a16:creationId xmlns:a16="http://schemas.microsoft.com/office/drawing/2014/main" id="{B9ED831B-70B9-43C3-AF8A-7BAEFCB8D10E}"/>
            </a:ext>
          </a:extLst>
        </xdr:cNvPr>
        <xdr:cNvSpPr/>
      </xdr:nvSpPr>
      <xdr:spPr>
        <a:xfrm>
          <a:off x="17162780" y="1427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78921</xdr:rowOff>
    </xdr:from>
    <xdr:to>
      <xdr:col>107</xdr:col>
      <xdr:colOff>50800</xdr:colOff>
      <xdr:row>85</xdr:row>
      <xdr:rowOff>78921</xdr:rowOff>
    </xdr:to>
    <xdr:cxnSp macro="">
      <xdr:nvCxnSpPr>
        <xdr:cNvPr id="831" name="直線コネクタ 830">
          <a:extLst>
            <a:ext uri="{FF2B5EF4-FFF2-40B4-BE49-F238E27FC236}">
              <a16:creationId xmlns:a16="http://schemas.microsoft.com/office/drawing/2014/main" id="{04E973C4-3AB0-4831-B1EA-DFA84A761466}"/>
            </a:ext>
          </a:extLst>
        </xdr:cNvPr>
        <xdr:cNvCxnSpPr/>
      </xdr:nvCxnSpPr>
      <xdr:spPr>
        <a:xfrm>
          <a:off x="17213580" y="1432832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60779</xdr:rowOff>
    </xdr:from>
    <xdr:to>
      <xdr:col>98</xdr:col>
      <xdr:colOff>38100</xdr:colOff>
      <xdr:row>85</xdr:row>
      <xdr:rowOff>162379</xdr:rowOff>
    </xdr:to>
    <xdr:sp macro="" textlink="">
      <xdr:nvSpPr>
        <xdr:cNvPr id="832" name="楕円 831">
          <a:extLst>
            <a:ext uri="{FF2B5EF4-FFF2-40B4-BE49-F238E27FC236}">
              <a16:creationId xmlns:a16="http://schemas.microsoft.com/office/drawing/2014/main" id="{10BDF620-B09A-4803-AB90-E1152CEBF06D}"/>
            </a:ext>
          </a:extLst>
        </xdr:cNvPr>
        <xdr:cNvSpPr/>
      </xdr:nvSpPr>
      <xdr:spPr>
        <a:xfrm>
          <a:off x="16388080" y="143101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78921</xdr:rowOff>
    </xdr:from>
    <xdr:to>
      <xdr:col>102</xdr:col>
      <xdr:colOff>114300</xdr:colOff>
      <xdr:row>85</xdr:row>
      <xdr:rowOff>111579</xdr:rowOff>
    </xdr:to>
    <xdr:cxnSp macro="">
      <xdr:nvCxnSpPr>
        <xdr:cNvPr id="833" name="直線コネクタ 832">
          <a:extLst>
            <a:ext uri="{FF2B5EF4-FFF2-40B4-BE49-F238E27FC236}">
              <a16:creationId xmlns:a16="http://schemas.microsoft.com/office/drawing/2014/main" id="{6CDFA29C-E52C-4643-91BE-A2913CD18F50}"/>
            </a:ext>
          </a:extLst>
        </xdr:cNvPr>
        <xdr:cNvCxnSpPr/>
      </xdr:nvCxnSpPr>
      <xdr:spPr>
        <a:xfrm flipV="1">
          <a:off x="16431260" y="14328321"/>
          <a:ext cx="7823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834" name="n_1aveValue【消防施設】&#10;一人当たり面積">
          <a:extLst>
            <a:ext uri="{FF2B5EF4-FFF2-40B4-BE49-F238E27FC236}">
              <a16:creationId xmlns:a16="http://schemas.microsoft.com/office/drawing/2014/main" id="{1091AF21-876A-4AFE-94C0-502626811B52}"/>
            </a:ext>
          </a:extLst>
        </xdr:cNvPr>
        <xdr:cNvSpPr txBox="1"/>
      </xdr:nvSpPr>
      <xdr:spPr>
        <a:xfrm>
          <a:off x="18561127" y="1358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170741</xdr:rowOff>
    </xdr:from>
    <xdr:ext cx="469744" cy="259045"/>
    <xdr:sp macro="" textlink="">
      <xdr:nvSpPr>
        <xdr:cNvPr id="835" name="n_2aveValue【消防施設】&#10;一人当たり面積">
          <a:extLst>
            <a:ext uri="{FF2B5EF4-FFF2-40B4-BE49-F238E27FC236}">
              <a16:creationId xmlns:a16="http://schemas.microsoft.com/office/drawing/2014/main" id="{82C05673-D240-4323-8239-743C2BDC69E0}"/>
            </a:ext>
          </a:extLst>
        </xdr:cNvPr>
        <xdr:cNvSpPr txBox="1"/>
      </xdr:nvSpPr>
      <xdr:spPr>
        <a:xfrm>
          <a:off x="17776267" y="1358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31948</xdr:rowOff>
    </xdr:from>
    <xdr:ext cx="469744" cy="259045"/>
    <xdr:sp macro="" textlink="">
      <xdr:nvSpPr>
        <xdr:cNvPr id="836" name="n_3aveValue【消防施設】&#10;一人当たり面積">
          <a:extLst>
            <a:ext uri="{FF2B5EF4-FFF2-40B4-BE49-F238E27FC236}">
              <a16:creationId xmlns:a16="http://schemas.microsoft.com/office/drawing/2014/main" id="{EF6EF64C-E00D-44FF-969D-7A35279FEDDB}"/>
            </a:ext>
          </a:extLst>
        </xdr:cNvPr>
        <xdr:cNvSpPr txBox="1"/>
      </xdr:nvSpPr>
      <xdr:spPr>
        <a:xfrm>
          <a:off x="17001567" y="1361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31948</xdr:rowOff>
    </xdr:from>
    <xdr:ext cx="469744" cy="259045"/>
    <xdr:sp macro="" textlink="">
      <xdr:nvSpPr>
        <xdr:cNvPr id="837" name="n_4aveValue【消防施設】&#10;一人当たり面積">
          <a:extLst>
            <a:ext uri="{FF2B5EF4-FFF2-40B4-BE49-F238E27FC236}">
              <a16:creationId xmlns:a16="http://schemas.microsoft.com/office/drawing/2014/main" id="{47609289-CCA1-4F67-B5BC-9DBE62C5A3BF}"/>
            </a:ext>
          </a:extLst>
        </xdr:cNvPr>
        <xdr:cNvSpPr txBox="1"/>
      </xdr:nvSpPr>
      <xdr:spPr>
        <a:xfrm>
          <a:off x="16226867" y="1361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161670</xdr:rowOff>
    </xdr:from>
    <xdr:ext cx="469744" cy="259045"/>
    <xdr:sp macro="" textlink="">
      <xdr:nvSpPr>
        <xdr:cNvPr id="838" name="n_1mainValue【消防施設】&#10;一人当たり面積">
          <a:extLst>
            <a:ext uri="{FF2B5EF4-FFF2-40B4-BE49-F238E27FC236}">
              <a16:creationId xmlns:a16="http://schemas.microsoft.com/office/drawing/2014/main" id="{D1EEBCFC-292A-4FC8-A5DC-C4FCA12B6532}"/>
            </a:ext>
          </a:extLst>
        </xdr:cNvPr>
        <xdr:cNvSpPr txBox="1"/>
      </xdr:nvSpPr>
      <xdr:spPr>
        <a:xfrm>
          <a:off x="18561127" y="1424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120848</xdr:rowOff>
    </xdr:from>
    <xdr:ext cx="469744" cy="259045"/>
    <xdr:sp macro="" textlink="">
      <xdr:nvSpPr>
        <xdr:cNvPr id="839" name="n_2mainValue【消防施設】&#10;一人当たり面積">
          <a:extLst>
            <a:ext uri="{FF2B5EF4-FFF2-40B4-BE49-F238E27FC236}">
              <a16:creationId xmlns:a16="http://schemas.microsoft.com/office/drawing/2014/main" id="{6355774D-D711-47DE-958D-9EC7E12B7DC4}"/>
            </a:ext>
          </a:extLst>
        </xdr:cNvPr>
        <xdr:cNvSpPr txBox="1"/>
      </xdr:nvSpPr>
      <xdr:spPr>
        <a:xfrm>
          <a:off x="17776267" y="14370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120848</xdr:rowOff>
    </xdr:from>
    <xdr:ext cx="469744" cy="259045"/>
    <xdr:sp macro="" textlink="">
      <xdr:nvSpPr>
        <xdr:cNvPr id="840" name="n_3mainValue【消防施設】&#10;一人当たり面積">
          <a:extLst>
            <a:ext uri="{FF2B5EF4-FFF2-40B4-BE49-F238E27FC236}">
              <a16:creationId xmlns:a16="http://schemas.microsoft.com/office/drawing/2014/main" id="{BD074AAC-6130-45E9-B3E7-F6AF2FA665E8}"/>
            </a:ext>
          </a:extLst>
        </xdr:cNvPr>
        <xdr:cNvSpPr txBox="1"/>
      </xdr:nvSpPr>
      <xdr:spPr>
        <a:xfrm>
          <a:off x="17001567" y="14370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153506</xdr:rowOff>
    </xdr:from>
    <xdr:ext cx="469744" cy="259045"/>
    <xdr:sp macro="" textlink="">
      <xdr:nvSpPr>
        <xdr:cNvPr id="841" name="n_4mainValue【消防施設】&#10;一人当たり面積">
          <a:extLst>
            <a:ext uri="{FF2B5EF4-FFF2-40B4-BE49-F238E27FC236}">
              <a16:creationId xmlns:a16="http://schemas.microsoft.com/office/drawing/2014/main" id="{CA7543AE-BCD2-4A75-AC0E-F6FCB9E04D07}"/>
            </a:ext>
          </a:extLst>
        </xdr:cNvPr>
        <xdr:cNvSpPr txBox="1"/>
      </xdr:nvSpPr>
      <xdr:spPr>
        <a:xfrm>
          <a:off x="1622686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2EA36058-B241-426A-BB15-960316C34D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B55484F5-B26E-4507-8469-A8490158321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2E7CA47C-D1AB-48DB-95DF-9B0ED93CB5D8}"/>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F652DEBD-2B99-4A8B-9C25-CFFF7AC6CA0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C56F8E55-5483-41A2-92E4-A2ECB35A53FE}"/>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A393257A-AFEE-4F0B-9B74-D1246DFF5BF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03C3E6AA-6E8D-4996-A2E8-6FA61AEF167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F690CC97-2E0F-408B-BBBE-F73E9498246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2660FF91-AE0A-43D3-892B-D40F36738227}"/>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81EDD46D-339E-4312-A952-AEB910DC2C1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52" name="テキスト ボックス 851">
          <a:extLst>
            <a:ext uri="{FF2B5EF4-FFF2-40B4-BE49-F238E27FC236}">
              <a16:creationId xmlns:a16="http://schemas.microsoft.com/office/drawing/2014/main" id="{A35308D9-ADA9-4438-B11A-3131C427051E}"/>
            </a:ext>
          </a:extLst>
        </xdr:cNvPr>
        <xdr:cNvSpPr txBox="1"/>
      </xdr:nvSpPr>
      <xdr:spPr>
        <a:xfrm>
          <a:off x="1060276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76200</xdr:rowOff>
    </xdr:from>
    <xdr:to>
      <xdr:col>89</xdr:col>
      <xdr:colOff>177800</xdr:colOff>
      <xdr:row>109</xdr:row>
      <xdr:rowOff>76200</xdr:rowOff>
    </xdr:to>
    <xdr:cxnSp macro="">
      <xdr:nvCxnSpPr>
        <xdr:cNvPr id="853" name="直線コネクタ 852">
          <a:extLst>
            <a:ext uri="{FF2B5EF4-FFF2-40B4-BE49-F238E27FC236}">
              <a16:creationId xmlns:a16="http://schemas.microsoft.com/office/drawing/2014/main" id="{A292D280-4EE4-4E95-BD50-E226DEE04030}"/>
            </a:ext>
          </a:extLst>
        </xdr:cNvPr>
        <xdr:cNvCxnSpPr/>
      </xdr:nvCxnSpPr>
      <xdr:spPr>
        <a:xfrm>
          <a:off x="10960100" y="1834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105427</xdr:rowOff>
    </xdr:from>
    <xdr:ext cx="403059" cy="259045"/>
    <xdr:sp macro="" textlink="">
      <xdr:nvSpPr>
        <xdr:cNvPr id="854" name="テキスト ボックス 853">
          <a:extLst>
            <a:ext uri="{FF2B5EF4-FFF2-40B4-BE49-F238E27FC236}">
              <a16:creationId xmlns:a16="http://schemas.microsoft.com/office/drawing/2014/main" id="{61E7D5ED-8AD0-4CE5-8807-279A5B755BA5}"/>
            </a:ext>
          </a:extLst>
        </xdr:cNvPr>
        <xdr:cNvSpPr txBox="1"/>
      </xdr:nvSpPr>
      <xdr:spPr>
        <a:xfrm>
          <a:off x="10602761" y="1821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133350</xdr:rowOff>
    </xdr:from>
    <xdr:to>
      <xdr:col>89</xdr:col>
      <xdr:colOff>177800</xdr:colOff>
      <xdr:row>107</xdr:row>
      <xdr:rowOff>133350</xdr:rowOff>
    </xdr:to>
    <xdr:cxnSp macro="">
      <xdr:nvCxnSpPr>
        <xdr:cNvPr id="855" name="直線コネクタ 854">
          <a:extLst>
            <a:ext uri="{FF2B5EF4-FFF2-40B4-BE49-F238E27FC236}">
              <a16:creationId xmlns:a16="http://schemas.microsoft.com/office/drawing/2014/main" id="{01B24BF5-EF49-413A-8C2E-BC7E540322E0}"/>
            </a:ext>
          </a:extLst>
        </xdr:cNvPr>
        <xdr:cNvCxnSpPr/>
      </xdr:nvCxnSpPr>
      <xdr:spPr>
        <a:xfrm>
          <a:off x="10960100" y="18070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162577</xdr:rowOff>
    </xdr:from>
    <xdr:ext cx="403059" cy="259045"/>
    <xdr:sp macro="" textlink="">
      <xdr:nvSpPr>
        <xdr:cNvPr id="856" name="テキスト ボックス 855">
          <a:extLst>
            <a:ext uri="{FF2B5EF4-FFF2-40B4-BE49-F238E27FC236}">
              <a16:creationId xmlns:a16="http://schemas.microsoft.com/office/drawing/2014/main" id="{50198938-47F4-483A-96BD-DDAAD2E322B3}"/>
            </a:ext>
          </a:extLst>
        </xdr:cNvPr>
        <xdr:cNvSpPr txBox="1"/>
      </xdr:nvSpPr>
      <xdr:spPr>
        <a:xfrm>
          <a:off x="10602761" y="17932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19050</xdr:rowOff>
    </xdr:from>
    <xdr:to>
      <xdr:col>89</xdr:col>
      <xdr:colOff>177800</xdr:colOff>
      <xdr:row>106</xdr:row>
      <xdr:rowOff>19050</xdr:rowOff>
    </xdr:to>
    <xdr:cxnSp macro="">
      <xdr:nvCxnSpPr>
        <xdr:cNvPr id="857" name="直線コネクタ 856">
          <a:extLst>
            <a:ext uri="{FF2B5EF4-FFF2-40B4-BE49-F238E27FC236}">
              <a16:creationId xmlns:a16="http://schemas.microsoft.com/office/drawing/2014/main" id="{54A90D14-9763-4AB0-8F23-E5056F6EF4C7}"/>
            </a:ext>
          </a:extLst>
        </xdr:cNvPr>
        <xdr:cNvCxnSpPr/>
      </xdr:nvCxnSpPr>
      <xdr:spPr>
        <a:xfrm>
          <a:off x="10960100" y="17788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48277</xdr:rowOff>
    </xdr:from>
    <xdr:ext cx="403059" cy="259045"/>
    <xdr:sp macro="" textlink="">
      <xdr:nvSpPr>
        <xdr:cNvPr id="858" name="テキスト ボックス 857">
          <a:extLst>
            <a:ext uri="{FF2B5EF4-FFF2-40B4-BE49-F238E27FC236}">
              <a16:creationId xmlns:a16="http://schemas.microsoft.com/office/drawing/2014/main" id="{0B73F975-9C39-484F-A617-2DC34DDA3A4C}"/>
            </a:ext>
          </a:extLst>
        </xdr:cNvPr>
        <xdr:cNvSpPr txBox="1"/>
      </xdr:nvSpPr>
      <xdr:spPr>
        <a:xfrm>
          <a:off x="10602761" y="17650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9" name="直線コネクタ 858">
          <a:extLst>
            <a:ext uri="{FF2B5EF4-FFF2-40B4-BE49-F238E27FC236}">
              <a16:creationId xmlns:a16="http://schemas.microsoft.com/office/drawing/2014/main" id="{2E3D29C8-A139-4840-8722-DDDB24C79A77}"/>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0" name="テキスト ボックス 859">
          <a:extLst>
            <a:ext uri="{FF2B5EF4-FFF2-40B4-BE49-F238E27FC236}">
              <a16:creationId xmlns:a16="http://schemas.microsoft.com/office/drawing/2014/main" id="{B6082691-5568-48FA-AFED-5EEFD7AF4BCD}"/>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133350</xdr:rowOff>
    </xdr:from>
    <xdr:to>
      <xdr:col>89</xdr:col>
      <xdr:colOff>177800</xdr:colOff>
      <xdr:row>102</xdr:row>
      <xdr:rowOff>133350</xdr:rowOff>
    </xdr:to>
    <xdr:cxnSp macro="">
      <xdr:nvCxnSpPr>
        <xdr:cNvPr id="861" name="直線コネクタ 860">
          <a:extLst>
            <a:ext uri="{FF2B5EF4-FFF2-40B4-BE49-F238E27FC236}">
              <a16:creationId xmlns:a16="http://schemas.microsoft.com/office/drawing/2014/main" id="{3EBF4DD3-1937-4742-BC95-BD45F184D101}"/>
            </a:ext>
          </a:extLst>
        </xdr:cNvPr>
        <xdr:cNvCxnSpPr/>
      </xdr:nvCxnSpPr>
      <xdr:spPr>
        <a:xfrm>
          <a:off x="10960100" y="17232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162577</xdr:rowOff>
    </xdr:from>
    <xdr:ext cx="403059" cy="259045"/>
    <xdr:sp macro="" textlink="">
      <xdr:nvSpPr>
        <xdr:cNvPr id="862" name="テキスト ボックス 861">
          <a:extLst>
            <a:ext uri="{FF2B5EF4-FFF2-40B4-BE49-F238E27FC236}">
              <a16:creationId xmlns:a16="http://schemas.microsoft.com/office/drawing/2014/main" id="{5AFEB475-7834-4AE1-BF2D-FB4903A0824C}"/>
            </a:ext>
          </a:extLst>
        </xdr:cNvPr>
        <xdr:cNvSpPr txBox="1"/>
      </xdr:nvSpPr>
      <xdr:spPr>
        <a:xfrm>
          <a:off x="10602761" y="17094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19050</xdr:rowOff>
    </xdr:from>
    <xdr:to>
      <xdr:col>89</xdr:col>
      <xdr:colOff>177800</xdr:colOff>
      <xdr:row>101</xdr:row>
      <xdr:rowOff>19050</xdr:rowOff>
    </xdr:to>
    <xdr:cxnSp macro="">
      <xdr:nvCxnSpPr>
        <xdr:cNvPr id="863" name="直線コネクタ 862">
          <a:extLst>
            <a:ext uri="{FF2B5EF4-FFF2-40B4-BE49-F238E27FC236}">
              <a16:creationId xmlns:a16="http://schemas.microsoft.com/office/drawing/2014/main" id="{E1EFDF40-1284-4A28-A072-3E42854AA888}"/>
            </a:ext>
          </a:extLst>
        </xdr:cNvPr>
        <xdr:cNvCxnSpPr/>
      </xdr:nvCxnSpPr>
      <xdr:spPr>
        <a:xfrm>
          <a:off x="10960100" y="169506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48277</xdr:rowOff>
    </xdr:from>
    <xdr:ext cx="403059" cy="259045"/>
    <xdr:sp macro="" textlink="">
      <xdr:nvSpPr>
        <xdr:cNvPr id="864" name="テキスト ボックス 863">
          <a:extLst>
            <a:ext uri="{FF2B5EF4-FFF2-40B4-BE49-F238E27FC236}">
              <a16:creationId xmlns:a16="http://schemas.microsoft.com/office/drawing/2014/main" id="{13F958C3-9B1F-4B13-92DF-AFB2B5D0B3F4}"/>
            </a:ext>
          </a:extLst>
        </xdr:cNvPr>
        <xdr:cNvSpPr txBox="1"/>
      </xdr:nvSpPr>
      <xdr:spPr>
        <a:xfrm>
          <a:off x="1060276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76200</xdr:rowOff>
    </xdr:from>
    <xdr:to>
      <xdr:col>89</xdr:col>
      <xdr:colOff>177800</xdr:colOff>
      <xdr:row>99</xdr:row>
      <xdr:rowOff>76200</xdr:rowOff>
    </xdr:to>
    <xdr:cxnSp macro="">
      <xdr:nvCxnSpPr>
        <xdr:cNvPr id="865" name="直線コネクタ 864">
          <a:extLst>
            <a:ext uri="{FF2B5EF4-FFF2-40B4-BE49-F238E27FC236}">
              <a16:creationId xmlns:a16="http://schemas.microsoft.com/office/drawing/2014/main" id="{3B3FDDA0-EECF-46DE-A775-A9A2F607C074}"/>
            </a:ext>
          </a:extLst>
        </xdr:cNvPr>
        <xdr:cNvCxnSpPr/>
      </xdr:nvCxnSpPr>
      <xdr:spPr>
        <a:xfrm>
          <a:off x="10960100" y="166725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105427</xdr:rowOff>
    </xdr:from>
    <xdr:ext cx="403059" cy="259045"/>
    <xdr:sp macro="" textlink="">
      <xdr:nvSpPr>
        <xdr:cNvPr id="866" name="テキスト ボックス 865">
          <a:extLst>
            <a:ext uri="{FF2B5EF4-FFF2-40B4-BE49-F238E27FC236}">
              <a16:creationId xmlns:a16="http://schemas.microsoft.com/office/drawing/2014/main" id="{B47FCB87-CB25-4922-B064-4DFD28A58896}"/>
            </a:ext>
          </a:extLst>
        </xdr:cNvPr>
        <xdr:cNvSpPr txBox="1"/>
      </xdr:nvSpPr>
      <xdr:spPr>
        <a:xfrm>
          <a:off x="10602761" y="165341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7" name="直線コネクタ 866">
          <a:extLst>
            <a:ext uri="{FF2B5EF4-FFF2-40B4-BE49-F238E27FC236}">
              <a16:creationId xmlns:a16="http://schemas.microsoft.com/office/drawing/2014/main" id="{B4E17DCB-6E6A-4ED2-BA11-01936225DEB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8" name="テキスト ボックス 867">
          <a:extLst>
            <a:ext uri="{FF2B5EF4-FFF2-40B4-BE49-F238E27FC236}">
              <a16:creationId xmlns:a16="http://schemas.microsoft.com/office/drawing/2014/main" id="{4FC192B9-63DF-473F-A265-5A8E73343A43}"/>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9" name="【庁舎】&#10;有形固定資産減価償却率グラフ枠">
          <a:extLst>
            <a:ext uri="{FF2B5EF4-FFF2-40B4-BE49-F238E27FC236}">
              <a16:creationId xmlns:a16="http://schemas.microsoft.com/office/drawing/2014/main" id="{39E7D8BB-0B97-4028-8B94-24DB8570471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164782</xdr:rowOff>
    </xdr:from>
    <xdr:to>
      <xdr:col>85</xdr:col>
      <xdr:colOff>126364</xdr:colOff>
      <xdr:row>108</xdr:row>
      <xdr:rowOff>50482</xdr:rowOff>
    </xdr:to>
    <xdr:cxnSp macro="">
      <xdr:nvCxnSpPr>
        <xdr:cNvPr id="870" name="直線コネクタ 869">
          <a:extLst>
            <a:ext uri="{FF2B5EF4-FFF2-40B4-BE49-F238E27FC236}">
              <a16:creationId xmlns:a16="http://schemas.microsoft.com/office/drawing/2014/main" id="{7A953243-40E9-4022-B018-44640D17D5E5}"/>
            </a:ext>
          </a:extLst>
        </xdr:cNvPr>
        <xdr:cNvCxnSpPr/>
      </xdr:nvCxnSpPr>
      <xdr:spPr>
        <a:xfrm flipV="1">
          <a:off x="14375764" y="17096422"/>
          <a:ext cx="0" cy="1059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54309</xdr:rowOff>
    </xdr:from>
    <xdr:ext cx="405111" cy="259045"/>
    <xdr:sp macro="" textlink="">
      <xdr:nvSpPr>
        <xdr:cNvPr id="871" name="【庁舎】&#10;有形固定資産減価償却率最小値テキスト">
          <a:extLst>
            <a:ext uri="{FF2B5EF4-FFF2-40B4-BE49-F238E27FC236}">
              <a16:creationId xmlns:a16="http://schemas.microsoft.com/office/drawing/2014/main" id="{EFDB4066-8FF8-4205-AD8B-764BBA56E070}"/>
            </a:ext>
          </a:extLst>
        </xdr:cNvPr>
        <xdr:cNvSpPr txBox="1"/>
      </xdr:nvSpPr>
      <xdr:spPr>
        <a:xfrm>
          <a:off x="14414500" y="18159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50482</xdr:rowOff>
    </xdr:from>
    <xdr:to>
      <xdr:col>86</xdr:col>
      <xdr:colOff>25400</xdr:colOff>
      <xdr:row>108</xdr:row>
      <xdr:rowOff>50482</xdr:rowOff>
    </xdr:to>
    <xdr:cxnSp macro="">
      <xdr:nvCxnSpPr>
        <xdr:cNvPr id="872" name="直線コネクタ 871">
          <a:extLst>
            <a:ext uri="{FF2B5EF4-FFF2-40B4-BE49-F238E27FC236}">
              <a16:creationId xmlns:a16="http://schemas.microsoft.com/office/drawing/2014/main" id="{03B0773A-5E70-4CF3-8E58-D1C9A8139EA6}"/>
            </a:ext>
          </a:extLst>
        </xdr:cNvPr>
        <xdr:cNvCxnSpPr/>
      </xdr:nvCxnSpPr>
      <xdr:spPr>
        <a:xfrm>
          <a:off x="14287500" y="18155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111459</xdr:rowOff>
    </xdr:from>
    <xdr:ext cx="405111" cy="259045"/>
    <xdr:sp macro="" textlink="">
      <xdr:nvSpPr>
        <xdr:cNvPr id="873" name="【庁舎】&#10;有形固定資産減価償却率最大値テキスト">
          <a:extLst>
            <a:ext uri="{FF2B5EF4-FFF2-40B4-BE49-F238E27FC236}">
              <a16:creationId xmlns:a16="http://schemas.microsoft.com/office/drawing/2014/main" id="{510E26A0-FB05-420F-A210-696DBFE78A95}"/>
            </a:ext>
          </a:extLst>
        </xdr:cNvPr>
        <xdr:cNvSpPr txBox="1"/>
      </xdr:nvSpPr>
      <xdr:spPr>
        <a:xfrm>
          <a:off x="14414500" y="16875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164782</xdr:rowOff>
    </xdr:from>
    <xdr:to>
      <xdr:col>86</xdr:col>
      <xdr:colOff>25400</xdr:colOff>
      <xdr:row>101</xdr:row>
      <xdr:rowOff>164782</xdr:rowOff>
    </xdr:to>
    <xdr:cxnSp macro="">
      <xdr:nvCxnSpPr>
        <xdr:cNvPr id="874" name="直線コネクタ 873">
          <a:extLst>
            <a:ext uri="{FF2B5EF4-FFF2-40B4-BE49-F238E27FC236}">
              <a16:creationId xmlns:a16="http://schemas.microsoft.com/office/drawing/2014/main" id="{9128F9C1-23BC-4CEC-8836-B9D686DF34CB}"/>
            </a:ext>
          </a:extLst>
        </xdr:cNvPr>
        <xdr:cNvCxnSpPr/>
      </xdr:nvCxnSpPr>
      <xdr:spPr>
        <a:xfrm>
          <a:off x="14287500" y="170964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58120</xdr:rowOff>
    </xdr:from>
    <xdr:ext cx="405111" cy="259045"/>
    <xdr:sp macro="" textlink="">
      <xdr:nvSpPr>
        <xdr:cNvPr id="875" name="【庁舎】&#10;有形固定資産減価償却率平均値テキスト">
          <a:extLst>
            <a:ext uri="{FF2B5EF4-FFF2-40B4-BE49-F238E27FC236}">
              <a16:creationId xmlns:a16="http://schemas.microsoft.com/office/drawing/2014/main" id="{4BA25BCD-3BC7-4280-9618-3CA0DAEC4BCE}"/>
            </a:ext>
          </a:extLst>
        </xdr:cNvPr>
        <xdr:cNvSpPr txBox="1"/>
      </xdr:nvSpPr>
      <xdr:spPr>
        <a:xfrm>
          <a:off x="14414500" y="1749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79693</xdr:rowOff>
    </xdr:from>
    <xdr:to>
      <xdr:col>85</xdr:col>
      <xdr:colOff>177800</xdr:colOff>
      <xdr:row>105</xdr:row>
      <xdr:rowOff>9843</xdr:rowOff>
    </xdr:to>
    <xdr:sp macro="" textlink="">
      <xdr:nvSpPr>
        <xdr:cNvPr id="876" name="フローチャート: 判断 875">
          <a:extLst>
            <a:ext uri="{FF2B5EF4-FFF2-40B4-BE49-F238E27FC236}">
              <a16:creationId xmlns:a16="http://schemas.microsoft.com/office/drawing/2014/main" id="{01157D5D-4CE9-45DF-95C1-171FB60C32BF}"/>
            </a:ext>
          </a:extLst>
        </xdr:cNvPr>
        <xdr:cNvSpPr/>
      </xdr:nvSpPr>
      <xdr:spPr>
        <a:xfrm>
          <a:off x="14325600" y="1751425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877" name="フローチャート: 判断 876">
          <a:extLst>
            <a:ext uri="{FF2B5EF4-FFF2-40B4-BE49-F238E27FC236}">
              <a16:creationId xmlns:a16="http://schemas.microsoft.com/office/drawing/2014/main" id="{CE20A650-FB7B-4CE6-BF14-A9BD02974654}"/>
            </a:ext>
          </a:extLst>
        </xdr:cNvPr>
        <xdr:cNvSpPr/>
      </xdr:nvSpPr>
      <xdr:spPr>
        <a:xfrm>
          <a:off x="13578840" y="17517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96838</xdr:rowOff>
    </xdr:from>
    <xdr:to>
      <xdr:col>76</xdr:col>
      <xdr:colOff>165100</xdr:colOff>
      <xdr:row>105</xdr:row>
      <xdr:rowOff>26988</xdr:rowOff>
    </xdr:to>
    <xdr:sp macro="" textlink="">
      <xdr:nvSpPr>
        <xdr:cNvPr id="878" name="フローチャート: 判断 877">
          <a:extLst>
            <a:ext uri="{FF2B5EF4-FFF2-40B4-BE49-F238E27FC236}">
              <a16:creationId xmlns:a16="http://schemas.microsoft.com/office/drawing/2014/main" id="{C63DB0EA-7FB5-45D9-BBEF-AAC8CCB399F0}"/>
            </a:ext>
          </a:extLst>
        </xdr:cNvPr>
        <xdr:cNvSpPr/>
      </xdr:nvSpPr>
      <xdr:spPr>
        <a:xfrm>
          <a:off x="12804140" y="175313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113982</xdr:rowOff>
    </xdr:from>
    <xdr:to>
      <xdr:col>72</xdr:col>
      <xdr:colOff>38100</xdr:colOff>
      <xdr:row>105</xdr:row>
      <xdr:rowOff>44132</xdr:rowOff>
    </xdr:to>
    <xdr:sp macro="" textlink="">
      <xdr:nvSpPr>
        <xdr:cNvPr id="879" name="フローチャート: 判断 878">
          <a:extLst>
            <a:ext uri="{FF2B5EF4-FFF2-40B4-BE49-F238E27FC236}">
              <a16:creationId xmlns:a16="http://schemas.microsoft.com/office/drawing/2014/main" id="{A0C7C92D-939A-45E7-A69B-86AA19320AB6}"/>
            </a:ext>
          </a:extLst>
        </xdr:cNvPr>
        <xdr:cNvSpPr/>
      </xdr:nvSpPr>
      <xdr:spPr>
        <a:xfrm>
          <a:off x="12029440" y="175485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113982</xdr:rowOff>
    </xdr:from>
    <xdr:to>
      <xdr:col>67</xdr:col>
      <xdr:colOff>101600</xdr:colOff>
      <xdr:row>105</xdr:row>
      <xdr:rowOff>44132</xdr:rowOff>
    </xdr:to>
    <xdr:sp macro="" textlink="">
      <xdr:nvSpPr>
        <xdr:cNvPr id="880" name="フローチャート: 判断 879">
          <a:extLst>
            <a:ext uri="{FF2B5EF4-FFF2-40B4-BE49-F238E27FC236}">
              <a16:creationId xmlns:a16="http://schemas.microsoft.com/office/drawing/2014/main" id="{5C60D578-B6FF-4C43-9CFF-A832BEC8A64D}"/>
            </a:ext>
          </a:extLst>
        </xdr:cNvPr>
        <xdr:cNvSpPr/>
      </xdr:nvSpPr>
      <xdr:spPr>
        <a:xfrm>
          <a:off x="11231880" y="175485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2B6B0233-B97D-4F61-AF99-D1A3DC2339D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C46CB834-7D24-487C-8B05-8F0BFAF1DD53}"/>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406370E1-2636-4344-AB63-18B47C51ECB4}"/>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511D66FA-4484-484E-91B4-A370EB7B748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61DFC3E3-A591-4C5E-A08E-FBB0A552DB4C}"/>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28257</xdr:rowOff>
    </xdr:from>
    <xdr:to>
      <xdr:col>85</xdr:col>
      <xdr:colOff>177800</xdr:colOff>
      <xdr:row>102</xdr:row>
      <xdr:rowOff>129857</xdr:rowOff>
    </xdr:to>
    <xdr:sp macro="" textlink="">
      <xdr:nvSpPr>
        <xdr:cNvPr id="886" name="楕円 885">
          <a:extLst>
            <a:ext uri="{FF2B5EF4-FFF2-40B4-BE49-F238E27FC236}">
              <a16:creationId xmlns:a16="http://schemas.microsoft.com/office/drawing/2014/main" id="{FA1168EE-0E40-4716-B508-D788E5B90D39}"/>
            </a:ext>
          </a:extLst>
        </xdr:cNvPr>
        <xdr:cNvSpPr/>
      </xdr:nvSpPr>
      <xdr:spPr>
        <a:xfrm>
          <a:off x="14325600" y="1712753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114634</xdr:rowOff>
    </xdr:from>
    <xdr:ext cx="405111" cy="259045"/>
    <xdr:sp macro="" textlink="">
      <xdr:nvSpPr>
        <xdr:cNvPr id="887" name="【庁舎】&#10;有形固定資産減価償却率該当値テキスト">
          <a:extLst>
            <a:ext uri="{FF2B5EF4-FFF2-40B4-BE49-F238E27FC236}">
              <a16:creationId xmlns:a16="http://schemas.microsoft.com/office/drawing/2014/main" id="{16484C6F-5735-4AAC-ADBC-4EEDE6C57516}"/>
            </a:ext>
          </a:extLst>
        </xdr:cNvPr>
        <xdr:cNvSpPr txBox="1"/>
      </xdr:nvSpPr>
      <xdr:spPr>
        <a:xfrm>
          <a:off x="14414500" y="17046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145414</xdr:rowOff>
    </xdr:from>
    <xdr:to>
      <xdr:col>81</xdr:col>
      <xdr:colOff>101600</xdr:colOff>
      <xdr:row>102</xdr:row>
      <xdr:rowOff>75564</xdr:rowOff>
    </xdr:to>
    <xdr:sp macro="" textlink="">
      <xdr:nvSpPr>
        <xdr:cNvPr id="888" name="楕円 887">
          <a:extLst>
            <a:ext uri="{FF2B5EF4-FFF2-40B4-BE49-F238E27FC236}">
              <a16:creationId xmlns:a16="http://schemas.microsoft.com/office/drawing/2014/main" id="{2114ED2B-C507-4A80-849D-9B874341833A}"/>
            </a:ext>
          </a:extLst>
        </xdr:cNvPr>
        <xdr:cNvSpPr/>
      </xdr:nvSpPr>
      <xdr:spPr>
        <a:xfrm>
          <a:off x="13578840" y="170770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24764</xdr:rowOff>
    </xdr:from>
    <xdr:to>
      <xdr:col>85</xdr:col>
      <xdr:colOff>127000</xdr:colOff>
      <xdr:row>102</xdr:row>
      <xdr:rowOff>79057</xdr:rowOff>
    </xdr:to>
    <xdr:cxnSp macro="">
      <xdr:nvCxnSpPr>
        <xdr:cNvPr id="889" name="直線コネクタ 888">
          <a:extLst>
            <a:ext uri="{FF2B5EF4-FFF2-40B4-BE49-F238E27FC236}">
              <a16:creationId xmlns:a16="http://schemas.microsoft.com/office/drawing/2014/main" id="{87D36187-CCAA-40CC-8128-B7EC3D644904}"/>
            </a:ext>
          </a:extLst>
        </xdr:cNvPr>
        <xdr:cNvCxnSpPr/>
      </xdr:nvCxnSpPr>
      <xdr:spPr>
        <a:xfrm>
          <a:off x="13629640" y="17124044"/>
          <a:ext cx="74676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71120</xdr:rowOff>
    </xdr:from>
    <xdr:to>
      <xdr:col>76</xdr:col>
      <xdr:colOff>165100</xdr:colOff>
      <xdr:row>102</xdr:row>
      <xdr:rowOff>1270</xdr:rowOff>
    </xdr:to>
    <xdr:sp macro="" textlink="">
      <xdr:nvSpPr>
        <xdr:cNvPr id="890" name="楕円 889">
          <a:extLst>
            <a:ext uri="{FF2B5EF4-FFF2-40B4-BE49-F238E27FC236}">
              <a16:creationId xmlns:a16="http://schemas.microsoft.com/office/drawing/2014/main" id="{4B67629A-8CD6-43C1-AD0A-0837AC861EC5}"/>
            </a:ext>
          </a:extLst>
        </xdr:cNvPr>
        <xdr:cNvSpPr/>
      </xdr:nvSpPr>
      <xdr:spPr>
        <a:xfrm>
          <a:off x="12804140" y="17002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121920</xdr:rowOff>
    </xdr:from>
    <xdr:to>
      <xdr:col>81</xdr:col>
      <xdr:colOff>50800</xdr:colOff>
      <xdr:row>102</xdr:row>
      <xdr:rowOff>24764</xdr:rowOff>
    </xdr:to>
    <xdr:cxnSp macro="">
      <xdr:nvCxnSpPr>
        <xdr:cNvPr id="891" name="直線コネクタ 890">
          <a:extLst>
            <a:ext uri="{FF2B5EF4-FFF2-40B4-BE49-F238E27FC236}">
              <a16:creationId xmlns:a16="http://schemas.microsoft.com/office/drawing/2014/main" id="{5214DA1E-8ECC-493F-A4D6-040666D40C49}"/>
            </a:ext>
          </a:extLst>
        </xdr:cNvPr>
        <xdr:cNvCxnSpPr/>
      </xdr:nvCxnSpPr>
      <xdr:spPr>
        <a:xfrm>
          <a:off x="12854940" y="17053560"/>
          <a:ext cx="7747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122555</xdr:rowOff>
    </xdr:from>
    <xdr:to>
      <xdr:col>72</xdr:col>
      <xdr:colOff>38100</xdr:colOff>
      <xdr:row>101</xdr:row>
      <xdr:rowOff>52705</xdr:rowOff>
    </xdr:to>
    <xdr:sp macro="" textlink="">
      <xdr:nvSpPr>
        <xdr:cNvPr id="892" name="楕円 891">
          <a:extLst>
            <a:ext uri="{FF2B5EF4-FFF2-40B4-BE49-F238E27FC236}">
              <a16:creationId xmlns:a16="http://schemas.microsoft.com/office/drawing/2014/main" id="{E4009DA9-7E3E-48C6-88EF-99BBAD3F1E3F}"/>
            </a:ext>
          </a:extLst>
        </xdr:cNvPr>
        <xdr:cNvSpPr/>
      </xdr:nvSpPr>
      <xdr:spPr>
        <a:xfrm>
          <a:off x="12029440" y="168865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1905</xdr:rowOff>
    </xdr:from>
    <xdr:to>
      <xdr:col>76</xdr:col>
      <xdr:colOff>114300</xdr:colOff>
      <xdr:row>101</xdr:row>
      <xdr:rowOff>121920</xdr:rowOff>
    </xdr:to>
    <xdr:cxnSp macro="">
      <xdr:nvCxnSpPr>
        <xdr:cNvPr id="893" name="直線コネクタ 892">
          <a:extLst>
            <a:ext uri="{FF2B5EF4-FFF2-40B4-BE49-F238E27FC236}">
              <a16:creationId xmlns:a16="http://schemas.microsoft.com/office/drawing/2014/main" id="{6772FEE9-BA99-41DD-A15F-D0ABD80293CA}"/>
            </a:ext>
          </a:extLst>
        </xdr:cNvPr>
        <xdr:cNvCxnSpPr/>
      </xdr:nvCxnSpPr>
      <xdr:spPr>
        <a:xfrm>
          <a:off x="12072620" y="16933545"/>
          <a:ext cx="78232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48261</xdr:rowOff>
    </xdr:from>
    <xdr:to>
      <xdr:col>67</xdr:col>
      <xdr:colOff>101600</xdr:colOff>
      <xdr:row>100</xdr:row>
      <xdr:rowOff>149861</xdr:rowOff>
    </xdr:to>
    <xdr:sp macro="" textlink="">
      <xdr:nvSpPr>
        <xdr:cNvPr id="894" name="楕円 893">
          <a:extLst>
            <a:ext uri="{FF2B5EF4-FFF2-40B4-BE49-F238E27FC236}">
              <a16:creationId xmlns:a16="http://schemas.microsoft.com/office/drawing/2014/main" id="{848081BC-502F-4E31-88C2-C172D46732C5}"/>
            </a:ext>
          </a:extLst>
        </xdr:cNvPr>
        <xdr:cNvSpPr/>
      </xdr:nvSpPr>
      <xdr:spPr>
        <a:xfrm>
          <a:off x="11231880" y="1681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99061</xdr:rowOff>
    </xdr:from>
    <xdr:to>
      <xdr:col>71</xdr:col>
      <xdr:colOff>177800</xdr:colOff>
      <xdr:row>101</xdr:row>
      <xdr:rowOff>1905</xdr:rowOff>
    </xdr:to>
    <xdr:cxnSp macro="">
      <xdr:nvCxnSpPr>
        <xdr:cNvPr id="895" name="直線コネクタ 894">
          <a:extLst>
            <a:ext uri="{FF2B5EF4-FFF2-40B4-BE49-F238E27FC236}">
              <a16:creationId xmlns:a16="http://schemas.microsoft.com/office/drawing/2014/main" id="{4C3887B5-6F19-4A60-B310-D3ED3C0957DE}"/>
            </a:ext>
          </a:extLst>
        </xdr:cNvPr>
        <xdr:cNvCxnSpPr/>
      </xdr:nvCxnSpPr>
      <xdr:spPr>
        <a:xfrm>
          <a:off x="11282680" y="16863061"/>
          <a:ext cx="78994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3827</xdr:rowOff>
    </xdr:from>
    <xdr:ext cx="405111" cy="259045"/>
    <xdr:sp macro="" textlink="">
      <xdr:nvSpPr>
        <xdr:cNvPr id="896" name="n_1aveValue【庁舎】&#10;有形固定資産減価償却率">
          <a:extLst>
            <a:ext uri="{FF2B5EF4-FFF2-40B4-BE49-F238E27FC236}">
              <a16:creationId xmlns:a16="http://schemas.microsoft.com/office/drawing/2014/main" id="{4681640F-283F-4830-A3DD-8E3A1407E770}"/>
            </a:ext>
          </a:extLst>
        </xdr:cNvPr>
        <xdr:cNvSpPr txBox="1"/>
      </xdr:nvSpPr>
      <xdr:spPr>
        <a:xfrm>
          <a:off x="13437244" y="1760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18115</xdr:rowOff>
    </xdr:from>
    <xdr:ext cx="405111" cy="259045"/>
    <xdr:sp macro="" textlink="">
      <xdr:nvSpPr>
        <xdr:cNvPr id="897" name="n_2aveValue【庁舎】&#10;有形固定資産減価償却率">
          <a:extLst>
            <a:ext uri="{FF2B5EF4-FFF2-40B4-BE49-F238E27FC236}">
              <a16:creationId xmlns:a16="http://schemas.microsoft.com/office/drawing/2014/main" id="{E9030C41-FE21-491C-ADA4-7E2A0C6D2F6D}"/>
            </a:ext>
          </a:extLst>
        </xdr:cNvPr>
        <xdr:cNvSpPr txBox="1"/>
      </xdr:nvSpPr>
      <xdr:spPr>
        <a:xfrm>
          <a:off x="12675244" y="17620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35259</xdr:rowOff>
    </xdr:from>
    <xdr:ext cx="405111" cy="259045"/>
    <xdr:sp macro="" textlink="">
      <xdr:nvSpPr>
        <xdr:cNvPr id="898" name="n_3aveValue【庁舎】&#10;有形固定資産減価償却率">
          <a:extLst>
            <a:ext uri="{FF2B5EF4-FFF2-40B4-BE49-F238E27FC236}">
              <a16:creationId xmlns:a16="http://schemas.microsoft.com/office/drawing/2014/main" id="{D8FD6C7B-4864-4C34-915D-7F8327498DF1}"/>
            </a:ext>
          </a:extLst>
        </xdr:cNvPr>
        <xdr:cNvSpPr txBox="1"/>
      </xdr:nvSpPr>
      <xdr:spPr>
        <a:xfrm>
          <a:off x="11900544" y="17637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35259</xdr:rowOff>
    </xdr:from>
    <xdr:ext cx="405111" cy="259045"/>
    <xdr:sp macro="" textlink="">
      <xdr:nvSpPr>
        <xdr:cNvPr id="899" name="n_4aveValue【庁舎】&#10;有形固定資産減価償却率">
          <a:extLst>
            <a:ext uri="{FF2B5EF4-FFF2-40B4-BE49-F238E27FC236}">
              <a16:creationId xmlns:a16="http://schemas.microsoft.com/office/drawing/2014/main" id="{74AA4596-BE82-4A08-A8F1-59DC668342FB}"/>
            </a:ext>
          </a:extLst>
        </xdr:cNvPr>
        <xdr:cNvSpPr txBox="1"/>
      </xdr:nvSpPr>
      <xdr:spPr>
        <a:xfrm>
          <a:off x="11102984" y="17637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92091</xdr:rowOff>
    </xdr:from>
    <xdr:ext cx="405111" cy="259045"/>
    <xdr:sp macro="" textlink="">
      <xdr:nvSpPr>
        <xdr:cNvPr id="900" name="n_1mainValue【庁舎】&#10;有形固定資産減価償却率">
          <a:extLst>
            <a:ext uri="{FF2B5EF4-FFF2-40B4-BE49-F238E27FC236}">
              <a16:creationId xmlns:a16="http://schemas.microsoft.com/office/drawing/2014/main" id="{7C898820-DFE1-4F43-8494-08256C33D20C}"/>
            </a:ext>
          </a:extLst>
        </xdr:cNvPr>
        <xdr:cNvSpPr txBox="1"/>
      </xdr:nvSpPr>
      <xdr:spPr>
        <a:xfrm>
          <a:off x="13437244" y="1685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17797</xdr:rowOff>
    </xdr:from>
    <xdr:ext cx="405111" cy="259045"/>
    <xdr:sp macro="" textlink="">
      <xdr:nvSpPr>
        <xdr:cNvPr id="901" name="n_2mainValue【庁舎】&#10;有形固定資産減価償却率">
          <a:extLst>
            <a:ext uri="{FF2B5EF4-FFF2-40B4-BE49-F238E27FC236}">
              <a16:creationId xmlns:a16="http://schemas.microsoft.com/office/drawing/2014/main" id="{5515F84E-501F-47C1-BAA8-AFA8A8909494}"/>
            </a:ext>
          </a:extLst>
        </xdr:cNvPr>
        <xdr:cNvSpPr txBox="1"/>
      </xdr:nvSpPr>
      <xdr:spPr>
        <a:xfrm>
          <a:off x="12675244" y="1678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69232</xdr:rowOff>
    </xdr:from>
    <xdr:ext cx="405111" cy="259045"/>
    <xdr:sp macro="" textlink="">
      <xdr:nvSpPr>
        <xdr:cNvPr id="902" name="n_3mainValue【庁舎】&#10;有形固定資産減価償却率">
          <a:extLst>
            <a:ext uri="{FF2B5EF4-FFF2-40B4-BE49-F238E27FC236}">
              <a16:creationId xmlns:a16="http://schemas.microsoft.com/office/drawing/2014/main" id="{90D0422B-AAD2-499E-B72A-3DC40EB107B0}"/>
            </a:ext>
          </a:extLst>
        </xdr:cNvPr>
        <xdr:cNvSpPr txBox="1"/>
      </xdr:nvSpPr>
      <xdr:spPr>
        <a:xfrm>
          <a:off x="11900544" y="1666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166388</xdr:rowOff>
    </xdr:from>
    <xdr:ext cx="405111" cy="259045"/>
    <xdr:sp macro="" textlink="">
      <xdr:nvSpPr>
        <xdr:cNvPr id="903" name="n_4mainValue【庁舎】&#10;有形固定資産減価償却率">
          <a:extLst>
            <a:ext uri="{FF2B5EF4-FFF2-40B4-BE49-F238E27FC236}">
              <a16:creationId xmlns:a16="http://schemas.microsoft.com/office/drawing/2014/main" id="{03029E7F-8CAC-4AE5-87FE-F12B4091C872}"/>
            </a:ext>
          </a:extLst>
        </xdr:cNvPr>
        <xdr:cNvSpPr txBox="1"/>
      </xdr:nvSpPr>
      <xdr:spPr>
        <a:xfrm>
          <a:off x="11102984" y="165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4" name="正方形/長方形 903">
          <a:extLst>
            <a:ext uri="{FF2B5EF4-FFF2-40B4-BE49-F238E27FC236}">
              <a16:creationId xmlns:a16="http://schemas.microsoft.com/office/drawing/2014/main" id="{72C4F7A3-88F6-4A6A-9B0B-E2DB8CB6E0A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5" name="正方形/長方形 904">
          <a:extLst>
            <a:ext uri="{FF2B5EF4-FFF2-40B4-BE49-F238E27FC236}">
              <a16:creationId xmlns:a16="http://schemas.microsoft.com/office/drawing/2014/main" id="{82D4A6D1-F3DE-47A0-949C-18E412FFA8B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6" name="正方形/長方形 905">
          <a:extLst>
            <a:ext uri="{FF2B5EF4-FFF2-40B4-BE49-F238E27FC236}">
              <a16:creationId xmlns:a16="http://schemas.microsoft.com/office/drawing/2014/main" id="{293CC88A-C48B-424C-BC74-987AC9A501C5}"/>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7" name="正方形/長方形 906">
          <a:extLst>
            <a:ext uri="{FF2B5EF4-FFF2-40B4-BE49-F238E27FC236}">
              <a16:creationId xmlns:a16="http://schemas.microsoft.com/office/drawing/2014/main" id="{830FCF00-767F-4483-B2EE-21F91877EFF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8" name="正方形/長方形 907">
          <a:extLst>
            <a:ext uri="{FF2B5EF4-FFF2-40B4-BE49-F238E27FC236}">
              <a16:creationId xmlns:a16="http://schemas.microsoft.com/office/drawing/2014/main" id="{37E25FE4-C8F2-4AC5-947C-A6E1B3F723B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9" name="正方形/長方形 908">
          <a:extLst>
            <a:ext uri="{FF2B5EF4-FFF2-40B4-BE49-F238E27FC236}">
              <a16:creationId xmlns:a16="http://schemas.microsoft.com/office/drawing/2014/main" id="{7CFD0644-2386-47EB-9331-732AF1AA6E5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0" name="正方形/長方形 909">
          <a:extLst>
            <a:ext uri="{FF2B5EF4-FFF2-40B4-BE49-F238E27FC236}">
              <a16:creationId xmlns:a16="http://schemas.microsoft.com/office/drawing/2014/main" id="{D43B313B-45D1-41F9-8787-65B0C7C7F61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1" name="正方形/長方形 910">
          <a:extLst>
            <a:ext uri="{FF2B5EF4-FFF2-40B4-BE49-F238E27FC236}">
              <a16:creationId xmlns:a16="http://schemas.microsoft.com/office/drawing/2014/main" id="{DF8F32BE-59FA-4FCD-857C-35C22514F52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2" name="テキスト ボックス 911">
          <a:extLst>
            <a:ext uri="{FF2B5EF4-FFF2-40B4-BE49-F238E27FC236}">
              <a16:creationId xmlns:a16="http://schemas.microsoft.com/office/drawing/2014/main" id="{1F26D473-A2C6-4C94-B40F-5CCC3AD4F4E7}"/>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3" name="直線コネクタ 912">
          <a:extLst>
            <a:ext uri="{FF2B5EF4-FFF2-40B4-BE49-F238E27FC236}">
              <a16:creationId xmlns:a16="http://schemas.microsoft.com/office/drawing/2014/main" id="{53F83E4C-9D8E-4BB2-A647-909E95B588C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4" name="テキスト ボックス 913">
          <a:extLst>
            <a:ext uri="{FF2B5EF4-FFF2-40B4-BE49-F238E27FC236}">
              <a16:creationId xmlns:a16="http://schemas.microsoft.com/office/drawing/2014/main" id="{255DEEAA-2196-42B2-BD10-9085F076535A}"/>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5" name="直線コネクタ 914">
          <a:extLst>
            <a:ext uri="{FF2B5EF4-FFF2-40B4-BE49-F238E27FC236}">
              <a16:creationId xmlns:a16="http://schemas.microsoft.com/office/drawing/2014/main" id="{913AF212-89F3-4893-BE6B-A03688F26898}"/>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6" name="テキスト ボックス 915">
          <a:extLst>
            <a:ext uri="{FF2B5EF4-FFF2-40B4-BE49-F238E27FC236}">
              <a16:creationId xmlns:a16="http://schemas.microsoft.com/office/drawing/2014/main" id="{D7086596-04A6-4315-99E5-9A75E002F492}"/>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7" name="直線コネクタ 916">
          <a:extLst>
            <a:ext uri="{FF2B5EF4-FFF2-40B4-BE49-F238E27FC236}">
              <a16:creationId xmlns:a16="http://schemas.microsoft.com/office/drawing/2014/main" id="{E1251AFB-B61C-47F3-9167-EC30FA6C3AD0}"/>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8" name="テキスト ボックス 917">
          <a:extLst>
            <a:ext uri="{FF2B5EF4-FFF2-40B4-BE49-F238E27FC236}">
              <a16:creationId xmlns:a16="http://schemas.microsoft.com/office/drawing/2014/main" id="{DA658467-EBBE-45A0-81C9-6495190CD29F}"/>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9" name="直線コネクタ 918">
          <a:extLst>
            <a:ext uri="{FF2B5EF4-FFF2-40B4-BE49-F238E27FC236}">
              <a16:creationId xmlns:a16="http://schemas.microsoft.com/office/drawing/2014/main" id="{155ADC39-34B7-45A1-971E-4FFBD9A660EF}"/>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20" name="テキスト ボックス 919">
          <a:extLst>
            <a:ext uri="{FF2B5EF4-FFF2-40B4-BE49-F238E27FC236}">
              <a16:creationId xmlns:a16="http://schemas.microsoft.com/office/drawing/2014/main" id="{0FB10A34-5C6B-4DC0-9722-08FA3F3849A6}"/>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21" name="直線コネクタ 920">
          <a:extLst>
            <a:ext uri="{FF2B5EF4-FFF2-40B4-BE49-F238E27FC236}">
              <a16:creationId xmlns:a16="http://schemas.microsoft.com/office/drawing/2014/main" id="{EB744F95-05E5-49CE-8D10-25DCE7A68D38}"/>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2" name="テキスト ボックス 921">
          <a:extLst>
            <a:ext uri="{FF2B5EF4-FFF2-40B4-BE49-F238E27FC236}">
              <a16:creationId xmlns:a16="http://schemas.microsoft.com/office/drawing/2014/main" id="{733BD331-F578-4578-AEEA-1FDBC239E40C}"/>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36F787EF-4D71-4DBE-9265-2A6FAABB90C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D68C5F8E-3C9F-45C1-B495-35F7A8EC2B4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2C85168E-C487-46F0-9538-2EA34399759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19050</xdr:rowOff>
    </xdr:from>
    <xdr:to>
      <xdr:col>116</xdr:col>
      <xdr:colOff>62864</xdr:colOff>
      <xdr:row>108</xdr:row>
      <xdr:rowOff>140208</xdr:rowOff>
    </xdr:to>
    <xdr:cxnSp macro="">
      <xdr:nvCxnSpPr>
        <xdr:cNvPr id="926" name="直線コネクタ 925">
          <a:extLst>
            <a:ext uri="{FF2B5EF4-FFF2-40B4-BE49-F238E27FC236}">
              <a16:creationId xmlns:a16="http://schemas.microsoft.com/office/drawing/2014/main" id="{F304E1EC-E254-452B-80F7-00A85D014F4B}"/>
            </a:ext>
          </a:extLst>
        </xdr:cNvPr>
        <xdr:cNvCxnSpPr/>
      </xdr:nvCxnSpPr>
      <xdr:spPr>
        <a:xfrm flipV="1">
          <a:off x="19509104" y="16950690"/>
          <a:ext cx="0" cy="1294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144035</xdr:rowOff>
    </xdr:from>
    <xdr:ext cx="469744" cy="259045"/>
    <xdr:sp macro="" textlink="">
      <xdr:nvSpPr>
        <xdr:cNvPr id="927" name="【庁舎】&#10;一人当たり面積最小値テキスト">
          <a:extLst>
            <a:ext uri="{FF2B5EF4-FFF2-40B4-BE49-F238E27FC236}">
              <a16:creationId xmlns:a16="http://schemas.microsoft.com/office/drawing/2014/main" id="{ED3E2DF6-8D23-4AD0-8441-FAF8F193128B}"/>
            </a:ext>
          </a:extLst>
        </xdr:cNvPr>
        <xdr:cNvSpPr txBox="1"/>
      </xdr:nvSpPr>
      <xdr:spPr>
        <a:xfrm>
          <a:off x="19547840" y="1824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140208</xdr:rowOff>
    </xdr:from>
    <xdr:to>
      <xdr:col>116</xdr:col>
      <xdr:colOff>152400</xdr:colOff>
      <xdr:row>108</xdr:row>
      <xdr:rowOff>140208</xdr:rowOff>
    </xdr:to>
    <xdr:cxnSp macro="">
      <xdr:nvCxnSpPr>
        <xdr:cNvPr id="928" name="直線コネクタ 927">
          <a:extLst>
            <a:ext uri="{FF2B5EF4-FFF2-40B4-BE49-F238E27FC236}">
              <a16:creationId xmlns:a16="http://schemas.microsoft.com/office/drawing/2014/main" id="{A165F8A9-1446-4D82-BE04-1259184BF55A}"/>
            </a:ext>
          </a:extLst>
        </xdr:cNvPr>
        <xdr:cNvCxnSpPr/>
      </xdr:nvCxnSpPr>
      <xdr:spPr>
        <a:xfrm>
          <a:off x="19443700" y="182453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137177</xdr:rowOff>
    </xdr:from>
    <xdr:ext cx="469744" cy="259045"/>
    <xdr:sp macro="" textlink="">
      <xdr:nvSpPr>
        <xdr:cNvPr id="929" name="【庁舎】&#10;一人当たり面積最大値テキスト">
          <a:extLst>
            <a:ext uri="{FF2B5EF4-FFF2-40B4-BE49-F238E27FC236}">
              <a16:creationId xmlns:a16="http://schemas.microsoft.com/office/drawing/2014/main" id="{851852C2-9255-402A-8964-D973A2912C66}"/>
            </a:ext>
          </a:extLst>
        </xdr:cNvPr>
        <xdr:cNvSpPr txBox="1"/>
      </xdr:nvSpPr>
      <xdr:spPr>
        <a:xfrm>
          <a:off x="19547840" y="1673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19050</xdr:rowOff>
    </xdr:from>
    <xdr:to>
      <xdr:col>116</xdr:col>
      <xdr:colOff>152400</xdr:colOff>
      <xdr:row>101</xdr:row>
      <xdr:rowOff>19050</xdr:rowOff>
    </xdr:to>
    <xdr:cxnSp macro="">
      <xdr:nvCxnSpPr>
        <xdr:cNvPr id="930" name="直線コネクタ 929">
          <a:extLst>
            <a:ext uri="{FF2B5EF4-FFF2-40B4-BE49-F238E27FC236}">
              <a16:creationId xmlns:a16="http://schemas.microsoft.com/office/drawing/2014/main" id="{A9BB3BD4-2F03-4B3C-8C3E-3F803A42E358}"/>
            </a:ext>
          </a:extLst>
        </xdr:cNvPr>
        <xdr:cNvCxnSpPr/>
      </xdr:nvCxnSpPr>
      <xdr:spPr>
        <a:xfrm>
          <a:off x="19443700" y="16950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27703</xdr:rowOff>
    </xdr:from>
    <xdr:ext cx="469744" cy="259045"/>
    <xdr:sp macro="" textlink="">
      <xdr:nvSpPr>
        <xdr:cNvPr id="931" name="【庁舎】&#10;一人当たり面積平均値テキスト">
          <a:extLst>
            <a:ext uri="{FF2B5EF4-FFF2-40B4-BE49-F238E27FC236}">
              <a16:creationId xmlns:a16="http://schemas.microsoft.com/office/drawing/2014/main" id="{8FF58EA4-FF21-4FC1-B5ED-055DC6802AD0}"/>
            </a:ext>
          </a:extLst>
        </xdr:cNvPr>
        <xdr:cNvSpPr txBox="1"/>
      </xdr:nvSpPr>
      <xdr:spPr>
        <a:xfrm>
          <a:off x="19547840" y="17797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4826</xdr:rowOff>
    </xdr:from>
    <xdr:to>
      <xdr:col>116</xdr:col>
      <xdr:colOff>114300</xdr:colOff>
      <xdr:row>107</xdr:row>
      <xdr:rowOff>106426</xdr:rowOff>
    </xdr:to>
    <xdr:sp macro="" textlink="">
      <xdr:nvSpPr>
        <xdr:cNvPr id="932" name="フローチャート: 判断 931">
          <a:extLst>
            <a:ext uri="{FF2B5EF4-FFF2-40B4-BE49-F238E27FC236}">
              <a16:creationId xmlns:a16="http://schemas.microsoft.com/office/drawing/2014/main" id="{2C252808-19D7-46D8-8A2E-F071DC539711}"/>
            </a:ext>
          </a:extLst>
        </xdr:cNvPr>
        <xdr:cNvSpPr/>
      </xdr:nvSpPr>
      <xdr:spPr>
        <a:xfrm>
          <a:off x="19458940" y="1794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9398</xdr:rowOff>
    </xdr:from>
    <xdr:to>
      <xdr:col>112</xdr:col>
      <xdr:colOff>38100</xdr:colOff>
      <xdr:row>107</xdr:row>
      <xdr:rowOff>110998</xdr:rowOff>
    </xdr:to>
    <xdr:sp macro="" textlink="">
      <xdr:nvSpPr>
        <xdr:cNvPr id="933" name="フローチャート: 判断 932">
          <a:extLst>
            <a:ext uri="{FF2B5EF4-FFF2-40B4-BE49-F238E27FC236}">
              <a16:creationId xmlns:a16="http://schemas.microsoft.com/office/drawing/2014/main" id="{118A0E3F-E09D-4063-A304-2F16D7C0DBCB}"/>
            </a:ext>
          </a:extLst>
        </xdr:cNvPr>
        <xdr:cNvSpPr/>
      </xdr:nvSpPr>
      <xdr:spPr>
        <a:xfrm>
          <a:off x="18735040" y="179468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13970</xdr:rowOff>
    </xdr:from>
    <xdr:to>
      <xdr:col>107</xdr:col>
      <xdr:colOff>101600</xdr:colOff>
      <xdr:row>107</xdr:row>
      <xdr:rowOff>115570</xdr:rowOff>
    </xdr:to>
    <xdr:sp macro="" textlink="">
      <xdr:nvSpPr>
        <xdr:cNvPr id="934" name="フローチャート: 判断 933">
          <a:extLst>
            <a:ext uri="{FF2B5EF4-FFF2-40B4-BE49-F238E27FC236}">
              <a16:creationId xmlns:a16="http://schemas.microsoft.com/office/drawing/2014/main" id="{36F07BB3-8E6F-4F18-96ED-4413D494EDD9}"/>
            </a:ext>
          </a:extLst>
        </xdr:cNvPr>
        <xdr:cNvSpPr/>
      </xdr:nvSpPr>
      <xdr:spPr>
        <a:xfrm>
          <a:off x="1793748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23113</xdr:rowOff>
    </xdr:from>
    <xdr:to>
      <xdr:col>102</xdr:col>
      <xdr:colOff>165100</xdr:colOff>
      <xdr:row>107</xdr:row>
      <xdr:rowOff>124713</xdr:rowOff>
    </xdr:to>
    <xdr:sp macro="" textlink="">
      <xdr:nvSpPr>
        <xdr:cNvPr id="935" name="フローチャート: 判断 934">
          <a:extLst>
            <a:ext uri="{FF2B5EF4-FFF2-40B4-BE49-F238E27FC236}">
              <a16:creationId xmlns:a16="http://schemas.microsoft.com/office/drawing/2014/main" id="{768CA9AE-123D-4314-B3E1-90D3BBE89FFD}"/>
            </a:ext>
          </a:extLst>
        </xdr:cNvPr>
        <xdr:cNvSpPr/>
      </xdr:nvSpPr>
      <xdr:spPr>
        <a:xfrm>
          <a:off x="17162780" y="17960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936" name="フローチャート: 判断 935">
          <a:extLst>
            <a:ext uri="{FF2B5EF4-FFF2-40B4-BE49-F238E27FC236}">
              <a16:creationId xmlns:a16="http://schemas.microsoft.com/office/drawing/2014/main" id="{0A5A05FB-B86E-47EA-B74C-720A458253A2}"/>
            </a:ext>
          </a:extLst>
        </xdr:cNvPr>
        <xdr:cNvSpPr/>
      </xdr:nvSpPr>
      <xdr:spPr>
        <a:xfrm>
          <a:off x="16388080" y="179743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6362E75B-B274-40D8-9878-A9BFA4AF0A8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EE5E4A5A-7B19-4CC9-A040-679D878C8E5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142E1022-C95C-4973-B995-905A0AE8ED1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D7F6F514-EFCC-475F-ABBC-B151C0E99E3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79E0C40C-4AFA-4523-BFEA-28DEA4FCA59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164846</xdr:rowOff>
    </xdr:from>
    <xdr:to>
      <xdr:col>116</xdr:col>
      <xdr:colOff>114300</xdr:colOff>
      <xdr:row>108</xdr:row>
      <xdr:rowOff>94996</xdr:rowOff>
    </xdr:to>
    <xdr:sp macro="" textlink="">
      <xdr:nvSpPr>
        <xdr:cNvPr id="942" name="楕円 941">
          <a:extLst>
            <a:ext uri="{FF2B5EF4-FFF2-40B4-BE49-F238E27FC236}">
              <a16:creationId xmlns:a16="http://schemas.microsoft.com/office/drawing/2014/main" id="{A25EA29F-66B7-49BC-B61A-F7B1C6F25DC9}"/>
            </a:ext>
          </a:extLst>
        </xdr:cNvPr>
        <xdr:cNvSpPr/>
      </xdr:nvSpPr>
      <xdr:spPr>
        <a:xfrm>
          <a:off x="19458940" y="181023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79773</xdr:rowOff>
    </xdr:from>
    <xdr:ext cx="469744" cy="259045"/>
    <xdr:sp macro="" textlink="">
      <xdr:nvSpPr>
        <xdr:cNvPr id="943" name="【庁舎】&#10;一人当たり面積該当値テキスト">
          <a:extLst>
            <a:ext uri="{FF2B5EF4-FFF2-40B4-BE49-F238E27FC236}">
              <a16:creationId xmlns:a16="http://schemas.microsoft.com/office/drawing/2014/main" id="{AA015E34-FA51-4A5D-BB4E-FAA91A0142A8}"/>
            </a:ext>
          </a:extLst>
        </xdr:cNvPr>
        <xdr:cNvSpPr txBox="1"/>
      </xdr:nvSpPr>
      <xdr:spPr>
        <a:xfrm>
          <a:off x="19547840" y="18017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169418</xdr:rowOff>
    </xdr:from>
    <xdr:to>
      <xdr:col>112</xdr:col>
      <xdr:colOff>38100</xdr:colOff>
      <xdr:row>108</xdr:row>
      <xdr:rowOff>99568</xdr:rowOff>
    </xdr:to>
    <xdr:sp macro="" textlink="">
      <xdr:nvSpPr>
        <xdr:cNvPr id="944" name="楕円 943">
          <a:extLst>
            <a:ext uri="{FF2B5EF4-FFF2-40B4-BE49-F238E27FC236}">
              <a16:creationId xmlns:a16="http://schemas.microsoft.com/office/drawing/2014/main" id="{BCCB6C9F-54ED-427C-AC2D-CF7909C2F853}"/>
            </a:ext>
          </a:extLst>
        </xdr:cNvPr>
        <xdr:cNvSpPr/>
      </xdr:nvSpPr>
      <xdr:spPr>
        <a:xfrm>
          <a:off x="18735040" y="181068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44196</xdr:rowOff>
    </xdr:from>
    <xdr:to>
      <xdr:col>116</xdr:col>
      <xdr:colOff>63500</xdr:colOff>
      <xdr:row>108</xdr:row>
      <xdr:rowOff>48768</xdr:rowOff>
    </xdr:to>
    <xdr:cxnSp macro="">
      <xdr:nvCxnSpPr>
        <xdr:cNvPr id="945" name="直線コネクタ 944">
          <a:extLst>
            <a:ext uri="{FF2B5EF4-FFF2-40B4-BE49-F238E27FC236}">
              <a16:creationId xmlns:a16="http://schemas.microsoft.com/office/drawing/2014/main" id="{58134BB9-5AF7-4F25-8302-4CC434E92721}"/>
            </a:ext>
          </a:extLst>
        </xdr:cNvPr>
        <xdr:cNvCxnSpPr/>
      </xdr:nvCxnSpPr>
      <xdr:spPr>
        <a:xfrm flipV="1">
          <a:off x="18778220" y="18149316"/>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169418</xdr:rowOff>
    </xdr:from>
    <xdr:to>
      <xdr:col>107</xdr:col>
      <xdr:colOff>101600</xdr:colOff>
      <xdr:row>108</xdr:row>
      <xdr:rowOff>99568</xdr:rowOff>
    </xdr:to>
    <xdr:sp macro="" textlink="">
      <xdr:nvSpPr>
        <xdr:cNvPr id="946" name="楕円 945">
          <a:extLst>
            <a:ext uri="{FF2B5EF4-FFF2-40B4-BE49-F238E27FC236}">
              <a16:creationId xmlns:a16="http://schemas.microsoft.com/office/drawing/2014/main" id="{931B615E-534B-4136-9059-5CFE923AFA6A}"/>
            </a:ext>
          </a:extLst>
        </xdr:cNvPr>
        <xdr:cNvSpPr/>
      </xdr:nvSpPr>
      <xdr:spPr>
        <a:xfrm>
          <a:off x="17937480" y="181068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48768</xdr:rowOff>
    </xdr:from>
    <xdr:to>
      <xdr:col>111</xdr:col>
      <xdr:colOff>177800</xdr:colOff>
      <xdr:row>108</xdr:row>
      <xdr:rowOff>48768</xdr:rowOff>
    </xdr:to>
    <xdr:cxnSp macro="">
      <xdr:nvCxnSpPr>
        <xdr:cNvPr id="947" name="直線コネクタ 946">
          <a:extLst>
            <a:ext uri="{FF2B5EF4-FFF2-40B4-BE49-F238E27FC236}">
              <a16:creationId xmlns:a16="http://schemas.microsoft.com/office/drawing/2014/main" id="{908DB0ED-D2D7-40CF-9F2D-18654BBF0CE8}"/>
            </a:ext>
          </a:extLst>
        </xdr:cNvPr>
        <xdr:cNvCxnSpPr/>
      </xdr:nvCxnSpPr>
      <xdr:spPr>
        <a:xfrm>
          <a:off x="17988280" y="1815388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105411</xdr:rowOff>
    </xdr:from>
    <xdr:to>
      <xdr:col>102</xdr:col>
      <xdr:colOff>165100</xdr:colOff>
      <xdr:row>108</xdr:row>
      <xdr:rowOff>35561</xdr:rowOff>
    </xdr:to>
    <xdr:sp macro="" textlink="">
      <xdr:nvSpPr>
        <xdr:cNvPr id="948" name="楕円 947">
          <a:extLst>
            <a:ext uri="{FF2B5EF4-FFF2-40B4-BE49-F238E27FC236}">
              <a16:creationId xmlns:a16="http://schemas.microsoft.com/office/drawing/2014/main" id="{CB779760-4162-48EF-B681-D0E742BA54E7}"/>
            </a:ext>
          </a:extLst>
        </xdr:cNvPr>
        <xdr:cNvSpPr/>
      </xdr:nvSpPr>
      <xdr:spPr>
        <a:xfrm>
          <a:off x="17162780" y="180428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156211</xdr:rowOff>
    </xdr:from>
    <xdr:to>
      <xdr:col>107</xdr:col>
      <xdr:colOff>50800</xdr:colOff>
      <xdr:row>108</xdr:row>
      <xdr:rowOff>48768</xdr:rowOff>
    </xdr:to>
    <xdr:cxnSp macro="">
      <xdr:nvCxnSpPr>
        <xdr:cNvPr id="949" name="直線コネクタ 948">
          <a:extLst>
            <a:ext uri="{FF2B5EF4-FFF2-40B4-BE49-F238E27FC236}">
              <a16:creationId xmlns:a16="http://schemas.microsoft.com/office/drawing/2014/main" id="{D35B8934-EABD-447B-9EEF-9EFD98706A32}"/>
            </a:ext>
          </a:extLst>
        </xdr:cNvPr>
        <xdr:cNvCxnSpPr/>
      </xdr:nvCxnSpPr>
      <xdr:spPr>
        <a:xfrm>
          <a:off x="17213580" y="18093691"/>
          <a:ext cx="774700" cy="60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2539</xdr:rowOff>
    </xdr:from>
    <xdr:to>
      <xdr:col>98</xdr:col>
      <xdr:colOff>38100</xdr:colOff>
      <xdr:row>108</xdr:row>
      <xdr:rowOff>104139</xdr:rowOff>
    </xdr:to>
    <xdr:sp macro="" textlink="">
      <xdr:nvSpPr>
        <xdr:cNvPr id="950" name="楕円 949">
          <a:extLst>
            <a:ext uri="{FF2B5EF4-FFF2-40B4-BE49-F238E27FC236}">
              <a16:creationId xmlns:a16="http://schemas.microsoft.com/office/drawing/2014/main" id="{494DFC54-0B0A-4100-B6B7-89270E721385}"/>
            </a:ext>
          </a:extLst>
        </xdr:cNvPr>
        <xdr:cNvSpPr/>
      </xdr:nvSpPr>
      <xdr:spPr>
        <a:xfrm>
          <a:off x="16388080" y="181076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156211</xdr:rowOff>
    </xdr:from>
    <xdr:to>
      <xdr:col>102</xdr:col>
      <xdr:colOff>114300</xdr:colOff>
      <xdr:row>108</xdr:row>
      <xdr:rowOff>53339</xdr:rowOff>
    </xdr:to>
    <xdr:cxnSp macro="">
      <xdr:nvCxnSpPr>
        <xdr:cNvPr id="951" name="直線コネクタ 950">
          <a:extLst>
            <a:ext uri="{FF2B5EF4-FFF2-40B4-BE49-F238E27FC236}">
              <a16:creationId xmlns:a16="http://schemas.microsoft.com/office/drawing/2014/main" id="{E946B6D8-B6E2-4D0E-857D-1A908E5339EA}"/>
            </a:ext>
          </a:extLst>
        </xdr:cNvPr>
        <xdr:cNvCxnSpPr/>
      </xdr:nvCxnSpPr>
      <xdr:spPr>
        <a:xfrm flipV="1">
          <a:off x="16431260" y="18093691"/>
          <a:ext cx="782320" cy="6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127525</xdr:rowOff>
    </xdr:from>
    <xdr:ext cx="469744" cy="259045"/>
    <xdr:sp macro="" textlink="">
      <xdr:nvSpPr>
        <xdr:cNvPr id="952" name="n_1aveValue【庁舎】&#10;一人当たり面積">
          <a:extLst>
            <a:ext uri="{FF2B5EF4-FFF2-40B4-BE49-F238E27FC236}">
              <a16:creationId xmlns:a16="http://schemas.microsoft.com/office/drawing/2014/main" id="{EE1E7906-22BF-4593-87D8-EE381E937995}"/>
            </a:ext>
          </a:extLst>
        </xdr:cNvPr>
        <xdr:cNvSpPr txBox="1"/>
      </xdr:nvSpPr>
      <xdr:spPr>
        <a:xfrm>
          <a:off x="18561127" y="1772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132097</xdr:rowOff>
    </xdr:from>
    <xdr:ext cx="469744" cy="259045"/>
    <xdr:sp macro="" textlink="">
      <xdr:nvSpPr>
        <xdr:cNvPr id="953" name="n_2aveValue【庁舎】&#10;一人当たり面積">
          <a:extLst>
            <a:ext uri="{FF2B5EF4-FFF2-40B4-BE49-F238E27FC236}">
              <a16:creationId xmlns:a16="http://schemas.microsoft.com/office/drawing/2014/main" id="{4A7EE80E-6F11-4135-B706-13C3B60EED20}"/>
            </a:ext>
          </a:extLst>
        </xdr:cNvPr>
        <xdr:cNvSpPr txBox="1"/>
      </xdr:nvSpPr>
      <xdr:spPr>
        <a:xfrm>
          <a:off x="17776267" y="177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141240</xdr:rowOff>
    </xdr:from>
    <xdr:ext cx="469744" cy="259045"/>
    <xdr:sp macro="" textlink="">
      <xdr:nvSpPr>
        <xdr:cNvPr id="954" name="n_3aveValue【庁舎】&#10;一人当たり面積">
          <a:extLst>
            <a:ext uri="{FF2B5EF4-FFF2-40B4-BE49-F238E27FC236}">
              <a16:creationId xmlns:a16="http://schemas.microsoft.com/office/drawing/2014/main" id="{A5B34A3D-C02A-4026-8A6D-17B48BE0E57B}"/>
            </a:ext>
          </a:extLst>
        </xdr:cNvPr>
        <xdr:cNvSpPr txBox="1"/>
      </xdr:nvSpPr>
      <xdr:spPr>
        <a:xfrm>
          <a:off x="17001567" y="17743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154957</xdr:rowOff>
    </xdr:from>
    <xdr:ext cx="469744" cy="259045"/>
    <xdr:sp macro="" textlink="">
      <xdr:nvSpPr>
        <xdr:cNvPr id="955" name="n_4aveValue【庁舎】&#10;一人当たり面積">
          <a:extLst>
            <a:ext uri="{FF2B5EF4-FFF2-40B4-BE49-F238E27FC236}">
              <a16:creationId xmlns:a16="http://schemas.microsoft.com/office/drawing/2014/main" id="{36E521E6-7178-4A53-89F0-CC3CDC47A96B}"/>
            </a:ext>
          </a:extLst>
        </xdr:cNvPr>
        <xdr:cNvSpPr txBox="1"/>
      </xdr:nvSpPr>
      <xdr:spPr>
        <a:xfrm>
          <a:off x="1622686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90695</xdr:rowOff>
    </xdr:from>
    <xdr:ext cx="469744" cy="259045"/>
    <xdr:sp macro="" textlink="">
      <xdr:nvSpPr>
        <xdr:cNvPr id="956" name="n_1mainValue【庁舎】&#10;一人当たり面積">
          <a:extLst>
            <a:ext uri="{FF2B5EF4-FFF2-40B4-BE49-F238E27FC236}">
              <a16:creationId xmlns:a16="http://schemas.microsoft.com/office/drawing/2014/main" id="{20AAA808-3319-4767-84B6-91C30160860E}"/>
            </a:ext>
          </a:extLst>
        </xdr:cNvPr>
        <xdr:cNvSpPr txBox="1"/>
      </xdr:nvSpPr>
      <xdr:spPr>
        <a:xfrm>
          <a:off x="18561127" y="1819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90695</xdr:rowOff>
    </xdr:from>
    <xdr:ext cx="469744" cy="259045"/>
    <xdr:sp macro="" textlink="">
      <xdr:nvSpPr>
        <xdr:cNvPr id="957" name="n_2mainValue【庁舎】&#10;一人当たり面積">
          <a:extLst>
            <a:ext uri="{FF2B5EF4-FFF2-40B4-BE49-F238E27FC236}">
              <a16:creationId xmlns:a16="http://schemas.microsoft.com/office/drawing/2014/main" id="{F3BC82DF-E418-433E-948A-897F256D8EF6}"/>
            </a:ext>
          </a:extLst>
        </xdr:cNvPr>
        <xdr:cNvSpPr txBox="1"/>
      </xdr:nvSpPr>
      <xdr:spPr>
        <a:xfrm>
          <a:off x="17776267" y="1819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26688</xdr:rowOff>
    </xdr:from>
    <xdr:ext cx="469744" cy="259045"/>
    <xdr:sp macro="" textlink="">
      <xdr:nvSpPr>
        <xdr:cNvPr id="958" name="n_3mainValue【庁舎】&#10;一人当たり面積">
          <a:extLst>
            <a:ext uri="{FF2B5EF4-FFF2-40B4-BE49-F238E27FC236}">
              <a16:creationId xmlns:a16="http://schemas.microsoft.com/office/drawing/2014/main" id="{F640DA5D-6A40-448F-AB0B-9A38EC356272}"/>
            </a:ext>
          </a:extLst>
        </xdr:cNvPr>
        <xdr:cNvSpPr txBox="1"/>
      </xdr:nvSpPr>
      <xdr:spPr>
        <a:xfrm>
          <a:off x="17001567" y="1813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95266</xdr:rowOff>
    </xdr:from>
    <xdr:ext cx="469744" cy="259045"/>
    <xdr:sp macro="" textlink="">
      <xdr:nvSpPr>
        <xdr:cNvPr id="959" name="n_4mainValue【庁舎】&#10;一人当たり面積">
          <a:extLst>
            <a:ext uri="{FF2B5EF4-FFF2-40B4-BE49-F238E27FC236}">
              <a16:creationId xmlns:a16="http://schemas.microsoft.com/office/drawing/2014/main" id="{D9BF44CA-524A-4081-B3FE-9273BA2E38A7}"/>
            </a:ext>
          </a:extLst>
        </xdr:cNvPr>
        <xdr:cNvSpPr txBox="1"/>
      </xdr:nvSpPr>
      <xdr:spPr>
        <a:xfrm>
          <a:off x="16226867" y="1820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714D35A3-0507-4989-89B3-25933C4352A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2A94D9BE-FF78-4C37-8F10-1DA79000BBB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67A85ED8-B61D-4BE4-B26C-460922A1B44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b="0" i="0" baseline="0">
              <a:solidFill>
                <a:schemeClr val="dk1"/>
              </a:solidFill>
              <a:effectLst/>
              <a:latin typeface="+mn-lt"/>
              <a:ea typeface="+mn-ea"/>
              <a:cs typeface="+mn-cs"/>
            </a:rPr>
            <a:t>本市の有形固定資産減価償却率は類似団体と比較して、低い水準となっています。</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類似団体と比較して有形固定資産減価償却率が低くなっている施設として</a:t>
          </a:r>
          <a:r>
            <a:rPr kumimoji="1" lang="en-US" altLang="ja-JP" sz="1400" b="0" i="0" baseline="0">
              <a:solidFill>
                <a:schemeClr val="dk1"/>
              </a:solidFill>
              <a:effectLst/>
              <a:latin typeface="+mn-lt"/>
              <a:ea typeface="+mn-ea"/>
              <a:cs typeface="+mn-cs"/>
            </a:rPr>
            <a:t>【</a:t>
          </a:r>
          <a:r>
            <a:rPr kumimoji="1" lang="ja-JP" altLang="ja-JP" sz="1400" b="0" i="0" baseline="0">
              <a:solidFill>
                <a:schemeClr val="dk1"/>
              </a:solidFill>
              <a:effectLst/>
              <a:latin typeface="+mn-lt"/>
              <a:ea typeface="+mn-ea"/>
              <a:cs typeface="+mn-cs"/>
            </a:rPr>
            <a:t>庁舎</a:t>
          </a:r>
          <a:r>
            <a:rPr kumimoji="1" lang="en-US" altLang="ja-JP" sz="1400" b="0" i="0" baseline="0">
              <a:solidFill>
                <a:schemeClr val="dk1"/>
              </a:solidFill>
              <a:effectLst/>
              <a:latin typeface="+mn-lt"/>
              <a:ea typeface="+mn-ea"/>
              <a:cs typeface="+mn-cs"/>
            </a:rPr>
            <a:t>】</a:t>
          </a:r>
          <a:r>
            <a:rPr kumimoji="1" lang="ja-JP" altLang="ja-JP" sz="1400" b="0" i="0" baseline="0">
              <a:solidFill>
                <a:schemeClr val="dk1"/>
              </a:solidFill>
              <a:effectLst/>
              <a:latin typeface="+mn-lt"/>
              <a:ea typeface="+mn-ea"/>
              <a:cs typeface="+mn-cs"/>
            </a:rPr>
            <a:t>がありますが、これは、近年の新市庁舎の整備や区庁舎の再整備の影響によるものです。</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本市では、施設の老朽化の進行に対しては、「公共施設等総合管理計画」や、施設ごとの「個別施設計画」に沿って、長寿命化を基本とした計画的かつ効果的な保全更新を着実に進めていきます。　</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また、公共施設が提供する機能・サービスの持続的な維持・向上のため、施設の規模・数量、質、</a:t>
          </a:r>
          <a:r>
            <a:rPr kumimoji="1" lang="ja-JP" altLang="en-US" sz="1400" b="0" i="0" baseline="0">
              <a:solidFill>
                <a:schemeClr val="dk1"/>
              </a:solidFill>
              <a:effectLst/>
              <a:latin typeface="+mn-lt"/>
              <a:ea typeface="+mn-ea"/>
              <a:cs typeface="+mn-cs"/>
            </a:rPr>
            <a:t>コスト等</a:t>
          </a:r>
          <a:r>
            <a:rPr kumimoji="1" lang="ja-JP" altLang="ja-JP" sz="1400" b="0" i="0" baseline="0">
              <a:solidFill>
                <a:schemeClr val="dk1"/>
              </a:solidFill>
              <a:effectLst/>
              <a:latin typeface="+mn-lt"/>
              <a:ea typeface="+mn-ea"/>
              <a:cs typeface="+mn-cs"/>
            </a:rPr>
            <a:t>の適正化を進めていきます。</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2055885110</v>
      </c>
      <c r="BO4" s="358"/>
      <c r="BP4" s="358"/>
      <c r="BQ4" s="358"/>
      <c r="BR4" s="358"/>
      <c r="BS4" s="358"/>
      <c r="BT4" s="358"/>
      <c r="BU4" s="359"/>
      <c r="BV4" s="357">
        <v>1985387389</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1.7</v>
      </c>
      <c r="CU4" s="364"/>
      <c r="CV4" s="364"/>
      <c r="CW4" s="364"/>
      <c r="CX4" s="364"/>
      <c r="CY4" s="364"/>
      <c r="CZ4" s="364"/>
      <c r="DA4" s="365"/>
      <c r="DB4" s="363">
        <v>1.2</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2025762829</v>
      </c>
      <c r="BO5" s="395"/>
      <c r="BP5" s="395"/>
      <c r="BQ5" s="395"/>
      <c r="BR5" s="395"/>
      <c r="BS5" s="395"/>
      <c r="BT5" s="395"/>
      <c r="BU5" s="396"/>
      <c r="BV5" s="394">
        <v>1957930068</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99</v>
      </c>
      <c r="CU5" s="392"/>
      <c r="CV5" s="392"/>
      <c r="CW5" s="392"/>
      <c r="CX5" s="392"/>
      <c r="CY5" s="392"/>
      <c r="CZ5" s="392"/>
      <c r="DA5" s="393"/>
      <c r="DB5" s="391">
        <v>98.1</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30122281</v>
      </c>
      <c r="BO6" s="395"/>
      <c r="BP6" s="395"/>
      <c r="BQ6" s="395"/>
      <c r="BR6" s="395"/>
      <c r="BS6" s="395"/>
      <c r="BT6" s="395"/>
      <c r="BU6" s="396"/>
      <c r="BV6" s="394">
        <v>27457321</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99.6</v>
      </c>
      <c r="CU6" s="432"/>
      <c r="CV6" s="432"/>
      <c r="CW6" s="432"/>
      <c r="CX6" s="432"/>
      <c r="CY6" s="432"/>
      <c r="CZ6" s="432"/>
      <c r="DA6" s="433"/>
      <c r="DB6" s="431">
        <v>99.7</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101</v>
      </c>
      <c r="AV7" s="427"/>
      <c r="AW7" s="427"/>
      <c r="AX7" s="427"/>
      <c r="AY7" s="428" t="s">
        <v>102</v>
      </c>
      <c r="AZ7" s="429"/>
      <c r="BA7" s="429"/>
      <c r="BB7" s="429"/>
      <c r="BC7" s="429"/>
      <c r="BD7" s="429"/>
      <c r="BE7" s="429"/>
      <c r="BF7" s="429"/>
      <c r="BG7" s="429"/>
      <c r="BH7" s="429"/>
      <c r="BI7" s="429"/>
      <c r="BJ7" s="429"/>
      <c r="BK7" s="429"/>
      <c r="BL7" s="429"/>
      <c r="BM7" s="430"/>
      <c r="BN7" s="394">
        <v>12661584</v>
      </c>
      <c r="BO7" s="395"/>
      <c r="BP7" s="395"/>
      <c r="BQ7" s="395"/>
      <c r="BR7" s="395"/>
      <c r="BS7" s="395"/>
      <c r="BT7" s="395"/>
      <c r="BU7" s="396"/>
      <c r="BV7" s="394">
        <v>15722976</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1026783460</v>
      </c>
      <c r="CU7" s="395"/>
      <c r="CV7" s="395"/>
      <c r="CW7" s="395"/>
      <c r="CX7" s="395"/>
      <c r="CY7" s="395"/>
      <c r="CZ7" s="395"/>
      <c r="DA7" s="396"/>
      <c r="DB7" s="394">
        <v>1000040812</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17460697</v>
      </c>
      <c r="BO8" s="395"/>
      <c r="BP8" s="395"/>
      <c r="BQ8" s="395"/>
      <c r="BR8" s="395"/>
      <c r="BS8" s="395"/>
      <c r="BT8" s="395"/>
      <c r="BU8" s="396"/>
      <c r="BV8" s="394">
        <v>11734345</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0.95</v>
      </c>
      <c r="CU8" s="435"/>
      <c r="CV8" s="435"/>
      <c r="CW8" s="435"/>
      <c r="CX8" s="435"/>
      <c r="CY8" s="435"/>
      <c r="CZ8" s="435"/>
      <c r="DA8" s="436"/>
      <c r="DB8" s="434">
        <v>0.94</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3777491</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5726352</v>
      </c>
      <c r="BO9" s="395"/>
      <c r="BP9" s="395"/>
      <c r="BQ9" s="395"/>
      <c r="BR9" s="395"/>
      <c r="BS9" s="395"/>
      <c r="BT9" s="395"/>
      <c r="BU9" s="396"/>
      <c r="BV9" s="394">
        <v>-8068858</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13.3</v>
      </c>
      <c r="CU9" s="392"/>
      <c r="CV9" s="392"/>
      <c r="CW9" s="392"/>
      <c r="CX9" s="392"/>
      <c r="CY9" s="392"/>
      <c r="CZ9" s="392"/>
      <c r="DA9" s="393"/>
      <c r="DB9" s="391">
        <v>14.5</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3724844</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15004872</v>
      </c>
      <c r="BO10" s="395"/>
      <c r="BP10" s="395"/>
      <c r="BQ10" s="395"/>
      <c r="BR10" s="395"/>
      <c r="BS10" s="395"/>
      <c r="BT10" s="395"/>
      <c r="BU10" s="396"/>
      <c r="BV10" s="394">
        <v>26920916</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3753398</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24055915</v>
      </c>
      <c r="BO12" s="395"/>
      <c r="BP12" s="395"/>
      <c r="BQ12" s="395"/>
      <c r="BR12" s="395"/>
      <c r="BS12" s="395"/>
      <c r="BT12" s="395"/>
      <c r="BU12" s="396"/>
      <c r="BV12" s="394">
        <v>14256000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3626654</v>
      </c>
      <c r="S13" s="479"/>
      <c r="T13" s="479"/>
      <c r="U13" s="479"/>
      <c r="V13" s="480"/>
      <c r="W13" s="410" t="s">
        <v>131</v>
      </c>
      <c r="X13" s="411"/>
      <c r="Y13" s="411"/>
      <c r="Z13" s="411"/>
      <c r="AA13" s="411"/>
      <c r="AB13" s="401"/>
      <c r="AC13" s="445">
        <v>7482</v>
      </c>
      <c r="AD13" s="446"/>
      <c r="AE13" s="446"/>
      <c r="AF13" s="446"/>
      <c r="AG13" s="488"/>
      <c r="AH13" s="445">
        <v>7761</v>
      </c>
      <c r="AI13" s="446"/>
      <c r="AJ13" s="446"/>
      <c r="AK13" s="446"/>
      <c r="AL13" s="447"/>
      <c r="AM13" s="423" t="s">
        <v>132</v>
      </c>
      <c r="AN13" s="424"/>
      <c r="AO13" s="424"/>
      <c r="AP13" s="424"/>
      <c r="AQ13" s="424"/>
      <c r="AR13" s="424"/>
      <c r="AS13" s="424"/>
      <c r="AT13" s="425"/>
      <c r="AU13" s="426" t="s">
        <v>101</v>
      </c>
      <c r="AV13" s="427"/>
      <c r="AW13" s="427"/>
      <c r="AX13" s="427"/>
      <c r="AY13" s="428" t="s">
        <v>133</v>
      </c>
      <c r="AZ13" s="429"/>
      <c r="BA13" s="429"/>
      <c r="BB13" s="429"/>
      <c r="BC13" s="429"/>
      <c r="BD13" s="429"/>
      <c r="BE13" s="429"/>
      <c r="BF13" s="429"/>
      <c r="BG13" s="429"/>
      <c r="BH13" s="429"/>
      <c r="BI13" s="429"/>
      <c r="BJ13" s="429"/>
      <c r="BK13" s="429"/>
      <c r="BL13" s="429"/>
      <c r="BM13" s="430"/>
      <c r="BN13" s="394">
        <v>-3324691</v>
      </c>
      <c r="BO13" s="395"/>
      <c r="BP13" s="395"/>
      <c r="BQ13" s="395"/>
      <c r="BR13" s="395"/>
      <c r="BS13" s="395"/>
      <c r="BT13" s="395"/>
      <c r="BU13" s="396"/>
      <c r="BV13" s="394">
        <v>4596058</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9.1999999999999993</v>
      </c>
      <c r="CU13" s="392"/>
      <c r="CV13" s="392"/>
      <c r="CW13" s="392"/>
      <c r="CX13" s="392"/>
      <c r="CY13" s="392"/>
      <c r="CZ13" s="392"/>
      <c r="DA13" s="393"/>
      <c r="DB13" s="391">
        <v>9.5</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3752969</v>
      </c>
      <c r="S14" s="479"/>
      <c r="T14" s="479"/>
      <c r="U14" s="479"/>
      <c r="V14" s="480"/>
      <c r="W14" s="384"/>
      <c r="X14" s="385"/>
      <c r="Y14" s="385"/>
      <c r="Z14" s="385"/>
      <c r="AA14" s="385"/>
      <c r="AB14" s="374"/>
      <c r="AC14" s="481">
        <v>0.5</v>
      </c>
      <c r="AD14" s="482"/>
      <c r="AE14" s="482"/>
      <c r="AF14" s="482"/>
      <c r="AG14" s="483"/>
      <c r="AH14" s="481">
        <v>0.5</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114.9</v>
      </c>
      <c r="CU14" s="493"/>
      <c r="CV14" s="493"/>
      <c r="CW14" s="493"/>
      <c r="CX14" s="493"/>
      <c r="CY14" s="493"/>
      <c r="CZ14" s="493"/>
      <c r="DA14" s="494"/>
      <c r="DB14" s="492">
        <v>127.2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3637015</v>
      </c>
      <c r="S15" s="479"/>
      <c r="T15" s="479"/>
      <c r="U15" s="479"/>
      <c r="V15" s="480"/>
      <c r="W15" s="410" t="s">
        <v>137</v>
      </c>
      <c r="X15" s="411"/>
      <c r="Y15" s="411"/>
      <c r="Z15" s="411"/>
      <c r="AA15" s="411"/>
      <c r="AB15" s="401"/>
      <c r="AC15" s="445">
        <v>301600</v>
      </c>
      <c r="AD15" s="446"/>
      <c r="AE15" s="446"/>
      <c r="AF15" s="446"/>
      <c r="AG15" s="488"/>
      <c r="AH15" s="445">
        <v>324156</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775094233</v>
      </c>
      <c r="BO15" s="358"/>
      <c r="BP15" s="358"/>
      <c r="BQ15" s="358"/>
      <c r="BR15" s="358"/>
      <c r="BS15" s="358"/>
      <c r="BT15" s="358"/>
      <c r="BU15" s="359"/>
      <c r="BV15" s="357">
        <v>750854942</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18.5</v>
      </c>
      <c r="AD16" s="482"/>
      <c r="AE16" s="482"/>
      <c r="AF16" s="482"/>
      <c r="AG16" s="483"/>
      <c r="AH16" s="481">
        <v>20.7</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822216152</v>
      </c>
      <c r="BO16" s="395"/>
      <c r="BP16" s="395"/>
      <c r="BQ16" s="395"/>
      <c r="BR16" s="395"/>
      <c r="BS16" s="395"/>
      <c r="BT16" s="395"/>
      <c r="BU16" s="396"/>
      <c r="BV16" s="394">
        <v>789864775</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1325603</v>
      </c>
      <c r="AD17" s="446"/>
      <c r="AE17" s="446"/>
      <c r="AF17" s="446"/>
      <c r="AG17" s="488"/>
      <c r="AH17" s="445">
        <v>1233147</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973516580</v>
      </c>
      <c r="BO17" s="395"/>
      <c r="BP17" s="395"/>
      <c r="BQ17" s="395"/>
      <c r="BR17" s="395"/>
      <c r="BS17" s="395"/>
      <c r="BT17" s="395"/>
      <c r="BU17" s="396"/>
      <c r="BV17" s="394">
        <v>942750741</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438.23</v>
      </c>
      <c r="M18" s="518"/>
      <c r="N18" s="518"/>
      <c r="O18" s="518"/>
      <c r="P18" s="518"/>
      <c r="Q18" s="518"/>
      <c r="R18" s="519"/>
      <c r="S18" s="519"/>
      <c r="T18" s="519"/>
      <c r="U18" s="519"/>
      <c r="V18" s="520"/>
      <c r="W18" s="412"/>
      <c r="X18" s="413"/>
      <c r="Y18" s="413"/>
      <c r="Z18" s="413"/>
      <c r="AA18" s="413"/>
      <c r="AB18" s="404"/>
      <c r="AC18" s="521">
        <v>81.099999999999994</v>
      </c>
      <c r="AD18" s="522"/>
      <c r="AE18" s="522"/>
      <c r="AF18" s="522"/>
      <c r="AG18" s="523"/>
      <c r="AH18" s="521">
        <v>78.8</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1053995147</v>
      </c>
      <c r="BO18" s="395"/>
      <c r="BP18" s="395"/>
      <c r="BQ18" s="395"/>
      <c r="BR18" s="395"/>
      <c r="BS18" s="395"/>
      <c r="BT18" s="395"/>
      <c r="BU18" s="396"/>
      <c r="BV18" s="394">
        <v>1011182361</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8620</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1253218247</v>
      </c>
      <c r="BO19" s="395"/>
      <c r="BP19" s="395"/>
      <c r="BQ19" s="395"/>
      <c r="BR19" s="395"/>
      <c r="BS19" s="395"/>
      <c r="BT19" s="395"/>
      <c r="BU19" s="396"/>
      <c r="BV19" s="394">
        <v>1212271759</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1753081</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2460075576</v>
      </c>
      <c r="BO22" s="358"/>
      <c r="BP22" s="358"/>
      <c r="BQ22" s="358"/>
      <c r="BR22" s="358"/>
      <c r="BS22" s="358"/>
      <c r="BT22" s="358"/>
      <c r="BU22" s="359"/>
      <c r="BV22" s="357">
        <v>2509555776</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369685436</v>
      </c>
      <c r="BO23" s="395"/>
      <c r="BP23" s="395"/>
      <c r="BQ23" s="395"/>
      <c r="BR23" s="395"/>
      <c r="BS23" s="395"/>
      <c r="BT23" s="395"/>
      <c r="BU23" s="396"/>
      <c r="BV23" s="394">
        <v>390049974</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15990</v>
      </c>
      <c r="R24" s="446"/>
      <c r="S24" s="446"/>
      <c r="T24" s="446"/>
      <c r="U24" s="446"/>
      <c r="V24" s="488"/>
      <c r="W24" s="540"/>
      <c r="X24" s="541"/>
      <c r="Y24" s="542"/>
      <c r="Z24" s="444" t="s">
        <v>162</v>
      </c>
      <c r="AA24" s="424"/>
      <c r="AB24" s="424"/>
      <c r="AC24" s="424"/>
      <c r="AD24" s="424"/>
      <c r="AE24" s="424"/>
      <c r="AF24" s="424"/>
      <c r="AG24" s="425"/>
      <c r="AH24" s="445">
        <v>21488</v>
      </c>
      <c r="AI24" s="446"/>
      <c r="AJ24" s="446"/>
      <c r="AK24" s="446"/>
      <c r="AL24" s="488"/>
      <c r="AM24" s="445">
        <v>67859104</v>
      </c>
      <c r="AN24" s="446"/>
      <c r="AO24" s="446"/>
      <c r="AP24" s="446"/>
      <c r="AQ24" s="446"/>
      <c r="AR24" s="488"/>
      <c r="AS24" s="445">
        <v>3158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1829121945</v>
      </c>
      <c r="BO24" s="395"/>
      <c r="BP24" s="395"/>
      <c r="BQ24" s="395"/>
      <c r="BR24" s="395"/>
      <c r="BS24" s="395"/>
      <c r="BT24" s="395"/>
      <c r="BU24" s="396"/>
      <c r="BV24" s="394">
        <v>1844823982</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4</v>
      </c>
      <c r="M25" s="446"/>
      <c r="N25" s="446"/>
      <c r="O25" s="446"/>
      <c r="P25" s="488"/>
      <c r="Q25" s="445">
        <v>12850</v>
      </c>
      <c r="R25" s="446"/>
      <c r="S25" s="446"/>
      <c r="T25" s="446"/>
      <c r="U25" s="446"/>
      <c r="V25" s="488"/>
      <c r="W25" s="540"/>
      <c r="X25" s="541"/>
      <c r="Y25" s="542"/>
      <c r="Z25" s="444" t="s">
        <v>165</v>
      </c>
      <c r="AA25" s="424"/>
      <c r="AB25" s="424"/>
      <c r="AC25" s="424"/>
      <c r="AD25" s="424"/>
      <c r="AE25" s="424"/>
      <c r="AF25" s="424"/>
      <c r="AG25" s="425"/>
      <c r="AH25" s="445">
        <v>3648</v>
      </c>
      <c r="AI25" s="446"/>
      <c r="AJ25" s="446"/>
      <c r="AK25" s="446"/>
      <c r="AL25" s="488"/>
      <c r="AM25" s="445">
        <v>11250432</v>
      </c>
      <c r="AN25" s="446"/>
      <c r="AO25" s="446"/>
      <c r="AP25" s="446"/>
      <c r="AQ25" s="446"/>
      <c r="AR25" s="488"/>
      <c r="AS25" s="445">
        <v>3084</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488788530</v>
      </c>
      <c r="BO25" s="358"/>
      <c r="BP25" s="358"/>
      <c r="BQ25" s="358"/>
      <c r="BR25" s="358"/>
      <c r="BS25" s="358"/>
      <c r="BT25" s="358"/>
      <c r="BU25" s="359"/>
      <c r="BV25" s="357">
        <v>465189306</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9400</v>
      </c>
      <c r="R26" s="446"/>
      <c r="S26" s="446"/>
      <c r="T26" s="446"/>
      <c r="U26" s="446"/>
      <c r="V26" s="488"/>
      <c r="W26" s="540"/>
      <c r="X26" s="541"/>
      <c r="Y26" s="542"/>
      <c r="Z26" s="444" t="s">
        <v>168</v>
      </c>
      <c r="AA26" s="546"/>
      <c r="AB26" s="546"/>
      <c r="AC26" s="546"/>
      <c r="AD26" s="546"/>
      <c r="AE26" s="546"/>
      <c r="AF26" s="546"/>
      <c r="AG26" s="547"/>
      <c r="AH26" s="445">
        <v>2524</v>
      </c>
      <c r="AI26" s="446"/>
      <c r="AJ26" s="446"/>
      <c r="AK26" s="446"/>
      <c r="AL26" s="488"/>
      <c r="AM26" s="445">
        <v>7637624</v>
      </c>
      <c r="AN26" s="446"/>
      <c r="AO26" s="446"/>
      <c r="AP26" s="446"/>
      <c r="AQ26" s="446"/>
      <c r="AR26" s="488"/>
      <c r="AS26" s="445">
        <v>3026</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7677590</v>
      </c>
      <c r="BO26" s="395"/>
      <c r="BP26" s="395"/>
      <c r="BQ26" s="395"/>
      <c r="BR26" s="395"/>
      <c r="BS26" s="395"/>
      <c r="BT26" s="395"/>
      <c r="BU26" s="396"/>
      <c r="BV26" s="394">
        <v>8380742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11790</v>
      </c>
      <c r="R27" s="446"/>
      <c r="S27" s="446"/>
      <c r="T27" s="446"/>
      <c r="U27" s="446"/>
      <c r="V27" s="488"/>
      <c r="W27" s="540"/>
      <c r="X27" s="541"/>
      <c r="Y27" s="542"/>
      <c r="Z27" s="444" t="s">
        <v>171</v>
      </c>
      <c r="AA27" s="424"/>
      <c r="AB27" s="424"/>
      <c r="AC27" s="424"/>
      <c r="AD27" s="424"/>
      <c r="AE27" s="424"/>
      <c r="AF27" s="424"/>
      <c r="AG27" s="425"/>
      <c r="AH27" s="445">
        <v>16078</v>
      </c>
      <c r="AI27" s="446"/>
      <c r="AJ27" s="446"/>
      <c r="AK27" s="446"/>
      <c r="AL27" s="488"/>
      <c r="AM27" s="445">
        <v>54929189</v>
      </c>
      <c r="AN27" s="446"/>
      <c r="AO27" s="446"/>
      <c r="AP27" s="446"/>
      <c r="AQ27" s="446"/>
      <c r="AR27" s="488"/>
      <c r="AS27" s="445">
        <v>3416</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63832141</v>
      </c>
      <c r="BO27" s="514"/>
      <c r="BP27" s="514"/>
      <c r="BQ27" s="514"/>
      <c r="BR27" s="514"/>
      <c r="BS27" s="514"/>
      <c r="BT27" s="514"/>
      <c r="BU27" s="515"/>
      <c r="BV27" s="513">
        <v>63498038</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10610</v>
      </c>
      <c r="R28" s="446"/>
      <c r="S28" s="446"/>
      <c r="T28" s="446"/>
      <c r="U28" s="446"/>
      <c r="V28" s="488"/>
      <c r="W28" s="540"/>
      <c r="X28" s="541"/>
      <c r="Y28" s="542"/>
      <c r="Z28" s="444" t="s">
        <v>174</v>
      </c>
      <c r="AA28" s="424"/>
      <c r="AB28" s="424"/>
      <c r="AC28" s="424"/>
      <c r="AD28" s="424"/>
      <c r="AE28" s="424"/>
      <c r="AF28" s="424"/>
      <c r="AG28" s="425"/>
      <c r="AH28" s="445">
        <v>1079</v>
      </c>
      <c r="AI28" s="446"/>
      <c r="AJ28" s="446"/>
      <c r="AK28" s="446"/>
      <c r="AL28" s="488"/>
      <c r="AM28" s="445">
        <v>3246711</v>
      </c>
      <c r="AN28" s="446"/>
      <c r="AO28" s="446"/>
      <c r="AP28" s="446"/>
      <c r="AQ28" s="446"/>
      <c r="AR28" s="488"/>
      <c r="AS28" s="445">
        <v>3009</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46319009</v>
      </c>
      <c r="BO28" s="358"/>
      <c r="BP28" s="358"/>
      <c r="BQ28" s="358"/>
      <c r="BR28" s="358"/>
      <c r="BS28" s="358"/>
      <c r="BT28" s="358"/>
      <c r="BU28" s="359"/>
      <c r="BV28" s="357">
        <v>51648281</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84</v>
      </c>
      <c r="M29" s="446"/>
      <c r="N29" s="446"/>
      <c r="O29" s="446"/>
      <c r="P29" s="488"/>
      <c r="Q29" s="445">
        <v>9530</v>
      </c>
      <c r="R29" s="446"/>
      <c r="S29" s="446"/>
      <c r="T29" s="446"/>
      <c r="U29" s="446"/>
      <c r="V29" s="488"/>
      <c r="W29" s="543"/>
      <c r="X29" s="544"/>
      <c r="Y29" s="545"/>
      <c r="Z29" s="444" t="s">
        <v>177</v>
      </c>
      <c r="AA29" s="424"/>
      <c r="AB29" s="424"/>
      <c r="AC29" s="424"/>
      <c r="AD29" s="424"/>
      <c r="AE29" s="424"/>
      <c r="AF29" s="424"/>
      <c r="AG29" s="425"/>
      <c r="AH29" s="445">
        <v>38645</v>
      </c>
      <c r="AI29" s="446"/>
      <c r="AJ29" s="446"/>
      <c r="AK29" s="446"/>
      <c r="AL29" s="488"/>
      <c r="AM29" s="445">
        <v>126035004</v>
      </c>
      <c r="AN29" s="446"/>
      <c r="AO29" s="446"/>
      <c r="AP29" s="446"/>
      <c r="AQ29" s="446"/>
      <c r="AR29" s="488"/>
      <c r="AS29" s="445">
        <v>3261</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t="s">
        <v>122</v>
      </c>
      <c r="BO29" s="395"/>
      <c r="BP29" s="395"/>
      <c r="BQ29" s="395"/>
      <c r="BR29" s="395"/>
      <c r="BS29" s="395"/>
      <c r="BT29" s="395"/>
      <c r="BU29" s="396"/>
      <c r="BV29" s="394" t="s">
        <v>122</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100</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24732003</v>
      </c>
      <c r="BO30" s="514"/>
      <c r="BP30" s="514"/>
      <c r="BQ30" s="514"/>
      <c r="BR30" s="514"/>
      <c r="BS30" s="514"/>
      <c r="BT30" s="514"/>
      <c r="BU30" s="515"/>
      <c r="BV30" s="513">
        <v>19705791</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10</v>
      </c>
      <c r="V34" s="584"/>
      <c r="W34" s="585" t="str">
        <f>IF('各会計、関係団体の財政状況及び健全化判断比率'!B28="","",'各会計、関係団体の財政状況及び健全化判断比率'!B28)</f>
        <v>国民健康保険事業費会計</v>
      </c>
      <c r="X34" s="585"/>
      <c r="Y34" s="585"/>
      <c r="Z34" s="585"/>
      <c r="AA34" s="585"/>
      <c r="AB34" s="585"/>
      <c r="AC34" s="585"/>
      <c r="AD34" s="585"/>
      <c r="AE34" s="585"/>
      <c r="AF34" s="585"/>
      <c r="AG34" s="585"/>
      <c r="AH34" s="585"/>
      <c r="AI34" s="585"/>
      <c r="AJ34" s="585"/>
      <c r="AK34" s="585"/>
      <c r="AL34" s="163"/>
      <c r="AM34" s="584">
        <f>IF(AO34="","",MAX(C34:D43,U34:V43)+1)</f>
        <v>14</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f>IF(BG34="","",MAX(C34:D43,U34:V43,AM34:AN43)+1)</f>
        <v>21</v>
      </c>
      <c r="BF34" s="584"/>
      <c r="BG34" s="585" t="str">
        <f>IF('各会計、関係団体の財政状況及び健全化判断比率'!B39="","",'各会計、関係団体の財政状況及び健全化判断比率'!B39)</f>
        <v>港湾整備事業費会計</v>
      </c>
      <c r="BH34" s="585"/>
      <c r="BI34" s="585"/>
      <c r="BJ34" s="585"/>
      <c r="BK34" s="585"/>
      <c r="BL34" s="585"/>
      <c r="BM34" s="585"/>
      <c r="BN34" s="585"/>
      <c r="BO34" s="585"/>
      <c r="BP34" s="585"/>
      <c r="BQ34" s="585"/>
      <c r="BR34" s="585"/>
      <c r="BS34" s="585"/>
      <c r="BT34" s="585"/>
      <c r="BU34" s="585"/>
      <c r="BV34" s="163"/>
      <c r="BW34" s="584">
        <f>IF(BY34="","",MAX(C34:D43,U34:V43,AM34:AN43,BE34:BF43)+1)</f>
        <v>25</v>
      </c>
      <c r="BX34" s="584"/>
      <c r="BY34" s="585" t="str">
        <f>IF('各会計、関係団体の財政状況及び健全化判断比率'!B68="","",'各会計、関係団体の財政状況及び健全化判断比率'!B68)</f>
        <v>神奈川県内広域水道企業団（水道用水供給事業会計）</v>
      </c>
      <c r="BZ34" s="585"/>
      <c r="CA34" s="585"/>
      <c r="CB34" s="585"/>
      <c r="CC34" s="585"/>
      <c r="CD34" s="585"/>
      <c r="CE34" s="585"/>
      <c r="CF34" s="585"/>
      <c r="CG34" s="585"/>
      <c r="CH34" s="585"/>
      <c r="CI34" s="585"/>
      <c r="CJ34" s="585"/>
      <c r="CK34" s="585"/>
      <c r="CL34" s="585"/>
      <c r="CM34" s="585"/>
      <c r="CN34" s="163"/>
      <c r="CO34" s="584">
        <f>IF(CQ34="","",MAX(C34:D43,U34:V43,AM34:AN43,BE34:BF43,BW34:BX43)+1)</f>
        <v>28</v>
      </c>
      <c r="CP34" s="584"/>
      <c r="CQ34" s="585" t="str">
        <f>IF('各会計、関係団体の財政状況及び健全化判断比率'!BS7="","",'各会計、関係団体の財政状況及び健全化判断比率'!BS7)</f>
        <v>公益財団法人横浜市男女共同参画推進協会</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市債金会計</v>
      </c>
      <c r="F35" s="585"/>
      <c r="G35" s="585"/>
      <c r="H35" s="585"/>
      <c r="I35" s="585"/>
      <c r="J35" s="585"/>
      <c r="K35" s="585"/>
      <c r="L35" s="585"/>
      <c r="M35" s="585"/>
      <c r="N35" s="585"/>
      <c r="O35" s="585"/>
      <c r="P35" s="585"/>
      <c r="Q35" s="585"/>
      <c r="R35" s="585"/>
      <c r="S35" s="585"/>
      <c r="T35" s="163"/>
      <c r="U35" s="584">
        <f>IF(W35="","",U34+1)</f>
        <v>11</v>
      </c>
      <c r="V35" s="584"/>
      <c r="W35" s="585" t="str">
        <f>IF('各会計、関係団体の財政状況及び健全化判断比率'!B29="","",'各会計、関係団体の財政状況及び健全化判断比率'!B29)</f>
        <v>介護保険事業費会計</v>
      </c>
      <c r="X35" s="585"/>
      <c r="Y35" s="585"/>
      <c r="Z35" s="585"/>
      <c r="AA35" s="585"/>
      <c r="AB35" s="585"/>
      <c r="AC35" s="585"/>
      <c r="AD35" s="585"/>
      <c r="AE35" s="585"/>
      <c r="AF35" s="585"/>
      <c r="AG35" s="585"/>
      <c r="AH35" s="585"/>
      <c r="AI35" s="585"/>
      <c r="AJ35" s="585"/>
      <c r="AK35" s="585"/>
      <c r="AL35" s="163"/>
      <c r="AM35" s="584">
        <f t="shared" ref="AM35:AM43" si="0">IF(AO35="","",AM34+1)</f>
        <v>15</v>
      </c>
      <c r="AN35" s="584"/>
      <c r="AO35" s="585" t="str">
        <f>IF('各会計、関係団体の財政状況及び健全化判断比率'!B33="","",'各会計、関係団体の財政状況及び健全化判断比率'!B33)</f>
        <v>工業用水道事業会計</v>
      </c>
      <c r="AP35" s="585"/>
      <c r="AQ35" s="585"/>
      <c r="AR35" s="585"/>
      <c r="AS35" s="585"/>
      <c r="AT35" s="585"/>
      <c r="AU35" s="585"/>
      <c r="AV35" s="585"/>
      <c r="AW35" s="585"/>
      <c r="AX35" s="585"/>
      <c r="AY35" s="585"/>
      <c r="AZ35" s="585"/>
      <c r="BA35" s="585"/>
      <c r="BB35" s="585"/>
      <c r="BC35" s="585"/>
      <c r="BD35" s="163"/>
      <c r="BE35" s="584">
        <f t="shared" ref="BE35:BE43" si="1">IF(BG35="","",BE34+1)</f>
        <v>22</v>
      </c>
      <c r="BF35" s="584"/>
      <c r="BG35" s="585" t="str">
        <f>IF('各会計、関係団体の財政状況及び健全化判断比率'!B40="","",'各会計、関係団体の財政状況及び健全化判断比率'!B40)</f>
        <v>中央卸売市場費会計</v>
      </c>
      <c r="BH35" s="585"/>
      <c r="BI35" s="585"/>
      <c r="BJ35" s="585"/>
      <c r="BK35" s="585"/>
      <c r="BL35" s="585"/>
      <c r="BM35" s="585"/>
      <c r="BN35" s="585"/>
      <c r="BO35" s="585"/>
      <c r="BP35" s="585"/>
      <c r="BQ35" s="585"/>
      <c r="BR35" s="585"/>
      <c r="BS35" s="585"/>
      <c r="BT35" s="585"/>
      <c r="BU35" s="585"/>
      <c r="BV35" s="163"/>
      <c r="BW35" s="584">
        <f t="shared" ref="BW35:BW43" si="2">IF(BY35="","",BW34+1)</f>
        <v>26</v>
      </c>
      <c r="BX35" s="584"/>
      <c r="BY35" s="585" t="str">
        <f>IF('各会計、関係団体の財政状況及び健全化判断比率'!B69="","",'各会計、関係団体の財政状況及び健全化判断比率'!B69)</f>
        <v>神奈川県後期高齢者医療広域連合（一般会計）</v>
      </c>
      <c r="BZ35" s="585"/>
      <c r="CA35" s="585"/>
      <c r="CB35" s="585"/>
      <c r="CC35" s="585"/>
      <c r="CD35" s="585"/>
      <c r="CE35" s="585"/>
      <c r="CF35" s="585"/>
      <c r="CG35" s="585"/>
      <c r="CH35" s="585"/>
      <c r="CI35" s="585"/>
      <c r="CJ35" s="585"/>
      <c r="CK35" s="585"/>
      <c r="CL35" s="585"/>
      <c r="CM35" s="585"/>
      <c r="CN35" s="163"/>
      <c r="CO35" s="584">
        <f t="shared" ref="CO35:CO43" si="3">IF(CQ35="","",CO34+1)</f>
        <v>29</v>
      </c>
      <c r="CP35" s="584"/>
      <c r="CQ35" s="585" t="str">
        <f>IF('各会計、関係団体の財政状況及び健全化判断比率'!BS8="","",'各会計、関係団体の財政状況及び健全化判断比率'!BS8)</f>
        <v>公益財団法人横浜市国際交流協会</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f>IF(E36="","",C35+1)</f>
        <v>3</v>
      </c>
      <c r="D36" s="584"/>
      <c r="E36" s="585" t="str">
        <f>IF('各会計、関係団体の財政状況及び健全化判断比率'!B9="","",'各会計、関係団体の財政状況及び健全化判断比率'!B9)</f>
        <v>母子父子寡婦福祉資金会計</v>
      </c>
      <c r="F36" s="585"/>
      <c r="G36" s="585"/>
      <c r="H36" s="585"/>
      <c r="I36" s="585"/>
      <c r="J36" s="585"/>
      <c r="K36" s="585"/>
      <c r="L36" s="585"/>
      <c r="M36" s="585"/>
      <c r="N36" s="585"/>
      <c r="O36" s="585"/>
      <c r="P36" s="585"/>
      <c r="Q36" s="585"/>
      <c r="R36" s="585"/>
      <c r="S36" s="585"/>
      <c r="T36" s="163"/>
      <c r="U36" s="584">
        <f t="shared" ref="U36:U43" si="4">IF(W36="","",U35+1)</f>
        <v>12</v>
      </c>
      <c r="V36" s="584"/>
      <c r="W36" s="585" t="str">
        <f>IF('各会計、関係団体の財政状況及び健全化判断比率'!B30="","",'各会計、関係団体の財政状況及び健全化判断比率'!B30)</f>
        <v>後期高齢者医療事業費会計</v>
      </c>
      <c r="X36" s="585"/>
      <c r="Y36" s="585"/>
      <c r="Z36" s="585"/>
      <c r="AA36" s="585"/>
      <c r="AB36" s="585"/>
      <c r="AC36" s="585"/>
      <c r="AD36" s="585"/>
      <c r="AE36" s="585"/>
      <c r="AF36" s="585"/>
      <c r="AG36" s="585"/>
      <c r="AH36" s="585"/>
      <c r="AI36" s="585"/>
      <c r="AJ36" s="585"/>
      <c r="AK36" s="585"/>
      <c r="AL36" s="163"/>
      <c r="AM36" s="584">
        <f t="shared" si="0"/>
        <v>16</v>
      </c>
      <c r="AN36" s="584"/>
      <c r="AO36" s="585" t="str">
        <f>IF('各会計、関係団体の財政状況及び健全化判断比率'!B34="","",'各会計、関係団体の財政状況及び健全化判断比率'!B34)</f>
        <v>自動車事業会計</v>
      </c>
      <c r="AP36" s="585"/>
      <c r="AQ36" s="585"/>
      <c r="AR36" s="585"/>
      <c r="AS36" s="585"/>
      <c r="AT36" s="585"/>
      <c r="AU36" s="585"/>
      <c r="AV36" s="585"/>
      <c r="AW36" s="585"/>
      <c r="AX36" s="585"/>
      <c r="AY36" s="585"/>
      <c r="AZ36" s="585"/>
      <c r="BA36" s="585"/>
      <c r="BB36" s="585"/>
      <c r="BC36" s="585"/>
      <c r="BD36" s="163"/>
      <c r="BE36" s="584">
        <f t="shared" si="1"/>
        <v>23</v>
      </c>
      <c r="BF36" s="584"/>
      <c r="BG36" s="585" t="str">
        <f>IF('各会計、関係団体の財政状況及び健全化判断比率'!B41="","",'各会計、関係団体の財政状況及び健全化判断比率'!B41)</f>
        <v>中央と畜場費会計</v>
      </c>
      <c r="BH36" s="585"/>
      <c r="BI36" s="585"/>
      <c r="BJ36" s="585"/>
      <c r="BK36" s="585"/>
      <c r="BL36" s="585"/>
      <c r="BM36" s="585"/>
      <c r="BN36" s="585"/>
      <c r="BO36" s="585"/>
      <c r="BP36" s="585"/>
      <c r="BQ36" s="585"/>
      <c r="BR36" s="585"/>
      <c r="BS36" s="585"/>
      <c r="BT36" s="585"/>
      <c r="BU36" s="585"/>
      <c r="BV36" s="163"/>
      <c r="BW36" s="584">
        <f t="shared" si="2"/>
        <v>27</v>
      </c>
      <c r="BX36" s="584"/>
      <c r="BY36" s="585" t="str">
        <f>IF('各会計、関係団体の財政状況及び健全化判断比率'!B70="","",'各会計、関係団体の財政状況及び健全化判断比率'!B70)</f>
        <v>神奈川県後期高齢者医療広域連合（後期高齢者医療特別会計）</v>
      </c>
      <c r="BZ36" s="585"/>
      <c r="CA36" s="585"/>
      <c r="CB36" s="585"/>
      <c r="CC36" s="585"/>
      <c r="CD36" s="585"/>
      <c r="CE36" s="585"/>
      <c r="CF36" s="585"/>
      <c r="CG36" s="585"/>
      <c r="CH36" s="585"/>
      <c r="CI36" s="585"/>
      <c r="CJ36" s="585"/>
      <c r="CK36" s="585"/>
      <c r="CL36" s="585"/>
      <c r="CM36" s="585"/>
      <c r="CN36" s="163"/>
      <c r="CO36" s="584">
        <f t="shared" si="3"/>
        <v>30</v>
      </c>
      <c r="CP36" s="584"/>
      <c r="CQ36" s="585" t="str">
        <f>IF('各会計、関係団体の財政状況及び健全化判断比率'!BS9="","",'各会計、関係団体の財政状況及び健全化判断比率'!BS9)</f>
        <v>公益財団法人横浜市スポーツ協会</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f>IF(E37="","",C36+1)</f>
        <v>4</v>
      </c>
      <c r="D37" s="584"/>
      <c r="E37" s="585" t="str">
        <f>IF('各会計、関係団体の財政状況及び健全化判断比率'!B10="","",'各会計、関係団体の財政状況及び健全化判断比率'!B10)</f>
        <v>勤労者福祉共済事業費会計</v>
      </c>
      <c r="F37" s="585"/>
      <c r="G37" s="585"/>
      <c r="H37" s="585"/>
      <c r="I37" s="585"/>
      <c r="J37" s="585"/>
      <c r="K37" s="585"/>
      <c r="L37" s="585"/>
      <c r="M37" s="585"/>
      <c r="N37" s="585"/>
      <c r="O37" s="585"/>
      <c r="P37" s="585"/>
      <c r="Q37" s="585"/>
      <c r="R37" s="585"/>
      <c r="S37" s="585"/>
      <c r="T37" s="163"/>
      <c r="U37" s="584">
        <f t="shared" si="4"/>
        <v>13</v>
      </c>
      <c r="V37" s="584"/>
      <c r="W37" s="585" t="str">
        <f>IF('各会計、関係団体の財政状況及び健全化判断比率'!B31="","",'各会計、関係団体の財政状況及び健全化判断比率'!B31)</f>
        <v>自動車駐車場事業費会計</v>
      </c>
      <c r="X37" s="585"/>
      <c r="Y37" s="585"/>
      <c r="Z37" s="585"/>
      <c r="AA37" s="585"/>
      <c r="AB37" s="585"/>
      <c r="AC37" s="585"/>
      <c r="AD37" s="585"/>
      <c r="AE37" s="585"/>
      <c r="AF37" s="585"/>
      <c r="AG37" s="585"/>
      <c r="AH37" s="585"/>
      <c r="AI37" s="585"/>
      <c r="AJ37" s="585"/>
      <c r="AK37" s="585"/>
      <c r="AL37" s="163"/>
      <c r="AM37" s="584">
        <f t="shared" si="0"/>
        <v>17</v>
      </c>
      <c r="AN37" s="584"/>
      <c r="AO37" s="585" t="str">
        <f>IF('各会計、関係団体の財政状況及び健全化判断比率'!B35="","",'各会計、関係団体の財政状況及び健全化判断比率'!B35)</f>
        <v>高速鉄道事業会計</v>
      </c>
      <c r="AP37" s="585"/>
      <c r="AQ37" s="585"/>
      <c r="AR37" s="585"/>
      <c r="AS37" s="585"/>
      <c r="AT37" s="585"/>
      <c r="AU37" s="585"/>
      <c r="AV37" s="585"/>
      <c r="AW37" s="585"/>
      <c r="AX37" s="585"/>
      <c r="AY37" s="585"/>
      <c r="AZ37" s="585"/>
      <c r="BA37" s="585"/>
      <c r="BB37" s="585"/>
      <c r="BC37" s="585"/>
      <c r="BD37" s="163"/>
      <c r="BE37" s="584">
        <f t="shared" si="1"/>
        <v>24</v>
      </c>
      <c r="BF37" s="584"/>
      <c r="BG37" s="585" t="str">
        <f>IF('各会計、関係団体の財政状況及び健全化判断比率'!B42="","",'各会計、関係団体の財政状況及び健全化判断比率'!B42)</f>
        <v>風力発電事業費会計</v>
      </c>
      <c r="BH37" s="585"/>
      <c r="BI37" s="585"/>
      <c r="BJ37" s="585"/>
      <c r="BK37" s="585"/>
      <c r="BL37" s="585"/>
      <c r="BM37" s="585"/>
      <c r="BN37" s="585"/>
      <c r="BO37" s="585"/>
      <c r="BP37" s="585"/>
      <c r="BQ37" s="585"/>
      <c r="BR37" s="585"/>
      <c r="BS37" s="585"/>
      <c r="BT37" s="585"/>
      <c r="BU37" s="585"/>
      <c r="BV37" s="163"/>
      <c r="BW37" s="584" t="str">
        <f t="shared" si="2"/>
        <v/>
      </c>
      <c r="BX37" s="584"/>
      <c r="BY37" s="585" t="str">
        <f>IF('各会計、関係団体の財政状況及び健全化判断比率'!B71="","",'各会計、関係団体の財政状況及び健全化判断比率'!B71)</f>
        <v/>
      </c>
      <c r="BZ37" s="585"/>
      <c r="CA37" s="585"/>
      <c r="CB37" s="585"/>
      <c r="CC37" s="585"/>
      <c r="CD37" s="585"/>
      <c r="CE37" s="585"/>
      <c r="CF37" s="585"/>
      <c r="CG37" s="585"/>
      <c r="CH37" s="585"/>
      <c r="CI37" s="585"/>
      <c r="CJ37" s="585"/>
      <c r="CK37" s="585"/>
      <c r="CL37" s="585"/>
      <c r="CM37" s="585"/>
      <c r="CN37" s="163"/>
      <c r="CO37" s="584">
        <f t="shared" si="3"/>
        <v>31</v>
      </c>
      <c r="CP37" s="584"/>
      <c r="CQ37" s="585" t="str">
        <f>IF('各会計、関係団体の財政状況及び健全化判断比率'!BS10="","",'各会計、関係団体の財政状況及び健全化判断比率'!BS10)</f>
        <v>公益財団法人横浜市芸術文化振興財団</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f t="shared" ref="C38:C43" si="5">IF(E38="","",C37+1)</f>
        <v>5</v>
      </c>
      <c r="D38" s="584"/>
      <c r="E38" s="585" t="str">
        <f>IF('各会計、関係団体の財政状況及び健全化判断比率'!B11="","",'各会計、関係団体の財政状況及び健全化判断比率'!B11)</f>
        <v>公害被害者救済事業費会計</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f t="shared" si="0"/>
        <v>18</v>
      </c>
      <c r="AN38" s="584"/>
      <c r="AO38" s="585" t="str">
        <f>IF('各会計、関係団体の財政状況及び健全化判断比率'!B36="","",'各会計、関係団体の財政状況及び健全化判断比率'!B36)</f>
        <v>下水道事業会計</v>
      </c>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t="str">
        <f t="shared" si="2"/>
        <v/>
      </c>
      <c r="BX38" s="584"/>
      <c r="BY38" s="585" t="str">
        <f>IF('各会計、関係団体の財政状況及び健全化判断比率'!B72="","",'各会計、関係団体の財政状況及び健全化判断比率'!B72)</f>
        <v/>
      </c>
      <c r="BZ38" s="585"/>
      <c r="CA38" s="585"/>
      <c r="CB38" s="585"/>
      <c r="CC38" s="585"/>
      <c r="CD38" s="585"/>
      <c r="CE38" s="585"/>
      <c r="CF38" s="585"/>
      <c r="CG38" s="585"/>
      <c r="CH38" s="585"/>
      <c r="CI38" s="585"/>
      <c r="CJ38" s="585"/>
      <c r="CK38" s="585"/>
      <c r="CL38" s="585"/>
      <c r="CM38" s="585"/>
      <c r="CN38" s="163"/>
      <c r="CO38" s="584">
        <f t="shared" si="3"/>
        <v>32</v>
      </c>
      <c r="CP38" s="584"/>
      <c r="CQ38" s="585" t="str">
        <f>IF('各会計、関係団体の財政状況及び健全化判断比率'!BS11="","",'各会計、関係団体の財政状況及び健全化判断比率'!BS11)</f>
        <v>公益財団法人三溪園保勝会</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f t="shared" si="5"/>
        <v>6</v>
      </c>
      <c r="D39" s="584"/>
      <c r="E39" s="585" t="str">
        <f>IF('各会計、関係団体の財政状況及び健全化判断比率'!B12="","",'各会計、関係団体の財政状況及び健全化判断比率'!B12)</f>
        <v>公共事業用地費会計</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f t="shared" si="0"/>
        <v>19</v>
      </c>
      <c r="AN39" s="584"/>
      <c r="AO39" s="585" t="str">
        <f>IF('各会計、関係団体の財政状況及び健全化判断比率'!B37="","",'各会計、関係団体の財政状況及び健全化判断比率'!B37)</f>
        <v>病院事業会計</v>
      </c>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f t="shared" si="3"/>
        <v>33</v>
      </c>
      <c r="CP39" s="584"/>
      <c r="CQ39" s="585" t="str">
        <f>IF('各会計、関係団体の財政状況及び健全化判断比率'!BS12="","",'各会計、関係団体の財政状況及び健全化判断比率'!BS12)</f>
        <v>公益財団法人横浜観光コンベンション・ビューロー</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f t="shared" si="5"/>
        <v>7</v>
      </c>
      <c r="D40" s="584"/>
      <c r="E40" s="585" t="str">
        <f>IF('各会計、関係団体の財政状況及び健全化判断比率'!B13="","",'各会計、関係団体の財政状況及び健全化判断比率'!B13)</f>
        <v>新墓園事業費会計</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f t="shared" si="0"/>
        <v>20</v>
      </c>
      <c r="AN40" s="584"/>
      <c r="AO40" s="585" t="str">
        <f>IF('各会計、関係団体の財政状況及び健全化判断比率'!B38="","",'各会計、関係団体の財政状況及び健全化判断比率'!B38)</f>
        <v>埋立事業会計</v>
      </c>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f t="shared" si="3"/>
        <v>34</v>
      </c>
      <c r="CP40" s="584"/>
      <c r="CQ40" s="585" t="str">
        <f>IF('各会計、関係団体の財政状況及び健全化判断比率'!BS13="","",'各会計、関係団体の財政状況及び健全化判断比率'!BS13)</f>
        <v>株式会社横浜国際平和会議場</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f t="shared" si="5"/>
        <v>8</v>
      </c>
      <c r="D41" s="584"/>
      <c r="E41" s="585" t="str">
        <f>IF('各会計、関係団体の財政状況及び健全化判断比率'!B14="","",'各会計、関係団体の財政状況及び健全化判断比率'!B14)</f>
        <v>みどり保全創造事業費会計</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f t="shared" si="3"/>
        <v>35</v>
      </c>
      <c r="CP41" s="584"/>
      <c r="CQ41" s="585" t="str">
        <f>IF('各会計、関係団体の財政状況及び健全化判断比率'!BS14="","",'各会計、関係団体の財政状況及び健全化判断比率'!BS14)</f>
        <v>公益財団法人木原記念横浜生命科学振興財団</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f t="shared" si="5"/>
        <v>9</v>
      </c>
      <c r="D42" s="584"/>
      <c r="E42" s="585" t="str">
        <f>IF('各会計、関係団体の財政状況及び健全化判断比率'!B15="","",'各会計、関係団体の財政状況及び健全化判断比率'!B15)</f>
        <v>市街地開発事業費会計</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f t="shared" si="3"/>
        <v>36</v>
      </c>
      <c r="CP42" s="584"/>
      <c r="CQ42" s="585" t="str">
        <f>IF('各会計、関係団体の財政状況及び健全化判断比率'!BS15="","",'各会計、関係団体の財政状況及び健全化判断比率'!BS15)</f>
        <v>公益財団法人横浜企業経営支援財団</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f t="shared" si="3"/>
        <v>37</v>
      </c>
      <c r="CP43" s="584"/>
      <c r="CQ43" s="585" t="str">
        <f>IF('各会計、関係団体の財政状況及び健全化判断比率'!BS16="","",'各会計、関係団体の財政状況及び健全化判断比率'!BS16)</f>
        <v>公益財団法人横浜市消費者協会</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OAu6kd/yjLnX/2kbovfbOc+jZbyGd9f3Pi/Dso9lNx96LRyoiz3WuF7KBjUANh+lpKY4vBkMpj08Hxvs1M8LEA==" saltValue="e5yT76OExF083DrHoPnxi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893707735</v>
      </c>
      <c r="S5" s="600"/>
      <c r="T5" s="600"/>
      <c r="U5" s="600"/>
      <c r="V5" s="600"/>
      <c r="W5" s="600"/>
      <c r="X5" s="600"/>
      <c r="Y5" s="601"/>
      <c r="Z5" s="602">
        <v>43.5</v>
      </c>
      <c r="AA5" s="602"/>
      <c r="AB5" s="602"/>
      <c r="AC5" s="602"/>
      <c r="AD5" s="603">
        <v>828986009</v>
      </c>
      <c r="AE5" s="603"/>
      <c r="AF5" s="603"/>
      <c r="AG5" s="603"/>
      <c r="AH5" s="603"/>
      <c r="AI5" s="603"/>
      <c r="AJ5" s="603"/>
      <c r="AK5" s="603"/>
      <c r="AL5" s="604">
        <v>78.3</v>
      </c>
      <c r="AM5" s="605"/>
      <c r="AN5" s="605"/>
      <c r="AO5" s="606"/>
      <c r="AP5" s="596" t="s">
        <v>216</v>
      </c>
      <c r="AQ5" s="597"/>
      <c r="AR5" s="597"/>
      <c r="AS5" s="597"/>
      <c r="AT5" s="597"/>
      <c r="AU5" s="597"/>
      <c r="AV5" s="597"/>
      <c r="AW5" s="597"/>
      <c r="AX5" s="597"/>
      <c r="AY5" s="597"/>
      <c r="AZ5" s="597"/>
      <c r="BA5" s="597"/>
      <c r="BB5" s="597"/>
      <c r="BC5" s="597"/>
      <c r="BD5" s="597"/>
      <c r="BE5" s="597"/>
      <c r="BF5" s="598"/>
      <c r="BG5" s="610">
        <v>809168427</v>
      </c>
      <c r="BH5" s="611"/>
      <c r="BI5" s="611"/>
      <c r="BJ5" s="611"/>
      <c r="BK5" s="611"/>
      <c r="BL5" s="611"/>
      <c r="BM5" s="611"/>
      <c r="BN5" s="612"/>
      <c r="BO5" s="613">
        <v>90.5</v>
      </c>
      <c r="BP5" s="613"/>
      <c r="BQ5" s="613"/>
      <c r="BR5" s="613"/>
      <c r="BS5" s="614">
        <v>11036193</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8759353</v>
      </c>
      <c r="S6" s="611"/>
      <c r="T6" s="611"/>
      <c r="U6" s="611"/>
      <c r="V6" s="611"/>
      <c r="W6" s="611"/>
      <c r="X6" s="611"/>
      <c r="Y6" s="612"/>
      <c r="Z6" s="613">
        <v>0.4</v>
      </c>
      <c r="AA6" s="613"/>
      <c r="AB6" s="613"/>
      <c r="AC6" s="613"/>
      <c r="AD6" s="614">
        <v>8759353</v>
      </c>
      <c r="AE6" s="614"/>
      <c r="AF6" s="614"/>
      <c r="AG6" s="614"/>
      <c r="AH6" s="614"/>
      <c r="AI6" s="614"/>
      <c r="AJ6" s="614"/>
      <c r="AK6" s="614"/>
      <c r="AL6" s="615">
        <v>0.8</v>
      </c>
      <c r="AM6" s="616"/>
      <c r="AN6" s="616"/>
      <c r="AO6" s="617"/>
      <c r="AP6" s="607" t="s">
        <v>221</v>
      </c>
      <c r="AQ6" s="608"/>
      <c r="AR6" s="608"/>
      <c r="AS6" s="608"/>
      <c r="AT6" s="608"/>
      <c r="AU6" s="608"/>
      <c r="AV6" s="608"/>
      <c r="AW6" s="608"/>
      <c r="AX6" s="608"/>
      <c r="AY6" s="608"/>
      <c r="AZ6" s="608"/>
      <c r="BA6" s="608"/>
      <c r="BB6" s="608"/>
      <c r="BC6" s="608"/>
      <c r="BD6" s="608"/>
      <c r="BE6" s="608"/>
      <c r="BF6" s="609"/>
      <c r="BG6" s="610">
        <v>809168427</v>
      </c>
      <c r="BH6" s="611"/>
      <c r="BI6" s="611"/>
      <c r="BJ6" s="611"/>
      <c r="BK6" s="611"/>
      <c r="BL6" s="611"/>
      <c r="BM6" s="611"/>
      <c r="BN6" s="612"/>
      <c r="BO6" s="613">
        <v>90.5</v>
      </c>
      <c r="BP6" s="613"/>
      <c r="BQ6" s="613"/>
      <c r="BR6" s="613"/>
      <c r="BS6" s="614">
        <v>11036193</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3115473</v>
      </c>
      <c r="CS6" s="611"/>
      <c r="CT6" s="611"/>
      <c r="CU6" s="611"/>
      <c r="CV6" s="611"/>
      <c r="CW6" s="611"/>
      <c r="CX6" s="611"/>
      <c r="CY6" s="612"/>
      <c r="CZ6" s="604">
        <v>0.2</v>
      </c>
      <c r="DA6" s="605"/>
      <c r="DB6" s="605"/>
      <c r="DC6" s="621"/>
      <c r="DD6" s="619" t="s">
        <v>122</v>
      </c>
      <c r="DE6" s="611"/>
      <c r="DF6" s="611"/>
      <c r="DG6" s="611"/>
      <c r="DH6" s="611"/>
      <c r="DI6" s="611"/>
      <c r="DJ6" s="611"/>
      <c r="DK6" s="611"/>
      <c r="DL6" s="611"/>
      <c r="DM6" s="611"/>
      <c r="DN6" s="611"/>
      <c r="DO6" s="611"/>
      <c r="DP6" s="612"/>
      <c r="DQ6" s="619">
        <v>3114982</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359537</v>
      </c>
      <c r="S7" s="611"/>
      <c r="T7" s="611"/>
      <c r="U7" s="611"/>
      <c r="V7" s="611"/>
      <c r="W7" s="611"/>
      <c r="X7" s="611"/>
      <c r="Y7" s="612"/>
      <c r="Z7" s="613">
        <v>0</v>
      </c>
      <c r="AA7" s="613"/>
      <c r="AB7" s="613"/>
      <c r="AC7" s="613"/>
      <c r="AD7" s="614">
        <v>359537</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481811490</v>
      </c>
      <c r="BH7" s="611"/>
      <c r="BI7" s="611"/>
      <c r="BJ7" s="611"/>
      <c r="BK7" s="611"/>
      <c r="BL7" s="611"/>
      <c r="BM7" s="611"/>
      <c r="BN7" s="612"/>
      <c r="BO7" s="613">
        <v>53.9</v>
      </c>
      <c r="BP7" s="613"/>
      <c r="BQ7" s="613"/>
      <c r="BR7" s="613"/>
      <c r="BS7" s="614">
        <v>11036193</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116548755</v>
      </c>
      <c r="CS7" s="611"/>
      <c r="CT7" s="611"/>
      <c r="CU7" s="611"/>
      <c r="CV7" s="611"/>
      <c r="CW7" s="611"/>
      <c r="CX7" s="611"/>
      <c r="CY7" s="612"/>
      <c r="CZ7" s="613">
        <v>5.8</v>
      </c>
      <c r="DA7" s="613"/>
      <c r="DB7" s="613"/>
      <c r="DC7" s="613"/>
      <c r="DD7" s="619">
        <v>3978556</v>
      </c>
      <c r="DE7" s="611"/>
      <c r="DF7" s="611"/>
      <c r="DG7" s="611"/>
      <c r="DH7" s="611"/>
      <c r="DI7" s="611"/>
      <c r="DJ7" s="611"/>
      <c r="DK7" s="611"/>
      <c r="DL7" s="611"/>
      <c r="DM7" s="611"/>
      <c r="DN7" s="611"/>
      <c r="DO7" s="611"/>
      <c r="DP7" s="612"/>
      <c r="DQ7" s="619">
        <v>90806602</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8237653</v>
      </c>
      <c r="S8" s="611"/>
      <c r="T8" s="611"/>
      <c r="U8" s="611"/>
      <c r="V8" s="611"/>
      <c r="W8" s="611"/>
      <c r="X8" s="611"/>
      <c r="Y8" s="612"/>
      <c r="Z8" s="613">
        <v>0.4</v>
      </c>
      <c r="AA8" s="613"/>
      <c r="AB8" s="613"/>
      <c r="AC8" s="613"/>
      <c r="AD8" s="614">
        <v>8237653</v>
      </c>
      <c r="AE8" s="614"/>
      <c r="AF8" s="614"/>
      <c r="AG8" s="614"/>
      <c r="AH8" s="614"/>
      <c r="AI8" s="614"/>
      <c r="AJ8" s="614"/>
      <c r="AK8" s="614"/>
      <c r="AL8" s="615">
        <v>0.8</v>
      </c>
      <c r="AM8" s="616"/>
      <c r="AN8" s="616"/>
      <c r="AO8" s="617"/>
      <c r="AP8" s="607" t="s">
        <v>227</v>
      </c>
      <c r="AQ8" s="608"/>
      <c r="AR8" s="608"/>
      <c r="AS8" s="608"/>
      <c r="AT8" s="608"/>
      <c r="AU8" s="608"/>
      <c r="AV8" s="608"/>
      <c r="AW8" s="608"/>
      <c r="AX8" s="608"/>
      <c r="AY8" s="608"/>
      <c r="AZ8" s="608"/>
      <c r="BA8" s="608"/>
      <c r="BB8" s="608"/>
      <c r="BC8" s="608"/>
      <c r="BD8" s="608"/>
      <c r="BE8" s="608"/>
      <c r="BF8" s="609"/>
      <c r="BG8" s="610">
        <v>8057309</v>
      </c>
      <c r="BH8" s="611"/>
      <c r="BI8" s="611"/>
      <c r="BJ8" s="611"/>
      <c r="BK8" s="611"/>
      <c r="BL8" s="611"/>
      <c r="BM8" s="611"/>
      <c r="BN8" s="612"/>
      <c r="BO8" s="613">
        <v>0.9</v>
      </c>
      <c r="BP8" s="613"/>
      <c r="BQ8" s="613"/>
      <c r="BR8" s="613"/>
      <c r="BS8" s="614">
        <v>1838592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834752957</v>
      </c>
      <c r="CS8" s="611"/>
      <c r="CT8" s="611"/>
      <c r="CU8" s="611"/>
      <c r="CV8" s="611"/>
      <c r="CW8" s="611"/>
      <c r="CX8" s="611"/>
      <c r="CY8" s="612"/>
      <c r="CZ8" s="613">
        <v>41.2</v>
      </c>
      <c r="DA8" s="613"/>
      <c r="DB8" s="613"/>
      <c r="DC8" s="613"/>
      <c r="DD8" s="619">
        <v>10494912</v>
      </c>
      <c r="DE8" s="611"/>
      <c r="DF8" s="611"/>
      <c r="DG8" s="611"/>
      <c r="DH8" s="611"/>
      <c r="DI8" s="611"/>
      <c r="DJ8" s="611"/>
      <c r="DK8" s="611"/>
      <c r="DL8" s="611"/>
      <c r="DM8" s="611"/>
      <c r="DN8" s="611"/>
      <c r="DO8" s="611"/>
      <c r="DP8" s="612"/>
      <c r="DQ8" s="619">
        <v>433090844</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11837205</v>
      </c>
      <c r="S9" s="611"/>
      <c r="T9" s="611"/>
      <c r="U9" s="611"/>
      <c r="V9" s="611"/>
      <c r="W9" s="611"/>
      <c r="X9" s="611"/>
      <c r="Y9" s="612"/>
      <c r="Z9" s="613">
        <v>0.6</v>
      </c>
      <c r="AA9" s="613"/>
      <c r="AB9" s="613"/>
      <c r="AC9" s="613"/>
      <c r="AD9" s="614">
        <v>11837205</v>
      </c>
      <c r="AE9" s="614"/>
      <c r="AF9" s="614"/>
      <c r="AG9" s="614"/>
      <c r="AH9" s="614"/>
      <c r="AI9" s="614"/>
      <c r="AJ9" s="614"/>
      <c r="AK9" s="614"/>
      <c r="AL9" s="615">
        <v>1.1000000000000001</v>
      </c>
      <c r="AM9" s="616"/>
      <c r="AN9" s="616"/>
      <c r="AO9" s="617"/>
      <c r="AP9" s="607" t="s">
        <v>230</v>
      </c>
      <c r="AQ9" s="608"/>
      <c r="AR9" s="608"/>
      <c r="AS9" s="608"/>
      <c r="AT9" s="608"/>
      <c r="AU9" s="608"/>
      <c r="AV9" s="608"/>
      <c r="AW9" s="608"/>
      <c r="AX9" s="608"/>
      <c r="AY9" s="608"/>
      <c r="AZ9" s="608"/>
      <c r="BA9" s="608"/>
      <c r="BB9" s="608"/>
      <c r="BC9" s="608"/>
      <c r="BD9" s="608"/>
      <c r="BE9" s="608"/>
      <c r="BF9" s="609"/>
      <c r="BG9" s="610">
        <v>414466605</v>
      </c>
      <c r="BH9" s="611"/>
      <c r="BI9" s="611"/>
      <c r="BJ9" s="611"/>
      <c r="BK9" s="611"/>
      <c r="BL9" s="611"/>
      <c r="BM9" s="611"/>
      <c r="BN9" s="612"/>
      <c r="BO9" s="613">
        <v>46.4</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128260373</v>
      </c>
      <c r="CS9" s="611"/>
      <c r="CT9" s="611"/>
      <c r="CU9" s="611"/>
      <c r="CV9" s="611"/>
      <c r="CW9" s="611"/>
      <c r="CX9" s="611"/>
      <c r="CY9" s="612"/>
      <c r="CZ9" s="613">
        <v>6.3</v>
      </c>
      <c r="DA9" s="613"/>
      <c r="DB9" s="613"/>
      <c r="DC9" s="613"/>
      <c r="DD9" s="619">
        <v>10981091</v>
      </c>
      <c r="DE9" s="611"/>
      <c r="DF9" s="611"/>
      <c r="DG9" s="611"/>
      <c r="DH9" s="611"/>
      <c r="DI9" s="611"/>
      <c r="DJ9" s="611"/>
      <c r="DK9" s="611"/>
      <c r="DL9" s="611"/>
      <c r="DM9" s="611"/>
      <c r="DN9" s="611"/>
      <c r="DO9" s="611"/>
      <c r="DP9" s="612"/>
      <c r="DQ9" s="619">
        <v>96408080</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v>1265166</v>
      </c>
      <c r="S10" s="611"/>
      <c r="T10" s="611"/>
      <c r="U10" s="611"/>
      <c r="V10" s="611"/>
      <c r="W10" s="611"/>
      <c r="X10" s="611"/>
      <c r="Y10" s="612"/>
      <c r="Z10" s="613">
        <v>0.1</v>
      </c>
      <c r="AA10" s="613"/>
      <c r="AB10" s="613"/>
      <c r="AC10" s="613"/>
      <c r="AD10" s="614">
        <v>1265166</v>
      </c>
      <c r="AE10" s="614"/>
      <c r="AF10" s="614"/>
      <c r="AG10" s="614"/>
      <c r="AH10" s="614"/>
      <c r="AI10" s="614"/>
      <c r="AJ10" s="614"/>
      <c r="AK10" s="614"/>
      <c r="AL10" s="615">
        <v>0.1</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13889674</v>
      </c>
      <c r="BH10" s="611"/>
      <c r="BI10" s="611"/>
      <c r="BJ10" s="611"/>
      <c r="BK10" s="611"/>
      <c r="BL10" s="611"/>
      <c r="BM10" s="611"/>
      <c r="BN10" s="612"/>
      <c r="BO10" s="613">
        <v>1.6</v>
      </c>
      <c r="BP10" s="613"/>
      <c r="BQ10" s="613"/>
      <c r="BR10" s="613"/>
      <c r="BS10" s="614">
        <v>1147053</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1295830</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428413</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93028160</v>
      </c>
      <c r="S11" s="611"/>
      <c r="T11" s="611"/>
      <c r="U11" s="611"/>
      <c r="V11" s="611"/>
      <c r="W11" s="611"/>
      <c r="X11" s="611"/>
      <c r="Y11" s="612"/>
      <c r="Z11" s="615">
        <v>4.5</v>
      </c>
      <c r="AA11" s="616"/>
      <c r="AB11" s="616"/>
      <c r="AC11" s="622"/>
      <c r="AD11" s="619">
        <v>93028160</v>
      </c>
      <c r="AE11" s="611"/>
      <c r="AF11" s="611"/>
      <c r="AG11" s="611"/>
      <c r="AH11" s="611"/>
      <c r="AI11" s="611"/>
      <c r="AJ11" s="611"/>
      <c r="AK11" s="612"/>
      <c r="AL11" s="615">
        <v>8.8000000000000007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45397902</v>
      </c>
      <c r="BH11" s="611"/>
      <c r="BI11" s="611"/>
      <c r="BJ11" s="611"/>
      <c r="BK11" s="611"/>
      <c r="BL11" s="611"/>
      <c r="BM11" s="611"/>
      <c r="BN11" s="612"/>
      <c r="BO11" s="613">
        <v>5.0999999999999996</v>
      </c>
      <c r="BP11" s="613"/>
      <c r="BQ11" s="613"/>
      <c r="BR11" s="613"/>
      <c r="BS11" s="614">
        <v>8050548</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1904222</v>
      </c>
      <c r="CS11" s="611"/>
      <c r="CT11" s="611"/>
      <c r="CU11" s="611"/>
      <c r="CV11" s="611"/>
      <c r="CW11" s="611"/>
      <c r="CX11" s="611"/>
      <c r="CY11" s="612"/>
      <c r="CZ11" s="613">
        <v>0.1</v>
      </c>
      <c r="DA11" s="613"/>
      <c r="DB11" s="613"/>
      <c r="DC11" s="613"/>
      <c r="DD11" s="619">
        <v>172094</v>
      </c>
      <c r="DE11" s="611"/>
      <c r="DF11" s="611"/>
      <c r="DG11" s="611"/>
      <c r="DH11" s="611"/>
      <c r="DI11" s="611"/>
      <c r="DJ11" s="611"/>
      <c r="DK11" s="611"/>
      <c r="DL11" s="611"/>
      <c r="DM11" s="611"/>
      <c r="DN11" s="611"/>
      <c r="DO11" s="611"/>
      <c r="DP11" s="612"/>
      <c r="DQ11" s="619">
        <v>1695279</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151449</v>
      </c>
      <c r="S12" s="611"/>
      <c r="T12" s="611"/>
      <c r="U12" s="611"/>
      <c r="V12" s="611"/>
      <c r="W12" s="611"/>
      <c r="X12" s="611"/>
      <c r="Y12" s="612"/>
      <c r="Z12" s="613">
        <v>0</v>
      </c>
      <c r="AA12" s="613"/>
      <c r="AB12" s="613"/>
      <c r="AC12" s="613"/>
      <c r="AD12" s="614">
        <v>151449</v>
      </c>
      <c r="AE12" s="614"/>
      <c r="AF12" s="614"/>
      <c r="AG12" s="614"/>
      <c r="AH12" s="614"/>
      <c r="AI12" s="614"/>
      <c r="AJ12" s="614"/>
      <c r="AK12" s="614"/>
      <c r="AL12" s="615">
        <v>0</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300780121</v>
      </c>
      <c r="BH12" s="611"/>
      <c r="BI12" s="611"/>
      <c r="BJ12" s="611"/>
      <c r="BK12" s="611"/>
      <c r="BL12" s="611"/>
      <c r="BM12" s="611"/>
      <c r="BN12" s="612"/>
      <c r="BO12" s="613">
        <v>33.700000000000003</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92606142</v>
      </c>
      <c r="CS12" s="611"/>
      <c r="CT12" s="611"/>
      <c r="CU12" s="611"/>
      <c r="CV12" s="611"/>
      <c r="CW12" s="611"/>
      <c r="CX12" s="611"/>
      <c r="CY12" s="612"/>
      <c r="CZ12" s="613">
        <v>4.5999999999999996</v>
      </c>
      <c r="DA12" s="613"/>
      <c r="DB12" s="613"/>
      <c r="DC12" s="613"/>
      <c r="DD12" s="619">
        <v>7638970</v>
      </c>
      <c r="DE12" s="611"/>
      <c r="DF12" s="611"/>
      <c r="DG12" s="611"/>
      <c r="DH12" s="611"/>
      <c r="DI12" s="611"/>
      <c r="DJ12" s="611"/>
      <c r="DK12" s="611"/>
      <c r="DL12" s="611"/>
      <c r="DM12" s="611"/>
      <c r="DN12" s="611"/>
      <c r="DO12" s="611"/>
      <c r="DP12" s="612"/>
      <c r="DQ12" s="619">
        <v>17817741</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299873125</v>
      </c>
      <c r="BH13" s="611"/>
      <c r="BI13" s="611"/>
      <c r="BJ13" s="611"/>
      <c r="BK13" s="611"/>
      <c r="BL13" s="611"/>
      <c r="BM13" s="611"/>
      <c r="BN13" s="612"/>
      <c r="BO13" s="613">
        <v>33.6</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236206539</v>
      </c>
      <c r="CS13" s="611"/>
      <c r="CT13" s="611"/>
      <c r="CU13" s="611"/>
      <c r="CV13" s="611"/>
      <c r="CW13" s="611"/>
      <c r="CX13" s="611"/>
      <c r="CY13" s="612"/>
      <c r="CZ13" s="613">
        <v>11.7</v>
      </c>
      <c r="DA13" s="613"/>
      <c r="DB13" s="613"/>
      <c r="DC13" s="613"/>
      <c r="DD13" s="619">
        <v>121089496</v>
      </c>
      <c r="DE13" s="611"/>
      <c r="DF13" s="611"/>
      <c r="DG13" s="611"/>
      <c r="DH13" s="611"/>
      <c r="DI13" s="611"/>
      <c r="DJ13" s="611"/>
      <c r="DK13" s="611"/>
      <c r="DL13" s="611"/>
      <c r="DM13" s="611"/>
      <c r="DN13" s="611"/>
      <c r="DO13" s="611"/>
      <c r="DP13" s="612"/>
      <c r="DQ13" s="619">
        <v>114236419</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v>12062270</v>
      </c>
      <c r="S14" s="611"/>
      <c r="T14" s="611"/>
      <c r="U14" s="611"/>
      <c r="V14" s="611"/>
      <c r="W14" s="611"/>
      <c r="X14" s="611"/>
      <c r="Y14" s="612"/>
      <c r="Z14" s="613">
        <v>0.6</v>
      </c>
      <c r="AA14" s="613"/>
      <c r="AB14" s="613"/>
      <c r="AC14" s="613"/>
      <c r="AD14" s="614">
        <v>12062270</v>
      </c>
      <c r="AE14" s="614"/>
      <c r="AF14" s="614"/>
      <c r="AG14" s="614"/>
      <c r="AH14" s="614"/>
      <c r="AI14" s="614"/>
      <c r="AJ14" s="614"/>
      <c r="AK14" s="614"/>
      <c r="AL14" s="615">
        <v>1.1000000000000001</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3665325</v>
      </c>
      <c r="BH14" s="611"/>
      <c r="BI14" s="611"/>
      <c r="BJ14" s="611"/>
      <c r="BK14" s="611"/>
      <c r="BL14" s="611"/>
      <c r="BM14" s="611"/>
      <c r="BN14" s="612"/>
      <c r="BO14" s="613">
        <v>0.4</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45043394</v>
      </c>
      <c r="CS14" s="611"/>
      <c r="CT14" s="611"/>
      <c r="CU14" s="611"/>
      <c r="CV14" s="611"/>
      <c r="CW14" s="611"/>
      <c r="CX14" s="611"/>
      <c r="CY14" s="612"/>
      <c r="CZ14" s="613">
        <v>2.2000000000000002</v>
      </c>
      <c r="DA14" s="613"/>
      <c r="DB14" s="613"/>
      <c r="DC14" s="613"/>
      <c r="DD14" s="619">
        <v>3788682</v>
      </c>
      <c r="DE14" s="611"/>
      <c r="DF14" s="611"/>
      <c r="DG14" s="611"/>
      <c r="DH14" s="611"/>
      <c r="DI14" s="611"/>
      <c r="DJ14" s="611"/>
      <c r="DK14" s="611"/>
      <c r="DL14" s="611"/>
      <c r="DM14" s="611"/>
      <c r="DN14" s="611"/>
      <c r="DO14" s="611"/>
      <c r="DP14" s="612"/>
      <c r="DQ14" s="619">
        <v>40760937</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3086671</v>
      </c>
      <c r="S15" s="611"/>
      <c r="T15" s="611"/>
      <c r="U15" s="611"/>
      <c r="V15" s="611"/>
      <c r="W15" s="611"/>
      <c r="X15" s="611"/>
      <c r="Y15" s="612"/>
      <c r="Z15" s="613">
        <v>0.2</v>
      </c>
      <c r="AA15" s="613"/>
      <c r="AB15" s="613"/>
      <c r="AC15" s="613"/>
      <c r="AD15" s="614">
        <v>3086671</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22911491</v>
      </c>
      <c r="BH15" s="611"/>
      <c r="BI15" s="611"/>
      <c r="BJ15" s="611"/>
      <c r="BK15" s="611"/>
      <c r="BL15" s="611"/>
      <c r="BM15" s="611"/>
      <c r="BN15" s="612"/>
      <c r="BO15" s="613">
        <v>2.6</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355259670</v>
      </c>
      <c r="CS15" s="611"/>
      <c r="CT15" s="611"/>
      <c r="CU15" s="611"/>
      <c r="CV15" s="611"/>
      <c r="CW15" s="611"/>
      <c r="CX15" s="611"/>
      <c r="CY15" s="612"/>
      <c r="CZ15" s="613">
        <v>17.5</v>
      </c>
      <c r="DA15" s="613"/>
      <c r="DB15" s="613"/>
      <c r="DC15" s="613"/>
      <c r="DD15" s="619">
        <v>43215015</v>
      </c>
      <c r="DE15" s="611"/>
      <c r="DF15" s="611"/>
      <c r="DG15" s="611"/>
      <c r="DH15" s="611"/>
      <c r="DI15" s="611"/>
      <c r="DJ15" s="611"/>
      <c r="DK15" s="611"/>
      <c r="DL15" s="611"/>
      <c r="DM15" s="611"/>
      <c r="DN15" s="611"/>
      <c r="DO15" s="611"/>
      <c r="DP15" s="612"/>
      <c r="DQ15" s="619">
        <v>247788504</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10464656</v>
      </c>
      <c r="S16" s="611"/>
      <c r="T16" s="611"/>
      <c r="U16" s="611"/>
      <c r="V16" s="611"/>
      <c r="W16" s="611"/>
      <c r="X16" s="611"/>
      <c r="Y16" s="612"/>
      <c r="Z16" s="613">
        <v>0.5</v>
      </c>
      <c r="AA16" s="613"/>
      <c r="AB16" s="613"/>
      <c r="AC16" s="613"/>
      <c r="AD16" s="614">
        <v>10464656</v>
      </c>
      <c r="AE16" s="614"/>
      <c r="AF16" s="614"/>
      <c r="AG16" s="614"/>
      <c r="AH16" s="614"/>
      <c r="AI16" s="614"/>
      <c r="AJ16" s="614"/>
      <c r="AK16" s="614"/>
      <c r="AL16" s="615">
        <v>1</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28134136</v>
      </c>
      <c r="S17" s="611"/>
      <c r="T17" s="611"/>
      <c r="U17" s="611"/>
      <c r="V17" s="611"/>
      <c r="W17" s="611"/>
      <c r="X17" s="611"/>
      <c r="Y17" s="612"/>
      <c r="Z17" s="613">
        <v>1.4</v>
      </c>
      <c r="AA17" s="613"/>
      <c r="AB17" s="613"/>
      <c r="AC17" s="613"/>
      <c r="AD17" s="614">
        <v>28134136</v>
      </c>
      <c r="AE17" s="614"/>
      <c r="AF17" s="614"/>
      <c r="AG17" s="614"/>
      <c r="AH17" s="614"/>
      <c r="AI17" s="614"/>
      <c r="AJ17" s="614"/>
      <c r="AK17" s="614"/>
      <c r="AL17" s="615">
        <v>2.7</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196244448</v>
      </c>
      <c r="CS17" s="611"/>
      <c r="CT17" s="611"/>
      <c r="CU17" s="611"/>
      <c r="CV17" s="611"/>
      <c r="CW17" s="611"/>
      <c r="CX17" s="611"/>
      <c r="CY17" s="612"/>
      <c r="CZ17" s="613">
        <v>9.6999999999999993</v>
      </c>
      <c r="DA17" s="613"/>
      <c r="DB17" s="613"/>
      <c r="DC17" s="613"/>
      <c r="DD17" s="619" t="s">
        <v>122</v>
      </c>
      <c r="DE17" s="611"/>
      <c r="DF17" s="611"/>
      <c r="DG17" s="611"/>
      <c r="DH17" s="611"/>
      <c r="DI17" s="611"/>
      <c r="DJ17" s="611"/>
      <c r="DK17" s="611"/>
      <c r="DL17" s="611"/>
      <c r="DM17" s="611"/>
      <c r="DN17" s="611"/>
      <c r="DO17" s="611"/>
      <c r="DP17" s="612"/>
      <c r="DQ17" s="619">
        <v>166302224</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4518628</v>
      </c>
      <c r="S18" s="611"/>
      <c r="T18" s="611"/>
      <c r="U18" s="611"/>
      <c r="V18" s="611"/>
      <c r="W18" s="611"/>
      <c r="X18" s="611"/>
      <c r="Y18" s="612"/>
      <c r="Z18" s="613">
        <v>0.2</v>
      </c>
      <c r="AA18" s="613"/>
      <c r="AB18" s="613"/>
      <c r="AC18" s="613"/>
      <c r="AD18" s="614">
        <v>4518628</v>
      </c>
      <c r="AE18" s="614"/>
      <c r="AF18" s="614"/>
      <c r="AG18" s="614"/>
      <c r="AH18" s="614"/>
      <c r="AI18" s="614"/>
      <c r="AJ18" s="614"/>
      <c r="AK18" s="614"/>
      <c r="AL18" s="615">
        <v>0.4</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v>14525026</v>
      </c>
      <c r="CS18" s="611"/>
      <c r="CT18" s="611"/>
      <c r="CU18" s="611"/>
      <c r="CV18" s="611"/>
      <c r="CW18" s="611"/>
      <c r="CX18" s="611"/>
      <c r="CY18" s="612"/>
      <c r="CZ18" s="613">
        <v>0.7</v>
      </c>
      <c r="DA18" s="613"/>
      <c r="DB18" s="613"/>
      <c r="DC18" s="613"/>
      <c r="DD18" s="619" t="s">
        <v>122</v>
      </c>
      <c r="DE18" s="611"/>
      <c r="DF18" s="611"/>
      <c r="DG18" s="611"/>
      <c r="DH18" s="611"/>
      <c r="DI18" s="611"/>
      <c r="DJ18" s="611"/>
      <c r="DK18" s="611"/>
      <c r="DL18" s="611"/>
      <c r="DM18" s="611"/>
      <c r="DN18" s="611"/>
      <c r="DO18" s="611"/>
      <c r="DP18" s="612"/>
      <c r="DQ18" s="619">
        <v>10645941</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23531047</v>
      </c>
      <c r="S19" s="611"/>
      <c r="T19" s="611"/>
      <c r="U19" s="611"/>
      <c r="V19" s="611"/>
      <c r="W19" s="611"/>
      <c r="X19" s="611"/>
      <c r="Y19" s="612"/>
      <c r="Z19" s="613">
        <v>1.1000000000000001</v>
      </c>
      <c r="AA19" s="613"/>
      <c r="AB19" s="613"/>
      <c r="AC19" s="613"/>
      <c r="AD19" s="614">
        <v>23531047</v>
      </c>
      <c r="AE19" s="614"/>
      <c r="AF19" s="614"/>
      <c r="AG19" s="614"/>
      <c r="AH19" s="614"/>
      <c r="AI19" s="614"/>
      <c r="AJ19" s="614"/>
      <c r="AK19" s="614"/>
      <c r="AL19" s="615">
        <v>2.2000000000000002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84539308</v>
      </c>
      <c r="BH19" s="611"/>
      <c r="BI19" s="611"/>
      <c r="BJ19" s="611"/>
      <c r="BK19" s="611"/>
      <c r="BL19" s="611"/>
      <c r="BM19" s="611"/>
      <c r="BN19" s="612"/>
      <c r="BO19" s="613">
        <v>9.5</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84461</v>
      </c>
      <c r="S20" s="611"/>
      <c r="T20" s="611"/>
      <c r="U20" s="611"/>
      <c r="V20" s="611"/>
      <c r="W20" s="611"/>
      <c r="X20" s="611"/>
      <c r="Y20" s="612"/>
      <c r="Z20" s="613">
        <v>0</v>
      </c>
      <c r="AA20" s="613"/>
      <c r="AB20" s="613"/>
      <c r="AC20" s="613"/>
      <c r="AD20" s="614">
        <v>84461</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84539308</v>
      </c>
      <c r="BH20" s="611"/>
      <c r="BI20" s="611"/>
      <c r="BJ20" s="611"/>
      <c r="BK20" s="611"/>
      <c r="BL20" s="611"/>
      <c r="BM20" s="611"/>
      <c r="BN20" s="612"/>
      <c r="BO20" s="613">
        <v>9.5</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2025762829</v>
      </c>
      <c r="CS20" s="611"/>
      <c r="CT20" s="611"/>
      <c r="CU20" s="611"/>
      <c r="CV20" s="611"/>
      <c r="CW20" s="611"/>
      <c r="CX20" s="611"/>
      <c r="CY20" s="612"/>
      <c r="CZ20" s="613">
        <v>100</v>
      </c>
      <c r="DA20" s="613"/>
      <c r="DB20" s="613"/>
      <c r="DC20" s="613"/>
      <c r="DD20" s="619">
        <v>201358816</v>
      </c>
      <c r="DE20" s="611"/>
      <c r="DF20" s="611"/>
      <c r="DG20" s="611"/>
      <c r="DH20" s="611"/>
      <c r="DI20" s="611"/>
      <c r="DJ20" s="611"/>
      <c r="DK20" s="611"/>
      <c r="DL20" s="611"/>
      <c r="DM20" s="611"/>
      <c r="DN20" s="611"/>
      <c r="DO20" s="611"/>
      <c r="DP20" s="612"/>
      <c r="DQ20" s="619">
        <v>1223095966</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48814285</v>
      </c>
      <c r="S21" s="611"/>
      <c r="T21" s="611"/>
      <c r="U21" s="611"/>
      <c r="V21" s="611"/>
      <c r="W21" s="611"/>
      <c r="X21" s="611"/>
      <c r="Y21" s="612"/>
      <c r="Z21" s="613">
        <v>2.4</v>
      </c>
      <c r="AA21" s="613"/>
      <c r="AB21" s="613"/>
      <c r="AC21" s="613"/>
      <c r="AD21" s="614">
        <v>47121919</v>
      </c>
      <c r="AE21" s="614"/>
      <c r="AF21" s="614"/>
      <c r="AG21" s="614"/>
      <c r="AH21" s="614"/>
      <c r="AI21" s="614"/>
      <c r="AJ21" s="614"/>
      <c r="AK21" s="614"/>
      <c r="AL21" s="615">
        <v>4.5</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86796</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47121919</v>
      </c>
      <c r="S22" s="611"/>
      <c r="T22" s="611"/>
      <c r="U22" s="611"/>
      <c r="V22" s="611"/>
      <c r="W22" s="611"/>
      <c r="X22" s="611"/>
      <c r="Y22" s="612"/>
      <c r="Z22" s="613">
        <v>2.2999999999999998</v>
      </c>
      <c r="AA22" s="613"/>
      <c r="AB22" s="613"/>
      <c r="AC22" s="613"/>
      <c r="AD22" s="614">
        <v>47121919</v>
      </c>
      <c r="AE22" s="614"/>
      <c r="AF22" s="614"/>
      <c r="AG22" s="614"/>
      <c r="AH22" s="614"/>
      <c r="AI22" s="614"/>
      <c r="AJ22" s="614"/>
      <c r="AK22" s="614"/>
      <c r="AL22" s="615">
        <v>4.5</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v>19730786</v>
      </c>
      <c r="BH22" s="611"/>
      <c r="BI22" s="611"/>
      <c r="BJ22" s="611"/>
      <c r="BK22" s="611"/>
      <c r="BL22" s="611"/>
      <c r="BM22" s="611"/>
      <c r="BN22" s="612"/>
      <c r="BO22" s="613">
        <v>2.2000000000000002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1691635</v>
      </c>
      <c r="S23" s="611"/>
      <c r="T23" s="611"/>
      <c r="U23" s="611"/>
      <c r="V23" s="611"/>
      <c r="W23" s="611"/>
      <c r="X23" s="611"/>
      <c r="Y23" s="612"/>
      <c r="Z23" s="613">
        <v>0.1</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64721726</v>
      </c>
      <c r="BH23" s="611"/>
      <c r="BI23" s="611"/>
      <c r="BJ23" s="611"/>
      <c r="BK23" s="611"/>
      <c r="BL23" s="611"/>
      <c r="BM23" s="611"/>
      <c r="BN23" s="612"/>
      <c r="BO23" s="613">
        <v>7.2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v>731</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1203783782</v>
      </c>
      <c r="CS24" s="600"/>
      <c r="CT24" s="600"/>
      <c r="CU24" s="600"/>
      <c r="CV24" s="600"/>
      <c r="CW24" s="600"/>
      <c r="CX24" s="600"/>
      <c r="CY24" s="601"/>
      <c r="CZ24" s="604">
        <v>59.4</v>
      </c>
      <c r="DA24" s="605"/>
      <c r="DB24" s="605"/>
      <c r="DC24" s="621"/>
      <c r="DD24" s="645">
        <v>741304162</v>
      </c>
      <c r="DE24" s="600"/>
      <c r="DF24" s="600"/>
      <c r="DG24" s="600"/>
      <c r="DH24" s="600"/>
      <c r="DI24" s="600"/>
      <c r="DJ24" s="600"/>
      <c r="DK24" s="601"/>
      <c r="DL24" s="645">
        <v>695481700</v>
      </c>
      <c r="DM24" s="600"/>
      <c r="DN24" s="600"/>
      <c r="DO24" s="600"/>
      <c r="DP24" s="600"/>
      <c r="DQ24" s="600"/>
      <c r="DR24" s="600"/>
      <c r="DS24" s="600"/>
      <c r="DT24" s="600"/>
      <c r="DU24" s="600"/>
      <c r="DV24" s="601"/>
      <c r="DW24" s="604">
        <v>65.3</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1119908276</v>
      </c>
      <c r="S25" s="611"/>
      <c r="T25" s="611"/>
      <c r="U25" s="611"/>
      <c r="V25" s="611"/>
      <c r="W25" s="611"/>
      <c r="X25" s="611"/>
      <c r="Y25" s="612"/>
      <c r="Z25" s="613">
        <v>54.5</v>
      </c>
      <c r="AA25" s="613"/>
      <c r="AB25" s="613"/>
      <c r="AC25" s="613"/>
      <c r="AD25" s="614">
        <v>1053494184</v>
      </c>
      <c r="AE25" s="614"/>
      <c r="AF25" s="614"/>
      <c r="AG25" s="614"/>
      <c r="AH25" s="614"/>
      <c r="AI25" s="614"/>
      <c r="AJ25" s="614"/>
      <c r="AK25" s="614"/>
      <c r="AL25" s="615">
        <v>99.5</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386294741</v>
      </c>
      <c r="CS25" s="642"/>
      <c r="CT25" s="642"/>
      <c r="CU25" s="642"/>
      <c r="CV25" s="642"/>
      <c r="CW25" s="642"/>
      <c r="CX25" s="642"/>
      <c r="CY25" s="643"/>
      <c r="CZ25" s="615">
        <v>19.100000000000001</v>
      </c>
      <c r="DA25" s="640"/>
      <c r="DB25" s="640"/>
      <c r="DC25" s="644"/>
      <c r="DD25" s="619">
        <v>324259763</v>
      </c>
      <c r="DE25" s="642"/>
      <c r="DF25" s="642"/>
      <c r="DG25" s="642"/>
      <c r="DH25" s="642"/>
      <c r="DI25" s="642"/>
      <c r="DJ25" s="642"/>
      <c r="DK25" s="643"/>
      <c r="DL25" s="619">
        <v>320643228</v>
      </c>
      <c r="DM25" s="642"/>
      <c r="DN25" s="642"/>
      <c r="DO25" s="642"/>
      <c r="DP25" s="642"/>
      <c r="DQ25" s="642"/>
      <c r="DR25" s="642"/>
      <c r="DS25" s="642"/>
      <c r="DT25" s="642"/>
      <c r="DU25" s="642"/>
      <c r="DV25" s="643"/>
      <c r="DW25" s="615">
        <v>30.1</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711078</v>
      </c>
      <c r="S26" s="611"/>
      <c r="T26" s="611"/>
      <c r="U26" s="611"/>
      <c r="V26" s="611"/>
      <c r="W26" s="611"/>
      <c r="X26" s="611"/>
      <c r="Y26" s="612"/>
      <c r="Z26" s="613">
        <v>0</v>
      </c>
      <c r="AA26" s="613"/>
      <c r="AB26" s="613"/>
      <c r="AC26" s="613"/>
      <c r="AD26" s="614">
        <v>711078</v>
      </c>
      <c r="AE26" s="614"/>
      <c r="AF26" s="614"/>
      <c r="AG26" s="614"/>
      <c r="AH26" s="614"/>
      <c r="AI26" s="614"/>
      <c r="AJ26" s="614"/>
      <c r="AK26" s="614"/>
      <c r="AL26" s="615">
        <v>0.1</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271504215</v>
      </c>
      <c r="CS26" s="611"/>
      <c r="CT26" s="611"/>
      <c r="CU26" s="611"/>
      <c r="CV26" s="611"/>
      <c r="CW26" s="611"/>
      <c r="CX26" s="611"/>
      <c r="CY26" s="612"/>
      <c r="CZ26" s="615">
        <v>13.4</v>
      </c>
      <c r="DA26" s="640"/>
      <c r="DB26" s="640"/>
      <c r="DC26" s="644"/>
      <c r="DD26" s="619">
        <v>227905301</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27149287</v>
      </c>
      <c r="S27" s="611"/>
      <c r="T27" s="611"/>
      <c r="U27" s="611"/>
      <c r="V27" s="611"/>
      <c r="W27" s="611"/>
      <c r="X27" s="611"/>
      <c r="Y27" s="612"/>
      <c r="Z27" s="613">
        <v>1.3</v>
      </c>
      <c r="AA27" s="613"/>
      <c r="AB27" s="613"/>
      <c r="AC27" s="613"/>
      <c r="AD27" s="614">
        <v>82761</v>
      </c>
      <c r="AE27" s="614"/>
      <c r="AF27" s="614"/>
      <c r="AG27" s="614"/>
      <c r="AH27" s="614"/>
      <c r="AI27" s="614"/>
      <c r="AJ27" s="614"/>
      <c r="AK27" s="614"/>
      <c r="AL27" s="615">
        <v>0</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893707735</v>
      </c>
      <c r="BH27" s="611"/>
      <c r="BI27" s="611"/>
      <c r="BJ27" s="611"/>
      <c r="BK27" s="611"/>
      <c r="BL27" s="611"/>
      <c r="BM27" s="611"/>
      <c r="BN27" s="612"/>
      <c r="BO27" s="613">
        <v>100</v>
      </c>
      <c r="BP27" s="613"/>
      <c r="BQ27" s="613"/>
      <c r="BR27" s="613"/>
      <c r="BS27" s="614">
        <v>11036193</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621491633</v>
      </c>
      <c r="CS27" s="642"/>
      <c r="CT27" s="642"/>
      <c r="CU27" s="642"/>
      <c r="CV27" s="642"/>
      <c r="CW27" s="642"/>
      <c r="CX27" s="642"/>
      <c r="CY27" s="643"/>
      <c r="CZ27" s="615">
        <v>30.7</v>
      </c>
      <c r="DA27" s="640"/>
      <c r="DB27" s="640"/>
      <c r="DC27" s="644"/>
      <c r="DD27" s="619">
        <v>250988406</v>
      </c>
      <c r="DE27" s="642"/>
      <c r="DF27" s="642"/>
      <c r="DG27" s="642"/>
      <c r="DH27" s="642"/>
      <c r="DI27" s="642"/>
      <c r="DJ27" s="642"/>
      <c r="DK27" s="643"/>
      <c r="DL27" s="619">
        <v>214651215</v>
      </c>
      <c r="DM27" s="642"/>
      <c r="DN27" s="642"/>
      <c r="DO27" s="642"/>
      <c r="DP27" s="642"/>
      <c r="DQ27" s="642"/>
      <c r="DR27" s="642"/>
      <c r="DS27" s="642"/>
      <c r="DT27" s="642"/>
      <c r="DU27" s="642"/>
      <c r="DV27" s="643"/>
      <c r="DW27" s="615">
        <v>20.2</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32473866</v>
      </c>
      <c r="S28" s="611"/>
      <c r="T28" s="611"/>
      <c r="U28" s="611"/>
      <c r="V28" s="611"/>
      <c r="W28" s="611"/>
      <c r="X28" s="611"/>
      <c r="Y28" s="612"/>
      <c r="Z28" s="613">
        <v>1.6</v>
      </c>
      <c r="AA28" s="613"/>
      <c r="AB28" s="613"/>
      <c r="AC28" s="613"/>
      <c r="AD28" s="614">
        <v>48241</v>
      </c>
      <c r="AE28" s="614"/>
      <c r="AF28" s="614"/>
      <c r="AG28" s="614"/>
      <c r="AH28" s="614"/>
      <c r="AI28" s="614"/>
      <c r="AJ28" s="614"/>
      <c r="AK28" s="614"/>
      <c r="AL28" s="615">
        <v>0</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195997408</v>
      </c>
      <c r="CS28" s="611"/>
      <c r="CT28" s="611"/>
      <c r="CU28" s="611"/>
      <c r="CV28" s="611"/>
      <c r="CW28" s="611"/>
      <c r="CX28" s="611"/>
      <c r="CY28" s="612"/>
      <c r="CZ28" s="615">
        <v>9.6999999999999993</v>
      </c>
      <c r="DA28" s="640"/>
      <c r="DB28" s="640"/>
      <c r="DC28" s="644"/>
      <c r="DD28" s="619">
        <v>166055993</v>
      </c>
      <c r="DE28" s="611"/>
      <c r="DF28" s="611"/>
      <c r="DG28" s="611"/>
      <c r="DH28" s="611"/>
      <c r="DI28" s="611"/>
      <c r="DJ28" s="611"/>
      <c r="DK28" s="612"/>
      <c r="DL28" s="619">
        <v>160187257</v>
      </c>
      <c r="DM28" s="611"/>
      <c r="DN28" s="611"/>
      <c r="DO28" s="611"/>
      <c r="DP28" s="611"/>
      <c r="DQ28" s="611"/>
      <c r="DR28" s="611"/>
      <c r="DS28" s="611"/>
      <c r="DT28" s="611"/>
      <c r="DU28" s="611"/>
      <c r="DV28" s="612"/>
      <c r="DW28" s="615">
        <v>15</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8959027</v>
      </c>
      <c r="S29" s="611"/>
      <c r="T29" s="611"/>
      <c r="U29" s="611"/>
      <c r="V29" s="611"/>
      <c r="W29" s="611"/>
      <c r="X29" s="611"/>
      <c r="Y29" s="612"/>
      <c r="Z29" s="613">
        <v>0.4</v>
      </c>
      <c r="AA29" s="613"/>
      <c r="AB29" s="613"/>
      <c r="AC29" s="613"/>
      <c r="AD29" s="614">
        <v>47424</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195968927</v>
      </c>
      <c r="CS29" s="642"/>
      <c r="CT29" s="642"/>
      <c r="CU29" s="642"/>
      <c r="CV29" s="642"/>
      <c r="CW29" s="642"/>
      <c r="CX29" s="642"/>
      <c r="CY29" s="643"/>
      <c r="CZ29" s="615">
        <v>9.6999999999999993</v>
      </c>
      <c r="DA29" s="640"/>
      <c r="DB29" s="640"/>
      <c r="DC29" s="644"/>
      <c r="DD29" s="619">
        <v>166027512</v>
      </c>
      <c r="DE29" s="642"/>
      <c r="DF29" s="642"/>
      <c r="DG29" s="642"/>
      <c r="DH29" s="642"/>
      <c r="DI29" s="642"/>
      <c r="DJ29" s="642"/>
      <c r="DK29" s="643"/>
      <c r="DL29" s="619">
        <v>160158776</v>
      </c>
      <c r="DM29" s="642"/>
      <c r="DN29" s="642"/>
      <c r="DO29" s="642"/>
      <c r="DP29" s="642"/>
      <c r="DQ29" s="642"/>
      <c r="DR29" s="642"/>
      <c r="DS29" s="642"/>
      <c r="DT29" s="642"/>
      <c r="DU29" s="642"/>
      <c r="DV29" s="643"/>
      <c r="DW29" s="615">
        <v>15</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432709639</v>
      </c>
      <c r="S30" s="611"/>
      <c r="T30" s="611"/>
      <c r="U30" s="611"/>
      <c r="V30" s="611"/>
      <c r="W30" s="611"/>
      <c r="X30" s="611"/>
      <c r="Y30" s="612"/>
      <c r="Z30" s="613">
        <v>21</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174051220</v>
      </c>
      <c r="CS30" s="611"/>
      <c r="CT30" s="611"/>
      <c r="CU30" s="611"/>
      <c r="CV30" s="611"/>
      <c r="CW30" s="611"/>
      <c r="CX30" s="611"/>
      <c r="CY30" s="612"/>
      <c r="CZ30" s="615">
        <v>8.6</v>
      </c>
      <c r="DA30" s="640"/>
      <c r="DB30" s="640"/>
      <c r="DC30" s="644"/>
      <c r="DD30" s="619">
        <v>147490399</v>
      </c>
      <c r="DE30" s="611"/>
      <c r="DF30" s="611"/>
      <c r="DG30" s="611"/>
      <c r="DH30" s="611"/>
      <c r="DI30" s="611"/>
      <c r="DJ30" s="611"/>
      <c r="DK30" s="612"/>
      <c r="DL30" s="619">
        <v>142073936</v>
      </c>
      <c r="DM30" s="611"/>
      <c r="DN30" s="611"/>
      <c r="DO30" s="611"/>
      <c r="DP30" s="611"/>
      <c r="DQ30" s="611"/>
      <c r="DR30" s="611"/>
      <c r="DS30" s="611"/>
      <c r="DT30" s="611"/>
      <c r="DU30" s="611"/>
      <c r="DV30" s="612"/>
      <c r="DW30" s="615">
        <v>13.3</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v>479952</v>
      </c>
      <c r="S31" s="611"/>
      <c r="T31" s="611"/>
      <c r="U31" s="611"/>
      <c r="V31" s="611"/>
      <c r="W31" s="611"/>
      <c r="X31" s="611"/>
      <c r="Y31" s="612"/>
      <c r="Z31" s="613">
        <v>0</v>
      </c>
      <c r="AA31" s="613"/>
      <c r="AB31" s="613"/>
      <c r="AC31" s="613"/>
      <c r="AD31" s="614">
        <v>479952</v>
      </c>
      <c r="AE31" s="614"/>
      <c r="AF31" s="614"/>
      <c r="AG31" s="614"/>
      <c r="AH31" s="614"/>
      <c r="AI31" s="614"/>
      <c r="AJ31" s="614"/>
      <c r="AK31" s="614"/>
      <c r="AL31" s="615">
        <v>0</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99.6</v>
      </c>
      <c r="BH31" s="654"/>
      <c r="BI31" s="654"/>
      <c r="BJ31" s="654"/>
      <c r="BK31" s="654"/>
      <c r="BL31" s="654"/>
      <c r="BM31" s="605">
        <v>99.3</v>
      </c>
      <c r="BN31" s="654"/>
      <c r="BO31" s="654"/>
      <c r="BP31" s="654"/>
      <c r="BQ31" s="655"/>
      <c r="BR31" s="666">
        <v>99.6</v>
      </c>
      <c r="BS31" s="654"/>
      <c r="BT31" s="654"/>
      <c r="BU31" s="654"/>
      <c r="BV31" s="654"/>
      <c r="BW31" s="654"/>
      <c r="BX31" s="605">
        <v>99.4</v>
      </c>
      <c r="BY31" s="654"/>
      <c r="BZ31" s="654"/>
      <c r="CA31" s="654"/>
      <c r="CB31" s="655"/>
      <c r="CD31" s="648"/>
      <c r="CE31" s="649"/>
      <c r="CF31" s="607" t="s">
        <v>300</v>
      </c>
      <c r="CG31" s="608"/>
      <c r="CH31" s="608"/>
      <c r="CI31" s="608"/>
      <c r="CJ31" s="608"/>
      <c r="CK31" s="608"/>
      <c r="CL31" s="608"/>
      <c r="CM31" s="608"/>
      <c r="CN31" s="608"/>
      <c r="CO31" s="608"/>
      <c r="CP31" s="608"/>
      <c r="CQ31" s="609"/>
      <c r="CR31" s="610">
        <v>21917707</v>
      </c>
      <c r="CS31" s="642"/>
      <c r="CT31" s="642"/>
      <c r="CU31" s="642"/>
      <c r="CV31" s="642"/>
      <c r="CW31" s="642"/>
      <c r="CX31" s="642"/>
      <c r="CY31" s="643"/>
      <c r="CZ31" s="615">
        <v>1.1000000000000001</v>
      </c>
      <c r="DA31" s="640"/>
      <c r="DB31" s="640"/>
      <c r="DC31" s="644"/>
      <c r="DD31" s="619">
        <v>18537113</v>
      </c>
      <c r="DE31" s="642"/>
      <c r="DF31" s="642"/>
      <c r="DG31" s="642"/>
      <c r="DH31" s="642"/>
      <c r="DI31" s="642"/>
      <c r="DJ31" s="642"/>
      <c r="DK31" s="643"/>
      <c r="DL31" s="619">
        <v>18084840</v>
      </c>
      <c r="DM31" s="642"/>
      <c r="DN31" s="642"/>
      <c r="DO31" s="642"/>
      <c r="DP31" s="642"/>
      <c r="DQ31" s="642"/>
      <c r="DR31" s="642"/>
      <c r="DS31" s="642"/>
      <c r="DT31" s="642"/>
      <c r="DU31" s="642"/>
      <c r="DV31" s="643"/>
      <c r="DW31" s="615">
        <v>1.7</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106756510</v>
      </c>
      <c r="S32" s="611"/>
      <c r="T32" s="611"/>
      <c r="U32" s="611"/>
      <c r="V32" s="611"/>
      <c r="W32" s="611"/>
      <c r="X32" s="611"/>
      <c r="Y32" s="612"/>
      <c r="Z32" s="613">
        <v>5.2</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99.5</v>
      </c>
      <c r="BH32" s="642"/>
      <c r="BI32" s="642"/>
      <c r="BJ32" s="642"/>
      <c r="BK32" s="642"/>
      <c r="BL32" s="642"/>
      <c r="BM32" s="616">
        <v>99.1</v>
      </c>
      <c r="BN32" s="642"/>
      <c r="BO32" s="642"/>
      <c r="BP32" s="642"/>
      <c r="BQ32" s="665"/>
      <c r="BR32" s="667">
        <v>99.5</v>
      </c>
      <c r="BS32" s="642"/>
      <c r="BT32" s="642"/>
      <c r="BU32" s="642"/>
      <c r="BV32" s="642"/>
      <c r="BW32" s="642"/>
      <c r="BX32" s="616">
        <v>99.1</v>
      </c>
      <c r="BY32" s="642"/>
      <c r="BZ32" s="642"/>
      <c r="CA32" s="642"/>
      <c r="CB32" s="665"/>
      <c r="CD32" s="650"/>
      <c r="CE32" s="651"/>
      <c r="CF32" s="607" t="s">
        <v>304</v>
      </c>
      <c r="CG32" s="608"/>
      <c r="CH32" s="608"/>
      <c r="CI32" s="608"/>
      <c r="CJ32" s="608"/>
      <c r="CK32" s="608"/>
      <c r="CL32" s="608"/>
      <c r="CM32" s="608"/>
      <c r="CN32" s="608"/>
      <c r="CO32" s="608"/>
      <c r="CP32" s="608"/>
      <c r="CQ32" s="609"/>
      <c r="CR32" s="610">
        <v>28481</v>
      </c>
      <c r="CS32" s="611"/>
      <c r="CT32" s="611"/>
      <c r="CU32" s="611"/>
      <c r="CV32" s="611"/>
      <c r="CW32" s="611"/>
      <c r="CX32" s="611"/>
      <c r="CY32" s="612"/>
      <c r="CZ32" s="615">
        <v>0</v>
      </c>
      <c r="DA32" s="640"/>
      <c r="DB32" s="640"/>
      <c r="DC32" s="644"/>
      <c r="DD32" s="619">
        <v>28481</v>
      </c>
      <c r="DE32" s="611"/>
      <c r="DF32" s="611"/>
      <c r="DG32" s="611"/>
      <c r="DH32" s="611"/>
      <c r="DI32" s="611"/>
      <c r="DJ32" s="611"/>
      <c r="DK32" s="612"/>
      <c r="DL32" s="619">
        <v>28481</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37777336</v>
      </c>
      <c r="S33" s="611"/>
      <c r="T33" s="611"/>
      <c r="U33" s="611"/>
      <c r="V33" s="611"/>
      <c r="W33" s="611"/>
      <c r="X33" s="611"/>
      <c r="Y33" s="612"/>
      <c r="Z33" s="613">
        <v>1.8</v>
      </c>
      <c r="AA33" s="613"/>
      <c r="AB33" s="613"/>
      <c r="AC33" s="613"/>
      <c r="AD33" s="614">
        <v>1920023</v>
      </c>
      <c r="AE33" s="614"/>
      <c r="AF33" s="614"/>
      <c r="AG33" s="614"/>
      <c r="AH33" s="614"/>
      <c r="AI33" s="614"/>
      <c r="AJ33" s="614"/>
      <c r="AK33" s="614"/>
      <c r="AL33" s="615">
        <v>0.2</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99.8</v>
      </c>
      <c r="BH33" s="669"/>
      <c r="BI33" s="669"/>
      <c r="BJ33" s="669"/>
      <c r="BK33" s="669"/>
      <c r="BL33" s="669"/>
      <c r="BM33" s="670">
        <v>99.7</v>
      </c>
      <c r="BN33" s="669"/>
      <c r="BO33" s="669"/>
      <c r="BP33" s="669"/>
      <c r="BQ33" s="671"/>
      <c r="BR33" s="668">
        <v>99.8</v>
      </c>
      <c r="BS33" s="669"/>
      <c r="BT33" s="669"/>
      <c r="BU33" s="669"/>
      <c r="BV33" s="669"/>
      <c r="BW33" s="669"/>
      <c r="BX33" s="670">
        <v>99.7</v>
      </c>
      <c r="BY33" s="669"/>
      <c r="BZ33" s="669"/>
      <c r="CA33" s="669"/>
      <c r="CB33" s="671"/>
      <c r="CD33" s="607" t="s">
        <v>307</v>
      </c>
      <c r="CE33" s="608"/>
      <c r="CF33" s="608"/>
      <c r="CG33" s="608"/>
      <c r="CH33" s="608"/>
      <c r="CI33" s="608"/>
      <c r="CJ33" s="608"/>
      <c r="CK33" s="608"/>
      <c r="CL33" s="608"/>
      <c r="CM33" s="608"/>
      <c r="CN33" s="608"/>
      <c r="CO33" s="608"/>
      <c r="CP33" s="608"/>
      <c r="CQ33" s="609"/>
      <c r="CR33" s="610">
        <v>620620231</v>
      </c>
      <c r="CS33" s="642"/>
      <c r="CT33" s="642"/>
      <c r="CU33" s="642"/>
      <c r="CV33" s="642"/>
      <c r="CW33" s="642"/>
      <c r="CX33" s="642"/>
      <c r="CY33" s="643"/>
      <c r="CZ33" s="615">
        <v>30.6</v>
      </c>
      <c r="DA33" s="640"/>
      <c r="DB33" s="640"/>
      <c r="DC33" s="644"/>
      <c r="DD33" s="619">
        <v>415220283</v>
      </c>
      <c r="DE33" s="642"/>
      <c r="DF33" s="642"/>
      <c r="DG33" s="642"/>
      <c r="DH33" s="642"/>
      <c r="DI33" s="642"/>
      <c r="DJ33" s="642"/>
      <c r="DK33" s="643"/>
      <c r="DL33" s="619">
        <v>358513447</v>
      </c>
      <c r="DM33" s="642"/>
      <c r="DN33" s="642"/>
      <c r="DO33" s="642"/>
      <c r="DP33" s="642"/>
      <c r="DQ33" s="642"/>
      <c r="DR33" s="642"/>
      <c r="DS33" s="642"/>
      <c r="DT33" s="642"/>
      <c r="DU33" s="642"/>
      <c r="DV33" s="643"/>
      <c r="DW33" s="615">
        <v>33.700000000000003</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7229987</v>
      </c>
      <c r="S34" s="611"/>
      <c r="T34" s="611"/>
      <c r="U34" s="611"/>
      <c r="V34" s="611"/>
      <c r="W34" s="611"/>
      <c r="X34" s="611"/>
      <c r="Y34" s="612"/>
      <c r="Z34" s="613">
        <v>0.4</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221082196</v>
      </c>
      <c r="CS34" s="611"/>
      <c r="CT34" s="611"/>
      <c r="CU34" s="611"/>
      <c r="CV34" s="611"/>
      <c r="CW34" s="611"/>
      <c r="CX34" s="611"/>
      <c r="CY34" s="612"/>
      <c r="CZ34" s="615">
        <v>10.9</v>
      </c>
      <c r="DA34" s="640"/>
      <c r="DB34" s="640"/>
      <c r="DC34" s="644"/>
      <c r="DD34" s="619">
        <v>158109340</v>
      </c>
      <c r="DE34" s="611"/>
      <c r="DF34" s="611"/>
      <c r="DG34" s="611"/>
      <c r="DH34" s="611"/>
      <c r="DI34" s="611"/>
      <c r="DJ34" s="611"/>
      <c r="DK34" s="612"/>
      <c r="DL34" s="619">
        <v>149218410</v>
      </c>
      <c r="DM34" s="611"/>
      <c r="DN34" s="611"/>
      <c r="DO34" s="611"/>
      <c r="DP34" s="611"/>
      <c r="DQ34" s="611"/>
      <c r="DR34" s="611"/>
      <c r="DS34" s="611"/>
      <c r="DT34" s="611"/>
      <c r="DU34" s="611"/>
      <c r="DV34" s="612"/>
      <c r="DW34" s="615">
        <v>14</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43297472</v>
      </c>
      <c r="S35" s="611"/>
      <c r="T35" s="611"/>
      <c r="U35" s="611"/>
      <c r="V35" s="611"/>
      <c r="W35" s="611"/>
      <c r="X35" s="611"/>
      <c r="Y35" s="612"/>
      <c r="Z35" s="613">
        <v>2.1</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8452418</v>
      </c>
      <c r="CS35" s="642"/>
      <c r="CT35" s="642"/>
      <c r="CU35" s="642"/>
      <c r="CV35" s="642"/>
      <c r="CW35" s="642"/>
      <c r="CX35" s="642"/>
      <c r="CY35" s="643"/>
      <c r="CZ35" s="615">
        <v>0.4</v>
      </c>
      <c r="DA35" s="640"/>
      <c r="DB35" s="640"/>
      <c r="DC35" s="644"/>
      <c r="DD35" s="619">
        <v>3071382</v>
      </c>
      <c r="DE35" s="642"/>
      <c r="DF35" s="642"/>
      <c r="DG35" s="642"/>
      <c r="DH35" s="642"/>
      <c r="DI35" s="642"/>
      <c r="DJ35" s="642"/>
      <c r="DK35" s="643"/>
      <c r="DL35" s="619">
        <v>2826324</v>
      </c>
      <c r="DM35" s="642"/>
      <c r="DN35" s="642"/>
      <c r="DO35" s="642"/>
      <c r="DP35" s="642"/>
      <c r="DQ35" s="642"/>
      <c r="DR35" s="642"/>
      <c r="DS35" s="642"/>
      <c r="DT35" s="642"/>
      <c r="DU35" s="642"/>
      <c r="DV35" s="643"/>
      <c r="DW35" s="615">
        <v>0.3</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23735550</v>
      </c>
      <c r="S36" s="611"/>
      <c r="T36" s="611"/>
      <c r="U36" s="611"/>
      <c r="V36" s="611"/>
      <c r="W36" s="611"/>
      <c r="X36" s="611"/>
      <c r="Y36" s="612"/>
      <c r="Z36" s="613">
        <v>1.2</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192617762</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16452475</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152009127</v>
      </c>
      <c r="CS36" s="611"/>
      <c r="CT36" s="611"/>
      <c r="CU36" s="611"/>
      <c r="CV36" s="611"/>
      <c r="CW36" s="611"/>
      <c r="CX36" s="611"/>
      <c r="CY36" s="612"/>
      <c r="CZ36" s="615">
        <v>7.5</v>
      </c>
      <c r="DA36" s="640"/>
      <c r="DB36" s="640"/>
      <c r="DC36" s="644"/>
      <c r="DD36" s="619">
        <v>128757855</v>
      </c>
      <c r="DE36" s="611"/>
      <c r="DF36" s="611"/>
      <c r="DG36" s="611"/>
      <c r="DH36" s="611"/>
      <c r="DI36" s="611"/>
      <c r="DJ36" s="611"/>
      <c r="DK36" s="612"/>
      <c r="DL36" s="619">
        <v>109646869</v>
      </c>
      <c r="DM36" s="611"/>
      <c r="DN36" s="611"/>
      <c r="DO36" s="611"/>
      <c r="DP36" s="611"/>
      <c r="DQ36" s="611"/>
      <c r="DR36" s="611"/>
      <c r="DS36" s="611"/>
      <c r="DT36" s="611"/>
      <c r="DU36" s="611"/>
      <c r="DV36" s="612"/>
      <c r="DW36" s="615">
        <v>10.3</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105126110</v>
      </c>
      <c r="S37" s="611"/>
      <c r="T37" s="611"/>
      <c r="U37" s="611"/>
      <c r="V37" s="611"/>
      <c r="W37" s="611"/>
      <c r="X37" s="611"/>
      <c r="Y37" s="612"/>
      <c r="Z37" s="613">
        <v>5.0999999999999996</v>
      </c>
      <c r="AA37" s="613"/>
      <c r="AB37" s="613"/>
      <c r="AC37" s="613"/>
      <c r="AD37" s="614">
        <v>1596966</v>
      </c>
      <c r="AE37" s="614"/>
      <c r="AF37" s="614"/>
      <c r="AG37" s="614"/>
      <c r="AH37" s="614"/>
      <c r="AI37" s="614"/>
      <c r="AJ37" s="614"/>
      <c r="AK37" s="614"/>
      <c r="AL37" s="615">
        <v>0.2</v>
      </c>
      <c r="AM37" s="616"/>
      <c r="AN37" s="616"/>
      <c r="AO37" s="617"/>
      <c r="AQ37" s="673" t="s">
        <v>319</v>
      </c>
      <c r="AR37" s="674"/>
      <c r="AS37" s="674"/>
      <c r="AT37" s="674"/>
      <c r="AU37" s="674"/>
      <c r="AV37" s="674"/>
      <c r="AW37" s="674"/>
      <c r="AX37" s="674"/>
      <c r="AY37" s="675"/>
      <c r="AZ37" s="610">
        <v>35394118</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15834433</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114785</v>
      </c>
      <c r="CS37" s="642"/>
      <c r="CT37" s="642"/>
      <c r="CU37" s="642"/>
      <c r="CV37" s="642"/>
      <c r="CW37" s="642"/>
      <c r="CX37" s="642"/>
      <c r="CY37" s="643"/>
      <c r="CZ37" s="615">
        <v>0</v>
      </c>
      <c r="DA37" s="640"/>
      <c r="DB37" s="640"/>
      <c r="DC37" s="644"/>
      <c r="DD37" s="619">
        <v>114785</v>
      </c>
      <c r="DE37" s="642"/>
      <c r="DF37" s="642"/>
      <c r="DG37" s="642"/>
      <c r="DH37" s="642"/>
      <c r="DI37" s="642"/>
      <c r="DJ37" s="642"/>
      <c r="DK37" s="643"/>
      <c r="DL37" s="619">
        <v>114785</v>
      </c>
      <c r="DM37" s="642"/>
      <c r="DN37" s="642"/>
      <c r="DO37" s="642"/>
      <c r="DP37" s="642"/>
      <c r="DQ37" s="642"/>
      <c r="DR37" s="642"/>
      <c r="DS37" s="642"/>
      <c r="DT37" s="642"/>
      <c r="DU37" s="642"/>
      <c r="DV37" s="643"/>
      <c r="DW37" s="615">
        <v>0</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109571020</v>
      </c>
      <c r="S38" s="611"/>
      <c r="T38" s="611"/>
      <c r="U38" s="611"/>
      <c r="V38" s="611"/>
      <c r="W38" s="611"/>
      <c r="X38" s="611"/>
      <c r="Y38" s="612"/>
      <c r="Z38" s="613">
        <v>5.3</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14525026</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412989</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125681134</v>
      </c>
      <c r="CS38" s="611"/>
      <c r="CT38" s="611"/>
      <c r="CU38" s="611"/>
      <c r="CV38" s="611"/>
      <c r="CW38" s="611"/>
      <c r="CX38" s="611"/>
      <c r="CY38" s="612"/>
      <c r="CZ38" s="615">
        <v>6.2</v>
      </c>
      <c r="DA38" s="640"/>
      <c r="DB38" s="640"/>
      <c r="DC38" s="644"/>
      <c r="DD38" s="619">
        <v>104598598</v>
      </c>
      <c r="DE38" s="611"/>
      <c r="DF38" s="611"/>
      <c r="DG38" s="611"/>
      <c r="DH38" s="611"/>
      <c r="DI38" s="611"/>
      <c r="DJ38" s="611"/>
      <c r="DK38" s="612"/>
      <c r="DL38" s="619">
        <v>96721907</v>
      </c>
      <c r="DM38" s="611"/>
      <c r="DN38" s="611"/>
      <c r="DO38" s="611"/>
      <c r="DP38" s="611"/>
      <c r="DQ38" s="611"/>
      <c r="DR38" s="611"/>
      <c r="DS38" s="611"/>
      <c r="DT38" s="611"/>
      <c r="DU38" s="611"/>
      <c r="DV38" s="612"/>
      <c r="DW38" s="615">
        <v>9.1</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7472689</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585387</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25685012</v>
      </c>
      <c r="CS39" s="642"/>
      <c r="CT39" s="642"/>
      <c r="CU39" s="642"/>
      <c r="CV39" s="642"/>
      <c r="CW39" s="642"/>
      <c r="CX39" s="642"/>
      <c r="CY39" s="643"/>
      <c r="CZ39" s="615">
        <v>1.3</v>
      </c>
      <c r="DA39" s="640"/>
      <c r="DB39" s="640"/>
      <c r="DC39" s="644"/>
      <c r="DD39" s="619">
        <v>20528887</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6144000</v>
      </c>
      <c r="S40" s="611"/>
      <c r="T40" s="611"/>
      <c r="U40" s="611"/>
      <c r="V40" s="611"/>
      <c r="W40" s="611"/>
      <c r="X40" s="611"/>
      <c r="Y40" s="612"/>
      <c r="Z40" s="613">
        <v>0.3</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5960823</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132</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87710344</v>
      </c>
      <c r="CS40" s="611"/>
      <c r="CT40" s="611"/>
      <c r="CU40" s="611"/>
      <c r="CV40" s="611"/>
      <c r="CW40" s="611"/>
      <c r="CX40" s="611"/>
      <c r="CY40" s="612"/>
      <c r="CZ40" s="615">
        <v>4.3</v>
      </c>
      <c r="DA40" s="640"/>
      <c r="DB40" s="640"/>
      <c r="DC40" s="644"/>
      <c r="DD40" s="619">
        <v>154221</v>
      </c>
      <c r="DE40" s="611"/>
      <c r="DF40" s="611"/>
      <c r="DG40" s="611"/>
      <c r="DH40" s="611"/>
      <c r="DI40" s="611"/>
      <c r="DJ40" s="611"/>
      <c r="DK40" s="612"/>
      <c r="DL40" s="619">
        <v>99937</v>
      </c>
      <c r="DM40" s="611"/>
      <c r="DN40" s="611"/>
      <c r="DO40" s="611"/>
      <c r="DP40" s="611"/>
      <c r="DQ40" s="611"/>
      <c r="DR40" s="611"/>
      <c r="DS40" s="611"/>
      <c r="DT40" s="611"/>
      <c r="DU40" s="611"/>
      <c r="DV40" s="612"/>
      <c r="DW40" s="615">
        <v>0</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2055885110</v>
      </c>
      <c r="S41" s="683"/>
      <c r="T41" s="683"/>
      <c r="U41" s="683"/>
      <c r="V41" s="683"/>
      <c r="W41" s="683"/>
      <c r="X41" s="683"/>
      <c r="Y41" s="687"/>
      <c r="Z41" s="688">
        <v>100</v>
      </c>
      <c r="AA41" s="688"/>
      <c r="AB41" s="688"/>
      <c r="AC41" s="688"/>
      <c r="AD41" s="689">
        <v>1058380629</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28560928</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100704178</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351</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201358816</v>
      </c>
      <c r="CS42" s="642"/>
      <c r="CT42" s="642"/>
      <c r="CU42" s="642"/>
      <c r="CV42" s="642"/>
      <c r="CW42" s="642"/>
      <c r="CX42" s="642"/>
      <c r="CY42" s="643"/>
      <c r="CZ42" s="615">
        <v>9.9</v>
      </c>
      <c r="DA42" s="640"/>
      <c r="DB42" s="640"/>
      <c r="DC42" s="644"/>
      <c r="DD42" s="619">
        <v>66571521</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4711116</v>
      </c>
      <c r="CS43" s="642"/>
      <c r="CT43" s="642"/>
      <c r="CU43" s="642"/>
      <c r="CV43" s="642"/>
      <c r="CW43" s="642"/>
      <c r="CX43" s="642"/>
      <c r="CY43" s="643"/>
      <c r="CZ43" s="615">
        <v>0.2</v>
      </c>
      <c r="DA43" s="640"/>
      <c r="DB43" s="640"/>
      <c r="DC43" s="644"/>
      <c r="DD43" s="619">
        <v>4710972</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201358816</v>
      </c>
      <c r="CS44" s="611"/>
      <c r="CT44" s="611"/>
      <c r="CU44" s="611"/>
      <c r="CV44" s="611"/>
      <c r="CW44" s="611"/>
      <c r="CX44" s="611"/>
      <c r="CY44" s="612"/>
      <c r="CZ44" s="615">
        <v>9.9</v>
      </c>
      <c r="DA44" s="616"/>
      <c r="DB44" s="616"/>
      <c r="DC44" s="622"/>
      <c r="DD44" s="619">
        <v>66571521</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70927014</v>
      </c>
      <c r="CS45" s="642"/>
      <c r="CT45" s="642"/>
      <c r="CU45" s="642"/>
      <c r="CV45" s="642"/>
      <c r="CW45" s="642"/>
      <c r="CX45" s="642"/>
      <c r="CY45" s="643"/>
      <c r="CZ45" s="615">
        <v>3.5</v>
      </c>
      <c r="DA45" s="640"/>
      <c r="DB45" s="640"/>
      <c r="DC45" s="644"/>
      <c r="DD45" s="619">
        <v>5242406</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119258343</v>
      </c>
      <c r="CS46" s="611"/>
      <c r="CT46" s="611"/>
      <c r="CU46" s="611"/>
      <c r="CV46" s="611"/>
      <c r="CW46" s="611"/>
      <c r="CX46" s="611"/>
      <c r="CY46" s="612"/>
      <c r="CZ46" s="615">
        <v>5.9</v>
      </c>
      <c r="DA46" s="616"/>
      <c r="DB46" s="616"/>
      <c r="DC46" s="622"/>
      <c r="DD46" s="619">
        <v>61124967</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2025762829</v>
      </c>
      <c r="CS49" s="669"/>
      <c r="CT49" s="669"/>
      <c r="CU49" s="669"/>
      <c r="CV49" s="669"/>
      <c r="CW49" s="669"/>
      <c r="CX49" s="669"/>
      <c r="CY49" s="698"/>
      <c r="CZ49" s="690">
        <v>100</v>
      </c>
      <c r="DA49" s="699"/>
      <c r="DB49" s="699"/>
      <c r="DC49" s="700"/>
      <c r="DD49" s="701">
        <v>1223095966</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Cr+mmhfCVJCcWoqB61sntT2pfY4Ay6l6ISeE0SE8m6pixI0jKGloxdthd4f54BW2Ky8TG48d28C139flqLVBfQ==" saltValue="5N7fgDbzXus+7l7yFHAjg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374</v>
      </c>
      <c r="C7" s="737"/>
      <c r="D7" s="737"/>
      <c r="E7" s="737"/>
      <c r="F7" s="737"/>
      <c r="G7" s="737"/>
      <c r="H7" s="737"/>
      <c r="I7" s="737"/>
      <c r="J7" s="737"/>
      <c r="K7" s="737"/>
      <c r="L7" s="737"/>
      <c r="M7" s="737"/>
      <c r="N7" s="737"/>
      <c r="O7" s="737"/>
      <c r="P7" s="738"/>
      <c r="Q7" s="739">
        <v>2033144.7919999999</v>
      </c>
      <c r="R7" s="740"/>
      <c r="S7" s="740"/>
      <c r="T7" s="740"/>
      <c r="U7" s="740"/>
      <c r="V7" s="740">
        <v>2009286.953</v>
      </c>
      <c r="W7" s="740"/>
      <c r="X7" s="740"/>
      <c r="Y7" s="740"/>
      <c r="Z7" s="740"/>
      <c r="AA7" s="740">
        <v>23857.839</v>
      </c>
      <c r="AB7" s="740"/>
      <c r="AC7" s="740"/>
      <c r="AD7" s="740"/>
      <c r="AE7" s="741"/>
      <c r="AF7" s="742">
        <v>12488</v>
      </c>
      <c r="AG7" s="743"/>
      <c r="AH7" s="743"/>
      <c r="AI7" s="743"/>
      <c r="AJ7" s="744"/>
      <c r="AK7" s="745">
        <v>9.2132950000000005</v>
      </c>
      <c r="AL7" s="746"/>
      <c r="AM7" s="746"/>
      <c r="AN7" s="746"/>
      <c r="AO7" s="746"/>
      <c r="AP7" s="746">
        <v>2477637.64</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574</v>
      </c>
      <c r="BT7" s="734"/>
      <c r="BU7" s="734"/>
      <c r="BV7" s="734"/>
      <c r="BW7" s="734"/>
      <c r="BX7" s="734"/>
      <c r="BY7" s="734"/>
      <c r="BZ7" s="734"/>
      <c r="CA7" s="734"/>
      <c r="CB7" s="734"/>
      <c r="CC7" s="734"/>
      <c r="CD7" s="734"/>
      <c r="CE7" s="734"/>
      <c r="CF7" s="734"/>
      <c r="CG7" s="749"/>
      <c r="CH7" s="730" t="s">
        <v>612</v>
      </c>
      <c r="CI7" s="731"/>
      <c r="CJ7" s="731"/>
      <c r="CK7" s="731"/>
      <c r="CL7" s="732"/>
      <c r="CM7" s="730">
        <v>173</v>
      </c>
      <c r="CN7" s="731"/>
      <c r="CO7" s="731"/>
      <c r="CP7" s="731"/>
      <c r="CQ7" s="732"/>
      <c r="CR7" s="730">
        <v>30</v>
      </c>
      <c r="CS7" s="731"/>
      <c r="CT7" s="731"/>
      <c r="CU7" s="731"/>
      <c r="CV7" s="732"/>
      <c r="CW7" s="730">
        <v>79</v>
      </c>
      <c r="CX7" s="731"/>
      <c r="CY7" s="731"/>
      <c r="CZ7" s="731"/>
      <c r="DA7" s="732"/>
      <c r="DB7" s="730">
        <v>0</v>
      </c>
      <c r="DC7" s="731"/>
      <c r="DD7" s="731"/>
      <c r="DE7" s="731"/>
      <c r="DF7" s="732"/>
      <c r="DG7" s="730">
        <v>0</v>
      </c>
      <c r="DH7" s="731"/>
      <c r="DI7" s="731"/>
      <c r="DJ7" s="731"/>
      <c r="DK7" s="732"/>
      <c r="DL7" s="730">
        <v>0</v>
      </c>
      <c r="DM7" s="731"/>
      <c r="DN7" s="731"/>
      <c r="DO7" s="731"/>
      <c r="DP7" s="732"/>
      <c r="DQ7" s="730">
        <v>0</v>
      </c>
      <c r="DR7" s="731"/>
      <c r="DS7" s="731"/>
      <c r="DT7" s="731"/>
      <c r="DU7" s="732"/>
      <c r="DV7" s="733"/>
      <c r="DW7" s="734"/>
      <c r="DX7" s="734"/>
      <c r="DY7" s="734"/>
      <c r="DZ7" s="735"/>
      <c r="EA7" s="217"/>
    </row>
    <row r="8" spans="1:131" s="218" customFormat="1" ht="26.25" customHeight="1" x14ac:dyDescent="0.2">
      <c r="A8" s="221">
        <v>2</v>
      </c>
      <c r="B8" s="767" t="s">
        <v>375</v>
      </c>
      <c r="C8" s="768"/>
      <c r="D8" s="768"/>
      <c r="E8" s="768"/>
      <c r="F8" s="768"/>
      <c r="G8" s="768"/>
      <c r="H8" s="768"/>
      <c r="I8" s="768"/>
      <c r="J8" s="768"/>
      <c r="K8" s="768"/>
      <c r="L8" s="768"/>
      <c r="M8" s="768"/>
      <c r="N8" s="768"/>
      <c r="O8" s="768"/>
      <c r="P8" s="769"/>
      <c r="Q8" s="770">
        <v>471033.23700000002</v>
      </c>
      <c r="R8" s="771"/>
      <c r="S8" s="771"/>
      <c r="T8" s="771"/>
      <c r="U8" s="771"/>
      <c r="V8" s="771">
        <v>471033.23700000002</v>
      </c>
      <c r="W8" s="771"/>
      <c r="X8" s="771"/>
      <c r="Y8" s="771"/>
      <c r="Z8" s="771"/>
      <c r="AA8" s="771" t="s">
        <v>505</v>
      </c>
      <c r="AB8" s="771"/>
      <c r="AC8" s="771"/>
      <c r="AD8" s="771"/>
      <c r="AE8" s="772"/>
      <c r="AF8" s="773" t="s">
        <v>122</v>
      </c>
      <c r="AG8" s="774"/>
      <c r="AH8" s="774"/>
      <c r="AI8" s="774"/>
      <c r="AJ8" s="775"/>
      <c r="AK8" s="756">
        <v>192698.14906</v>
      </c>
      <c r="AL8" s="757"/>
      <c r="AM8" s="757"/>
      <c r="AN8" s="757"/>
      <c r="AO8" s="757"/>
      <c r="AP8" s="757" t="s">
        <v>505</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575</v>
      </c>
      <c r="BT8" s="761"/>
      <c r="BU8" s="761"/>
      <c r="BV8" s="761"/>
      <c r="BW8" s="761"/>
      <c r="BX8" s="761"/>
      <c r="BY8" s="761"/>
      <c r="BZ8" s="761"/>
      <c r="CA8" s="761"/>
      <c r="CB8" s="761"/>
      <c r="CC8" s="761"/>
      <c r="CD8" s="761"/>
      <c r="CE8" s="761"/>
      <c r="CF8" s="761"/>
      <c r="CG8" s="762"/>
      <c r="CH8" s="763">
        <v>2</v>
      </c>
      <c r="CI8" s="764"/>
      <c r="CJ8" s="764"/>
      <c r="CK8" s="764"/>
      <c r="CL8" s="765"/>
      <c r="CM8" s="763">
        <v>675</v>
      </c>
      <c r="CN8" s="764"/>
      <c r="CO8" s="764"/>
      <c r="CP8" s="764"/>
      <c r="CQ8" s="765"/>
      <c r="CR8" s="763">
        <v>100</v>
      </c>
      <c r="CS8" s="764"/>
      <c r="CT8" s="764"/>
      <c r="CU8" s="764"/>
      <c r="CV8" s="765"/>
      <c r="CW8" s="763">
        <v>195</v>
      </c>
      <c r="CX8" s="764"/>
      <c r="CY8" s="764"/>
      <c r="CZ8" s="764"/>
      <c r="DA8" s="765"/>
      <c r="DB8" s="763">
        <v>0</v>
      </c>
      <c r="DC8" s="764"/>
      <c r="DD8" s="764"/>
      <c r="DE8" s="764"/>
      <c r="DF8" s="765"/>
      <c r="DG8" s="763">
        <v>0</v>
      </c>
      <c r="DH8" s="764"/>
      <c r="DI8" s="764"/>
      <c r="DJ8" s="764"/>
      <c r="DK8" s="765"/>
      <c r="DL8" s="763">
        <v>0</v>
      </c>
      <c r="DM8" s="764"/>
      <c r="DN8" s="764"/>
      <c r="DO8" s="764"/>
      <c r="DP8" s="765"/>
      <c r="DQ8" s="763">
        <v>0</v>
      </c>
      <c r="DR8" s="764"/>
      <c r="DS8" s="764"/>
      <c r="DT8" s="764"/>
      <c r="DU8" s="765"/>
      <c r="DV8" s="760"/>
      <c r="DW8" s="761"/>
      <c r="DX8" s="761"/>
      <c r="DY8" s="761"/>
      <c r="DZ8" s="766"/>
      <c r="EA8" s="217"/>
    </row>
    <row r="9" spans="1:131" s="218" customFormat="1" ht="26.25" customHeight="1" x14ac:dyDescent="0.2">
      <c r="A9" s="221">
        <v>3</v>
      </c>
      <c r="B9" s="767" t="s">
        <v>376</v>
      </c>
      <c r="C9" s="768"/>
      <c r="D9" s="768"/>
      <c r="E9" s="768"/>
      <c r="F9" s="768"/>
      <c r="G9" s="768"/>
      <c r="H9" s="768"/>
      <c r="I9" s="768"/>
      <c r="J9" s="768"/>
      <c r="K9" s="768"/>
      <c r="L9" s="768"/>
      <c r="M9" s="768"/>
      <c r="N9" s="768"/>
      <c r="O9" s="768"/>
      <c r="P9" s="769"/>
      <c r="Q9" s="770">
        <v>817.25800000000004</v>
      </c>
      <c r="R9" s="771"/>
      <c r="S9" s="771"/>
      <c r="T9" s="771"/>
      <c r="U9" s="771"/>
      <c r="V9" s="771">
        <v>175.64500000000001</v>
      </c>
      <c r="W9" s="771"/>
      <c r="X9" s="771"/>
      <c r="Y9" s="771"/>
      <c r="Z9" s="771"/>
      <c r="AA9" s="771">
        <v>641.61300000000006</v>
      </c>
      <c r="AB9" s="771"/>
      <c r="AC9" s="771"/>
      <c r="AD9" s="771"/>
      <c r="AE9" s="772"/>
      <c r="AF9" s="773">
        <v>642</v>
      </c>
      <c r="AG9" s="774"/>
      <c r="AH9" s="774"/>
      <c r="AI9" s="774"/>
      <c r="AJ9" s="775"/>
      <c r="AK9" s="756">
        <v>29.035229999999999</v>
      </c>
      <c r="AL9" s="757"/>
      <c r="AM9" s="757"/>
      <c r="AN9" s="757"/>
      <c r="AO9" s="757"/>
      <c r="AP9" s="757">
        <v>1952.8779999999999</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576</v>
      </c>
      <c r="BT9" s="761"/>
      <c r="BU9" s="761"/>
      <c r="BV9" s="761"/>
      <c r="BW9" s="761"/>
      <c r="BX9" s="761"/>
      <c r="BY9" s="761"/>
      <c r="BZ9" s="761"/>
      <c r="CA9" s="761"/>
      <c r="CB9" s="761"/>
      <c r="CC9" s="761"/>
      <c r="CD9" s="761"/>
      <c r="CE9" s="761"/>
      <c r="CF9" s="761"/>
      <c r="CG9" s="762"/>
      <c r="CH9" s="763">
        <v>266</v>
      </c>
      <c r="CI9" s="764"/>
      <c r="CJ9" s="764"/>
      <c r="CK9" s="764"/>
      <c r="CL9" s="765"/>
      <c r="CM9" s="763">
        <v>3601</v>
      </c>
      <c r="CN9" s="764"/>
      <c r="CO9" s="764"/>
      <c r="CP9" s="764"/>
      <c r="CQ9" s="765"/>
      <c r="CR9" s="763">
        <v>75</v>
      </c>
      <c r="CS9" s="764"/>
      <c r="CT9" s="764"/>
      <c r="CU9" s="764"/>
      <c r="CV9" s="765"/>
      <c r="CW9" s="763">
        <v>491</v>
      </c>
      <c r="CX9" s="764"/>
      <c r="CY9" s="764"/>
      <c r="CZ9" s="764"/>
      <c r="DA9" s="765"/>
      <c r="DB9" s="763">
        <v>0</v>
      </c>
      <c r="DC9" s="764"/>
      <c r="DD9" s="764"/>
      <c r="DE9" s="764"/>
      <c r="DF9" s="765"/>
      <c r="DG9" s="763">
        <v>0</v>
      </c>
      <c r="DH9" s="764"/>
      <c r="DI9" s="764"/>
      <c r="DJ9" s="764"/>
      <c r="DK9" s="765"/>
      <c r="DL9" s="763">
        <v>0</v>
      </c>
      <c r="DM9" s="764"/>
      <c r="DN9" s="764"/>
      <c r="DO9" s="764"/>
      <c r="DP9" s="765"/>
      <c r="DQ9" s="763">
        <v>0</v>
      </c>
      <c r="DR9" s="764"/>
      <c r="DS9" s="764"/>
      <c r="DT9" s="764"/>
      <c r="DU9" s="765"/>
      <c r="DV9" s="760"/>
      <c r="DW9" s="761"/>
      <c r="DX9" s="761"/>
      <c r="DY9" s="761"/>
      <c r="DZ9" s="766"/>
      <c r="EA9" s="217"/>
    </row>
    <row r="10" spans="1:131" s="218" customFormat="1" ht="26.25" customHeight="1" x14ac:dyDescent="0.2">
      <c r="A10" s="221">
        <v>4</v>
      </c>
      <c r="B10" s="767" t="s">
        <v>377</v>
      </c>
      <c r="C10" s="768"/>
      <c r="D10" s="768"/>
      <c r="E10" s="768"/>
      <c r="F10" s="768"/>
      <c r="G10" s="768"/>
      <c r="H10" s="768"/>
      <c r="I10" s="768"/>
      <c r="J10" s="768"/>
      <c r="K10" s="768"/>
      <c r="L10" s="768"/>
      <c r="M10" s="768"/>
      <c r="N10" s="768"/>
      <c r="O10" s="768"/>
      <c r="P10" s="769"/>
      <c r="Q10" s="770">
        <v>617.33000000000004</v>
      </c>
      <c r="R10" s="771"/>
      <c r="S10" s="771"/>
      <c r="T10" s="771"/>
      <c r="U10" s="771"/>
      <c r="V10" s="771">
        <v>508.65</v>
      </c>
      <c r="W10" s="771"/>
      <c r="X10" s="771"/>
      <c r="Y10" s="771"/>
      <c r="Z10" s="771"/>
      <c r="AA10" s="771">
        <v>108.86</v>
      </c>
      <c r="AB10" s="771"/>
      <c r="AC10" s="771"/>
      <c r="AD10" s="771"/>
      <c r="AE10" s="772"/>
      <c r="AF10" s="773">
        <v>109</v>
      </c>
      <c r="AG10" s="774"/>
      <c r="AH10" s="774"/>
      <c r="AI10" s="774"/>
      <c r="AJ10" s="775"/>
      <c r="AK10" s="756">
        <v>20.2</v>
      </c>
      <c r="AL10" s="757"/>
      <c r="AM10" s="757"/>
      <c r="AN10" s="757"/>
      <c r="AO10" s="757"/>
      <c r="AP10" s="757" t="s">
        <v>505</v>
      </c>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t="s">
        <v>577</v>
      </c>
      <c r="BT10" s="761"/>
      <c r="BU10" s="761"/>
      <c r="BV10" s="761"/>
      <c r="BW10" s="761"/>
      <c r="BX10" s="761"/>
      <c r="BY10" s="761"/>
      <c r="BZ10" s="761"/>
      <c r="CA10" s="761"/>
      <c r="CB10" s="761"/>
      <c r="CC10" s="761"/>
      <c r="CD10" s="761"/>
      <c r="CE10" s="761"/>
      <c r="CF10" s="761"/>
      <c r="CG10" s="762"/>
      <c r="CH10" s="763">
        <v>8</v>
      </c>
      <c r="CI10" s="764"/>
      <c r="CJ10" s="764"/>
      <c r="CK10" s="764"/>
      <c r="CL10" s="765"/>
      <c r="CM10" s="763">
        <v>1281</v>
      </c>
      <c r="CN10" s="764"/>
      <c r="CO10" s="764"/>
      <c r="CP10" s="764"/>
      <c r="CQ10" s="765"/>
      <c r="CR10" s="763">
        <v>100</v>
      </c>
      <c r="CS10" s="764"/>
      <c r="CT10" s="764"/>
      <c r="CU10" s="764"/>
      <c r="CV10" s="765"/>
      <c r="CW10" s="763">
        <v>168</v>
      </c>
      <c r="CX10" s="764"/>
      <c r="CY10" s="764"/>
      <c r="CZ10" s="764"/>
      <c r="DA10" s="765"/>
      <c r="DB10" s="763">
        <v>0</v>
      </c>
      <c r="DC10" s="764"/>
      <c r="DD10" s="764"/>
      <c r="DE10" s="764"/>
      <c r="DF10" s="765"/>
      <c r="DG10" s="763">
        <v>0</v>
      </c>
      <c r="DH10" s="764"/>
      <c r="DI10" s="764"/>
      <c r="DJ10" s="764"/>
      <c r="DK10" s="765"/>
      <c r="DL10" s="763">
        <v>0</v>
      </c>
      <c r="DM10" s="764"/>
      <c r="DN10" s="764"/>
      <c r="DO10" s="764"/>
      <c r="DP10" s="765"/>
      <c r="DQ10" s="763">
        <v>0</v>
      </c>
      <c r="DR10" s="764"/>
      <c r="DS10" s="764"/>
      <c r="DT10" s="764"/>
      <c r="DU10" s="765"/>
      <c r="DV10" s="760"/>
      <c r="DW10" s="761"/>
      <c r="DX10" s="761"/>
      <c r="DY10" s="761"/>
      <c r="DZ10" s="766"/>
      <c r="EA10" s="217"/>
    </row>
    <row r="11" spans="1:131" s="218" customFormat="1" ht="26.25" customHeight="1" x14ac:dyDescent="0.2">
      <c r="A11" s="221">
        <v>5</v>
      </c>
      <c r="B11" s="767" t="s">
        <v>378</v>
      </c>
      <c r="C11" s="768"/>
      <c r="D11" s="768"/>
      <c r="E11" s="768"/>
      <c r="F11" s="768"/>
      <c r="G11" s="768"/>
      <c r="H11" s="768"/>
      <c r="I11" s="768"/>
      <c r="J11" s="768"/>
      <c r="K11" s="768"/>
      <c r="L11" s="768"/>
      <c r="M11" s="768"/>
      <c r="N11" s="768"/>
      <c r="O11" s="768"/>
      <c r="P11" s="769"/>
      <c r="Q11" s="770">
        <v>42.167999999999999</v>
      </c>
      <c r="R11" s="771"/>
      <c r="S11" s="771"/>
      <c r="T11" s="771"/>
      <c r="U11" s="771"/>
      <c r="V11" s="771">
        <v>21.753</v>
      </c>
      <c r="W11" s="771"/>
      <c r="X11" s="771"/>
      <c r="Y11" s="771"/>
      <c r="Z11" s="771"/>
      <c r="AA11" s="771">
        <v>20.414999999999999</v>
      </c>
      <c r="AB11" s="771"/>
      <c r="AC11" s="771"/>
      <c r="AD11" s="771"/>
      <c r="AE11" s="772"/>
      <c r="AF11" s="773">
        <v>20</v>
      </c>
      <c r="AG11" s="774"/>
      <c r="AH11" s="774"/>
      <c r="AI11" s="774"/>
      <c r="AJ11" s="775"/>
      <c r="AK11" s="756">
        <v>9.9105740000000004</v>
      </c>
      <c r="AL11" s="757"/>
      <c r="AM11" s="757"/>
      <c r="AN11" s="757"/>
      <c r="AO11" s="757"/>
      <c r="AP11" s="757" t="s">
        <v>505</v>
      </c>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t="s">
        <v>578</v>
      </c>
      <c r="BT11" s="761"/>
      <c r="BU11" s="761"/>
      <c r="BV11" s="761"/>
      <c r="BW11" s="761"/>
      <c r="BX11" s="761"/>
      <c r="BY11" s="761"/>
      <c r="BZ11" s="761"/>
      <c r="CA11" s="761"/>
      <c r="CB11" s="761"/>
      <c r="CC11" s="761"/>
      <c r="CD11" s="761"/>
      <c r="CE11" s="761"/>
      <c r="CF11" s="761"/>
      <c r="CG11" s="762"/>
      <c r="CH11" s="763">
        <v>0</v>
      </c>
      <c r="CI11" s="764"/>
      <c r="CJ11" s="764"/>
      <c r="CK11" s="764"/>
      <c r="CL11" s="765"/>
      <c r="CM11" s="763">
        <v>2968</v>
      </c>
      <c r="CN11" s="764"/>
      <c r="CO11" s="764"/>
      <c r="CP11" s="764"/>
      <c r="CQ11" s="765"/>
      <c r="CR11" s="763">
        <v>0</v>
      </c>
      <c r="CS11" s="764"/>
      <c r="CT11" s="764"/>
      <c r="CU11" s="764"/>
      <c r="CV11" s="765"/>
      <c r="CW11" s="763">
        <v>178</v>
      </c>
      <c r="CX11" s="764"/>
      <c r="CY11" s="764"/>
      <c r="CZ11" s="764"/>
      <c r="DA11" s="765"/>
      <c r="DB11" s="763">
        <v>0</v>
      </c>
      <c r="DC11" s="764"/>
      <c r="DD11" s="764"/>
      <c r="DE11" s="764"/>
      <c r="DF11" s="765"/>
      <c r="DG11" s="763">
        <v>0</v>
      </c>
      <c r="DH11" s="764"/>
      <c r="DI11" s="764"/>
      <c r="DJ11" s="764"/>
      <c r="DK11" s="765"/>
      <c r="DL11" s="763">
        <v>0</v>
      </c>
      <c r="DM11" s="764"/>
      <c r="DN11" s="764"/>
      <c r="DO11" s="764"/>
      <c r="DP11" s="765"/>
      <c r="DQ11" s="763">
        <v>0</v>
      </c>
      <c r="DR11" s="764"/>
      <c r="DS11" s="764"/>
      <c r="DT11" s="764"/>
      <c r="DU11" s="765"/>
      <c r="DV11" s="760"/>
      <c r="DW11" s="761"/>
      <c r="DX11" s="761"/>
      <c r="DY11" s="761"/>
      <c r="DZ11" s="766"/>
      <c r="EA11" s="217"/>
    </row>
    <row r="12" spans="1:131" s="218" customFormat="1" ht="26.25" customHeight="1" x14ac:dyDescent="0.2">
      <c r="A12" s="221">
        <v>6</v>
      </c>
      <c r="B12" s="767" t="s">
        <v>379</v>
      </c>
      <c r="C12" s="768"/>
      <c r="D12" s="768"/>
      <c r="E12" s="768"/>
      <c r="F12" s="768"/>
      <c r="G12" s="768"/>
      <c r="H12" s="768"/>
      <c r="I12" s="768"/>
      <c r="J12" s="768"/>
      <c r="K12" s="768"/>
      <c r="L12" s="768"/>
      <c r="M12" s="768"/>
      <c r="N12" s="768"/>
      <c r="O12" s="768"/>
      <c r="P12" s="769"/>
      <c r="Q12" s="770">
        <v>3557.4270000000001</v>
      </c>
      <c r="R12" s="771"/>
      <c r="S12" s="771"/>
      <c r="T12" s="771"/>
      <c r="U12" s="771"/>
      <c r="V12" s="771">
        <v>2655.1350000000002</v>
      </c>
      <c r="W12" s="771"/>
      <c r="X12" s="771"/>
      <c r="Y12" s="771"/>
      <c r="Z12" s="771"/>
      <c r="AA12" s="771">
        <v>902.29200000000003</v>
      </c>
      <c r="AB12" s="771"/>
      <c r="AC12" s="771"/>
      <c r="AD12" s="771"/>
      <c r="AE12" s="772"/>
      <c r="AF12" s="773">
        <v>902</v>
      </c>
      <c r="AG12" s="774"/>
      <c r="AH12" s="774"/>
      <c r="AI12" s="774"/>
      <c r="AJ12" s="775"/>
      <c r="AK12" s="756">
        <v>535.38761199999999</v>
      </c>
      <c r="AL12" s="757"/>
      <c r="AM12" s="757"/>
      <c r="AN12" s="757"/>
      <c r="AO12" s="757"/>
      <c r="AP12" s="757">
        <v>2542.297</v>
      </c>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t="s">
        <v>579</v>
      </c>
      <c r="BT12" s="761"/>
      <c r="BU12" s="761"/>
      <c r="BV12" s="761"/>
      <c r="BW12" s="761"/>
      <c r="BX12" s="761"/>
      <c r="BY12" s="761"/>
      <c r="BZ12" s="761"/>
      <c r="CA12" s="761"/>
      <c r="CB12" s="761"/>
      <c r="CC12" s="761"/>
      <c r="CD12" s="761"/>
      <c r="CE12" s="761"/>
      <c r="CF12" s="761"/>
      <c r="CG12" s="762"/>
      <c r="CH12" s="763">
        <v>21</v>
      </c>
      <c r="CI12" s="764"/>
      <c r="CJ12" s="764"/>
      <c r="CK12" s="764"/>
      <c r="CL12" s="765"/>
      <c r="CM12" s="763">
        <v>1097</v>
      </c>
      <c r="CN12" s="764"/>
      <c r="CO12" s="764"/>
      <c r="CP12" s="764"/>
      <c r="CQ12" s="765"/>
      <c r="CR12" s="763">
        <v>350</v>
      </c>
      <c r="CS12" s="764"/>
      <c r="CT12" s="764"/>
      <c r="CU12" s="764"/>
      <c r="CV12" s="765"/>
      <c r="CW12" s="763">
        <v>621</v>
      </c>
      <c r="CX12" s="764"/>
      <c r="CY12" s="764"/>
      <c r="CZ12" s="764"/>
      <c r="DA12" s="765"/>
      <c r="DB12" s="763">
        <v>0</v>
      </c>
      <c r="DC12" s="764"/>
      <c r="DD12" s="764"/>
      <c r="DE12" s="764"/>
      <c r="DF12" s="765"/>
      <c r="DG12" s="763">
        <v>0</v>
      </c>
      <c r="DH12" s="764"/>
      <c r="DI12" s="764"/>
      <c r="DJ12" s="764"/>
      <c r="DK12" s="765"/>
      <c r="DL12" s="763">
        <v>0</v>
      </c>
      <c r="DM12" s="764"/>
      <c r="DN12" s="764"/>
      <c r="DO12" s="764"/>
      <c r="DP12" s="765"/>
      <c r="DQ12" s="763">
        <v>0</v>
      </c>
      <c r="DR12" s="764"/>
      <c r="DS12" s="764"/>
      <c r="DT12" s="764"/>
      <c r="DU12" s="765"/>
      <c r="DV12" s="760"/>
      <c r="DW12" s="761"/>
      <c r="DX12" s="761"/>
      <c r="DY12" s="761"/>
      <c r="DZ12" s="766"/>
      <c r="EA12" s="217"/>
    </row>
    <row r="13" spans="1:131" s="218" customFormat="1" ht="26.25" customHeight="1" x14ac:dyDescent="0.2">
      <c r="A13" s="221">
        <v>7</v>
      </c>
      <c r="B13" s="767" t="s">
        <v>380</v>
      </c>
      <c r="C13" s="768"/>
      <c r="D13" s="768"/>
      <c r="E13" s="768"/>
      <c r="F13" s="768"/>
      <c r="G13" s="768"/>
      <c r="H13" s="768"/>
      <c r="I13" s="768"/>
      <c r="J13" s="768"/>
      <c r="K13" s="768"/>
      <c r="L13" s="768"/>
      <c r="M13" s="768"/>
      <c r="N13" s="768"/>
      <c r="O13" s="768"/>
      <c r="P13" s="769"/>
      <c r="Q13" s="770">
        <v>1798.345</v>
      </c>
      <c r="R13" s="771"/>
      <c r="S13" s="771"/>
      <c r="T13" s="771"/>
      <c r="U13" s="771"/>
      <c r="V13" s="771">
        <v>1798.067</v>
      </c>
      <c r="W13" s="771"/>
      <c r="X13" s="771"/>
      <c r="Y13" s="771"/>
      <c r="Z13" s="771"/>
      <c r="AA13" s="771">
        <v>0.27800000000000002</v>
      </c>
      <c r="AB13" s="771"/>
      <c r="AC13" s="771"/>
      <c r="AD13" s="771"/>
      <c r="AE13" s="772"/>
      <c r="AF13" s="773">
        <v>0</v>
      </c>
      <c r="AG13" s="774"/>
      <c r="AH13" s="774"/>
      <c r="AI13" s="774"/>
      <c r="AJ13" s="775"/>
      <c r="AK13" s="756" t="s">
        <v>505</v>
      </c>
      <c r="AL13" s="757"/>
      <c r="AM13" s="757"/>
      <c r="AN13" s="757"/>
      <c r="AO13" s="757"/>
      <c r="AP13" s="757">
        <v>4039</v>
      </c>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t="s">
        <v>580</v>
      </c>
      <c r="BT13" s="761"/>
      <c r="BU13" s="761"/>
      <c r="BV13" s="761"/>
      <c r="BW13" s="761"/>
      <c r="BX13" s="761"/>
      <c r="BY13" s="761"/>
      <c r="BZ13" s="761"/>
      <c r="CA13" s="761"/>
      <c r="CB13" s="761"/>
      <c r="CC13" s="761"/>
      <c r="CD13" s="761"/>
      <c r="CE13" s="761"/>
      <c r="CF13" s="761"/>
      <c r="CG13" s="762"/>
      <c r="CH13" s="763">
        <v>992</v>
      </c>
      <c r="CI13" s="764"/>
      <c r="CJ13" s="764"/>
      <c r="CK13" s="764"/>
      <c r="CL13" s="765"/>
      <c r="CM13" s="763">
        <v>11694</v>
      </c>
      <c r="CN13" s="764"/>
      <c r="CO13" s="764"/>
      <c r="CP13" s="764"/>
      <c r="CQ13" s="765"/>
      <c r="CR13" s="763">
        <v>4100</v>
      </c>
      <c r="CS13" s="764"/>
      <c r="CT13" s="764"/>
      <c r="CU13" s="764"/>
      <c r="CV13" s="765"/>
      <c r="CW13" s="763">
        <v>0</v>
      </c>
      <c r="CX13" s="764"/>
      <c r="CY13" s="764"/>
      <c r="CZ13" s="764"/>
      <c r="DA13" s="765"/>
      <c r="DB13" s="763">
        <v>7650</v>
      </c>
      <c r="DC13" s="764"/>
      <c r="DD13" s="764"/>
      <c r="DE13" s="764"/>
      <c r="DF13" s="765"/>
      <c r="DG13" s="763">
        <v>0</v>
      </c>
      <c r="DH13" s="764"/>
      <c r="DI13" s="764"/>
      <c r="DJ13" s="764"/>
      <c r="DK13" s="765"/>
      <c r="DL13" s="763">
        <v>936</v>
      </c>
      <c r="DM13" s="764"/>
      <c r="DN13" s="764"/>
      <c r="DO13" s="764"/>
      <c r="DP13" s="765"/>
      <c r="DQ13" s="763">
        <v>0</v>
      </c>
      <c r="DR13" s="764"/>
      <c r="DS13" s="764"/>
      <c r="DT13" s="764"/>
      <c r="DU13" s="765"/>
      <c r="DV13" s="760"/>
      <c r="DW13" s="761"/>
      <c r="DX13" s="761"/>
      <c r="DY13" s="761"/>
      <c r="DZ13" s="766"/>
      <c r="EA13" s="217"/>
    </row>
    <row r="14" spans="1:131" s="218" customFormat="1" ht="26.25" customHeight="1" x14ac:dyDescent="0.2">
      <c r="A14" s="221">
        <v>8</v>
      </c>
      <c r="B14" s="767" t="s">
        <v>381</v>
      </c>
      <c r="C14" s="768"/>
      <c r="D14" s="768"/>
      <c r="E14" s="768"/>
      <c r="F14" s="768"/>
      <c r="G14" s="768"/>
      <c r="H14" s="768"/>
      <c r="I14" s="768"/>
      <c r="J14" s="768"/>
      <c r="K14" s="768"/>
      <c r="L14" s="768"/>
      <c r="M14" s="768"/>
      <c r="N14" s="768"/>
      <c r="O14" s="768"/>
      <c r="P14" s="769"/>
      <c r="Q14" s="770">
        <v>10607.048000000001</v>
      </c>
      <c r="R14" s="771"/>
      <c r="S14" s="771"/>
      <c r="T14" s="771"/>
      <c r="U14" s="771"/>
      <c r="V14" s="771">
        <v>9957.0480000000007</v>
      </c>
      <c r="W14" s="771"/>
      <c r="X14" s="771"/>
      <c r="Y14" s="771"/>
      <c r="Z14" s="771"/>
      <c r="AA14" s="771">
        <v>650</v>
      </c>
      <c r="AB14" s="771"/>
      <c r="AC14" s="771"/>
      <c r="AD14" s="771"/>
      <c r="AE14" s="772"/>
      <c r="AF14" s="773" t="s">
        <v>122</v>
      </c>
      <c r="AG14" s="774"/>
      <c r="AH14" s="774"/>
      <c r="AI14" s="774"/>
      <c r="AJ14" s="775"/>
      <c r="AK14" s="756">
        <v>3365.0049469999999</v>
      </c>
      <c r="AL14" s="757"/>
      <c r="AM14" s="757"/>
      <c r="AN14" s="757"/>
      <c r="AO14" s="757"/>
      <c r="AP14" s="757">
        <v>47048.885999999999</v>
      </c>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t="s">
        <v>581</v>
      </c>
      <c r="BT14" s="761"/>
      <c r="BU14" s="761"/>
      <c r="BV14" s="761"/>
      <c r="BW14" s="761"/>
      <c r="BX14" s="761"/>
      <c r="BY14" s="761"/>
      <c r="BZ14" s="761"/>
      <c r="CA14" s="761"/>
      <c r="CB14" s="761"/>
      <c r="CC14" s="761"/>
      <c r="CD14" s="761"/>
      <c r="CE14" s="761"/>
      <c r="CF14" s="761"/>
      <c r="CG14" s="762"/>
      <c r="CH14" s="763">
        <v>133</v>
      </c>
      <c r="CI14" s="764"/>
      <c r="CJ14" s="764"/>
      <c r="CK14" s="764"/>
      <c r="CL14" s="765"/>
      <c r="CM14" s="763">
        <v>1358</v>
      </c>
      <c r="CN14" s="764"/>
      <c r="CO14" s="764"/>
      <c r="CP14" s="764"/>
      <c r="CQ14" s="765"/>
      <c r="CR14" s="763">
        <v>500</v>
      </c>
      <c r="CS14" s="764"/>
      <c r="CT14" s="764"/>
      <c r="CU14" s="764"/>
      <c r="CV14" s="765"/>
      <c r="CW14" s="763">
        <v>81</v>
      </c>
      <c r="CX14" s="764"/>
      <c r="CY14" s="764"/>
      <c r="CZ14" s="764"/>
      <c r="DA14" s="765"/>
      <c r="DB14" s="763">
        <v>0</v>
      </c>
      <c r="DC14" s="764"/>
      <c r="DD14" s="764"/>
      <c r="DE14" s="764"/>
      <c r="DF14" s="765"/>
      <c r="DG14" s="763">
        <v>0</v>
      </c>
      <c r="DH14" s="764"/>
      <c r="DI14" s="764"/>
      <c r="DJ14" s="764"/>
      <c r="DK14" s="765"/>
      <c r="DL14" s="763">
        <v>0</v>
      </c>
      <c r="DM14" s="764"/>
      <c r="DN14" s="764"/>
      <c r="DO14" s="764"/>
      <c r="DP14" s="765"/>
      <c r="DQ14" s="763">
        <v>0</v>
      </c>
      <c r="DR14" s="764"/>
      <c r="DS14" s="764"/>
      <c r="DT14" s="764"/>
      <c r="DU14" s="765"/>
      <c r="DV14" s="760"/>
      <c r="DW14" s="761"/>
      <c r="DX14" s="761"/>
      <c r="DY14" s="761"/>
      <c r="DZ14" s="766"/>
      <c r="EA14" s="217"/>
    </row>
    <row r="15" spans="1:131" s="218" customFormat="1" ht="26.25" customHeight="1" x14ac:dyDescent="0.2">
      <c r="A15" s="221">
        <v>9</v>
      </c>
      <c r="B15" s="767" t="s">
        <v>382</v>
      </c>
      <c r="C15" s="768"/>
      <c r="D15" s="768"/>
      <c r="E15" s="768"/>
      <c r="F15" s="768"/>
      <c r="G15" s="768"/>
      <c r="H15" s="768"/>
      <c r="I15" s="768"/>
      <c r="J15" s="768"/>
      <c r="K15" s="768"/>
      <c r="L15" s="768"/>
      <c r="M15" s="768"/>
      <c r="N15" s="768"/>
      <c r="O15" s="768"/>
      <c r="P15" s="769"/>
      <c r="Q15" s="770">
        <v>22284.805</v>
      </c>
      <c r="R15" s="771"/>
      <c r="S15" s="771"/>
      <c r="T15" s="771"/>
      <c r="U15" s="771"/>
      <c r="V15" s="771">
        <v>22255.574000000001</v>
      </c>
      <c r="W15" s="771"/>
      <c r="X15" s="771"/>
      <c r="Y15" s="771"/>
      <c r="Z15" s="771"/>
      <c r="AA15" s="771">
        <v>29.231000000000002</v>
      </c>
      <c r="AB15" s="771"/>
      <c r="AC15" s="771"/>
      <c r="AD15" s="771"/>
      <c r="AE15" s="772"/>
      <c r="AF15" s="773">
        <v>5</v>
      </c>
      <c r="AG15" s="774"/>
      <c r="AH15" s="774"/>
      <c r="AI15" s="774"/>
      <c r="AJ15" s="775"/>
      <c r="AK15" s="756">
        <v>3907.1439730000002</v>
      </c>
      <c r="AL15" s="757"/>
      <c r="AM15" s="757"/>
      <c r="AN15" s="757"/>
      <c r="AO15" s="757"/>
      <c r="AP15" s="757">
        <v>64110.843999999997</v>
      </c>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t="s">
        <v>582</v>
      </c>
      <c r="BT15" s="761"/>
      <c r="BU15" s="761"/>
      <c r="BV15" s="761"/>
      <c r="BW15" s="761"/>
      <c r="BX15" s="761"/>
      <c r="BY15" s="761"/>
      <c r="BZ15" s="761"/>
      <c r="CA15" s="761"/>
      <c r="CB15" s="761"/>
      <c r="CC15" s="761"/>
      <c r="CD15" s="761"/>
      <c r="CE15" s="761"/>
      <c r="CF15" s="761"/>
      <c r="CG15" s="762"/>
      <c r="CH15" s="763">
        <v>-401</v>
      </c>
      <c r="CI15" s="764"/>
      <c r="CJ15" s="764"/>
      <c r="CK15" s="764"/>
      <c r="CL15" s="765"/>
      <c r="CM15" s="763">
        <v>10697</v>
      </c>
      <c r="CN15" s="764"/>
      <c r="CO15" s="764"/>
      <c r="CP15" s="764"/>
      <c r="CQ15" s="765"/>
      <c r="CR15" s="763">
        <v>100</v>
      </c>
      <c r="CS15" s="764"/>
      <c r="CT15" s="764"/>
      <c r="CU15" s="764"/>
      <c r="CV15" s="765"/>
      <c r="CW15" s="763">
        <v>582</v>
      </c>
      <c r="CX15" s="764"/>
      <c r="CY15" s="764"/>
      <c r="CZ15" s="764"/>
      <c r="DA15" s="765"/>
      <c r="DB15" s="763">
        <v>158</v>
      </c>
      <c r="DC15" s="764"/>
      <c r="DD15" s="764"/>
      <c r="DE15" s="764"/>
      <c r="DF15" s="765"/>
      <c r="DG15" s="763">
        <v>0</v>
      </c>
      <c r="DH15" s="764"/>
      <c r="DI15" s="764"/>
      <c r="DJ15" s="764"/>
      <c r="DK15" s="765"/>
      <c r="DL15" s="763">
        <v>0</v>
      </c>
      <c r="DM15" s="764"/>
      <c r="DN15" s="764"/>
      <c r="DO15" s="764"/>
      <c r="DP15" s="765"/>
      <c r="DQ15" s="763">
        <v>0</v>
      </c>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t="s">
        <v>583</v>
      </c>
      <c r="BT16" s="761"/>
      <c r="BU16" s="761"/>
      <c r="BV16" s="761"/>
      <c r="BW16" s="761"/>
      <c r="BX16" s="761"/>
      <c r="BY16" s="761"/>
      <c r="BZ16" s="761"/>
      <c r="CA16" s="761"/>
      <c r="CB16" s="761"/>
      <c r="CC16" s="761"/>
      <c r="CD16" s="761"/>
      <c r="CE16" s="761"/>
      <c r="CF16" s="761"/>
      <c r="CG16" s="762"/>
      <c r="CH16" s="763">
        <v>16</v>
      </c>
      <c r="CI16" s="764"/>
      <c r="CJ16" s="764"/>
      <c r="CK16" s="764"/>
      <c r="CL16" s="765"/>
      <c r="CM16" s="763">
        <v>91</v>
      </c>
      <c r="CN16" s="764"/>
      <c r="CO16" s="764"/>
      <c r="CP16" s="764"/>
      <c r="CQ16" s="765"/>
      <c r="CR16" s="763">
        <v>5</v>
      </c>
      <c r="CS16" s="764"/>
      <c r="CT16" s="764"/>
      <c r="CU16" s="764"/>
      <c r="CV16" s="765"/>
      <c r="CW16" s="763">
        <v>8</v>
      </c>
      <c r="CX16" s="764"/>
      <c r="CY16" s="764"/>
      <c r="CZ16" s="764"/>
      <c r="DA16" s="765"/>
      <c r="DB16" s="763">
        <v>0</v>
      </c>
      <c r="DC16" s="764"/>
      <c r="DD16" s="764"/>
      <c r="DE16" s="764"/>
      <c r="DF16" s="765"/>
      <c r="DG16" s="763">
        <v>0</v>
      </c>
      <c r="DH16" s="764"/>
      <c r="DI16" s="764"/>
      <c r="DJ16" s="764"/>
      <c r="DK16" s="765"/>
      <c r="DL16" s="763">
        <v>0</v>
      </c>
      <c r="DM16" s="764"/>
      <c r="DN16" s="764"/>
      <c r="DO16" s="764"/>
      <c r="DP16" s="765"/>
      <c r="DQ16" s="763">
        <v>0</v>
      </c>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t="s">
        <v>584</v>
      </c>
      <c r="BT17" s="761"/>
      <c r="BU17" s="761"/>
      <c r="BV17" s="761"/>
      <c r="BW17" s="761"/>
      <c r="BX17" s="761"/>
      <c r="BY17" s="761"/>
      <c r="BZ17" s="761"/>
      <c r="CA17" s="761"/>
      <c r="CB17" s="761"/>
      <c r="CC17" s="761"/>
      <c r="CD17" s="761"/>
      <c r="CE17" s="761"/>
      <c r="CF17" s="761"/>
      <c r="CG17" s="762"/>
      <c r="CH17" s="763">
        <v>58</v>
      </c>
      <c r="CI17" s="764"/>
      <c r="CJ17" s="764"/>
      <c r="CK17" s="764"/>
      <c r="CL17" s="765"/>
      <c r="CM17" s="763">
        <v>644</v>
      </c>
      <c r="CN17" s="764"/>
      <c r="CO17" s="764"/>
      <c r="CP17" s="764"/>
      <c r="CQ17" s="765"/>
      <c r="CR17" s="763">
        <v>10</v>
      </c>
      <c r="CS17" s="764"/>
      <c r="CT17" s="764"/>
      <c r="CU17" s="764"/>
      <c r="CV17" s="765"/>
      <c r="CW17" s="763">
        <v>42</v>
      </c>
      <c r="CX17" s="764"/>
      <c r="CY17" s="764"/>
      <c r="CZ17" s="764"/>
      <c r="DA17" s="765"/>
      <c r="DB17" s="763">
        <v>0</v>
      </c>
      <c r="DC17" s="764"/>
      <c r="DD17" s="764"/>
      <c r="DE17" s="764"/>
      <c r="DF17" s="765"/>
      <c r="DG17" s="763">
        <v>0</v>
      </c>
      <c r="DH17" s="764"/>
      <c r="DI17" s="764"/>
      <c r="DJ17" s="764"/>
      <c r="DK17" s="765"/>
      <c r="DL17" s="763">
        <v>0</v>
      </c>
      <c r="DM17" s="764"/>
      <c r="DN17" s="764"/>
      <c r="DO17" s="764"/>
      <c r="DP17" s="765"/>
      <c r="DQ17" s="763">
        <v>0</v>
      </c>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t="s">
        <v>585</v>
      </c>
      <c r="BT18" s="761"/>
      <c r="BU18" s="761"/>
      <c r="BV18" s="761"/>
      <c r="BW18" s="761"/>
      <c r="BX18" s="761"/>
      <c r="BY18" s="761"/>
      <c r="BZ18" s="761"/>
      <c r="CA18" s="761"/>
      <c r="CB18" s="761"/>
      <c r="CC18" s="761"/>
      <c r="CD18" s="761"/>
      <c r="CE18" s="761"/>
      <c r="CF18" s="761"/>
      <c r="CG18" s="762"/>
      <c r="CH18" s="763">
        <v>2246</v>
      </c>
      <c r="CI18" s="764"/>
      <c r="CJ18" s="764"/>
      <c r="CK18" s="764"/>
      <c r="CL18" s="765"/>
      <c r="CM18" s="763">
        <v>41890</v>
      </c>
      <c r="CN18" s="764"/>
      <c r="CO18" s="764"/>
      <c r="CP18" s="764"/>
      <c r="CQ18" s="765"/>
      <c r="CR18" s="763">
        <v>7628</v>
      </c>
      <c r="CS18" s="764"/>
      <c r="CT18" s="764"/>
      <c r="CU18" s="764"/>
      <c r="CV18" s="765"/>
      <c r="CW18" s="763">
        <v>891</v>
      </c>
      <c r="CX18" s="764"/>
      <c r="CY18" s="764"/>
      <c r="CZ18" s="764"/>
      <c r="DA18" s="765"/>
      <c r="DB18" s="763">
        <v>72054</v>
      </c>
      <c r="DC18" s="764"/>
      <c r="DD18" s="764"/>
      <c r="DE18" s="764"/>
      <c r="DF18" s="765"/>
      <c r="DG18" s="763">
        <v>0</v>
      </c>
      <c r="DH18" s="764"/>
      <c r="DI18" s="764"/>
      <c r="DJ18" s="764"/>
      <c r="DK18" s="765"/>
      <c r="DL18" s="763">
        <v>0</v>
      </c>
      <c r="DM18" s="764"/>
      <c r="DN18" s="764"/>
      <c r="DO18" s="764"/>
      <c r="DP18" s="765"/>
      <c r="DQ18" s="763">
        <v>0</v>
      </c>
      <c r="DR18" s="764"/>
      <c r="DS18" s="764"/>
      <c r="DT18" s="764"/>
      <c r="DU18" s="765"/>
      <c r="DV18" s="760" t="s">
        <v>613</v>
      </c>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t="s">
        <v>586</v>
      </c>
      <c r="BT19" s="761"/>
      <c r="BU19" s="761"/>
      <c r="BV19" s="761"/>
      <c r="BW19" s="761"/>
      <c r="BX19" s="761"/>
      <c r="BY19" s="761"/>
      <c r="BZ19" s="761"/>
      <c r="CA19" s="761"/>
      <c r="CB19" s="761"/>
      <c r="CC19" s="761"/>
      <c r="CD19" s="761"/>
      <c r="CE19" s="761"/>
      <c r="CF19" s="761"/>
      <c r="CG19" s="762"/>
      <c r="CH19" s="763">
        <v>131</v>
      </c>
      <c r="CI19" s="764"/>
      <c r="CJ19" s="764"/>
      <c r="CK19" s="764"/>
      <c r="CL19" s="765"/>
      <c r="CM19" s="763">
        <v>1322</v>
      </c>
      <c r="CN19" s="764"/>
      <c r="CO19" s="764"/>
      <c r="CP19" s="764"/>
      <c r="CQ19" s="765"/>
      <c r="CR19" s="763">
        <v>25</v>
      </c>
      <c r="CS19" s="764"/>
      <c r="CT19" s="764"/>
      <c r="CU19" s="764"/>
      <c r="CV19" s="765"/>
      <c r="CW19" s="763">
        <v>4</v>
      </c>
      <c r="CX19" s="764"/>
      <c r="CY19" s="764"/>
      <c r="CZ19" s="764"/>
      <c r="DA19" s="765"/>
      <c r="DB19" s="763">
        <v>0</v>
      </c>
      <c r="DC19" s="764"/>
      <c r="DD19" s="764"/>
      <c r="DE19" s="764"/>
      <c r="DF19" s="765"/>
      <c r="DG19" s="763">
        <v>0</v>
      </c>
      <c r="DH19" s="764"/>
      <c r="DI19" s="764"/>
      <c r="DJ19" s="764"/>
      <c r="DK19" s="765"/>
      <c r="DL19" s="763">
        <v>0</v>
      </c>
      <c r="DM19" s="764"/>
      <c r="DN19" s="764"/>
      <c r="DO19" s="764"/>
      <c r="DP19" s="765"/>
      <c r="DQ19" s="763">
        <v>0</v>
      </c>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t="s">
        <v>587</v>
      </c>
      <c r="BT20" s="761"/>
      <c r="BU20" s="761"/>
      <c r="BV20" s="761"/>
      <c r="BW20" s="761"/>
      <c r="BX20" s="761"/>
      <c r="BY20" s="761"/>
      <c r="BZ20" s="761"/>
      <c r="CA20" s="761"/>
      <c r="CB20" s="761"/>
      <c r="CC20" s="761"/>
      <c r="CD20" s="761"/>
      <c r="CE20" s="761"/>
      <c r="CF20" s="761"/>
      <c r="CG20" s="762"/>
      <c r="CH20" s="763">
        <v>45</v>
      </c>
      <c r="CI20" s="764"/>
      <c r="CJ20" s="764"/>
      <c r="CK20" s="764"/>
      <c r="CL20" s="765"/>
      <c r="CM20" s="763">
        <v>200</v>
      </c>
      <c r="CN20" s="764"/>
      <c r="CO20" s="764"/>
      <c r="CP20" s="764"/>
      <c r="CQ20" s="765"/>
      <c r="CR20" s="763">
        <v>50</v>
      </c>
      <c r="CS20" s="764"/>
      <c r="CT20" s="764"/>
      <c r="CU20" s="764"/>
      <c r="CV20" s="765"/>
      <c r="CW20" s="763">
        <v>237</v>
      </c>
      <c r="CX20" s="764"/>
      <c r="CY20" s="764"/>
      <c r="CZ20" s="764"/>
      <c r="DA20" s="765"/>
      <c r="DB20" s="763">
        <v>580</v>
      </c>
      <c r="DC20" s="764"/>
      <c r="DD20" s="764"/>
      <c r="DE20" s="764"/>
      <c r="DF20" s="765"/>
      <c r="DG20" s="763">
        <v>0</v>
      </c>
      <c r="DH20" s="764"/>
      <c r="DI20" s="764"/>
      <c r="DJ20" s="764"/>
      <c r="DK20" s="765"/>
      <c r="DL20" s="763">
        <v>0</v>
      </c>
      <c r="DM20" s="764"/>
      <c r="DN20" s="764"/>
      <c r="DO20" s="764"/>
      <c r="DP20" s="765"/>
      <c r="DQ20" s="763">
        <v>0</v>
      </c>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t="s">
        <v>588</v>
      </c>
      <c r="BT21" s="761"/>
      <c r="BU21" s="761"/>
      <c r="BV21" s="761"/>
      <c r="BW21" s="761"/>
      <c r="BX21" s="761"/>
      <c r="BY21" s="761"/>
      <c r="BZ21" s="761"/>
      <c r="CA21" s="761"/>
      <c r="CB21" s="761"/>
      <c r="CC21" s="761"/>
      <c r="CD21" s="761"/>
      <c r="CE21" s="761"/>
      <c r="CF21" s="761"/>
      <c r="CG21" s="762"/>
      <c r="CH21" s="763">
        <v>6</v>
      </c>
      <c r="CI21" s="764"/>
      <c r="CJ21" s="764"/>
      <c r="CK21" s="764"/>
      <c r="CL21" s="765"/>
      <c r="CM21" s="763">
        <v>10</v>
      </c>
      <c r="CN21" s="764"/>
      <c r="CO21" s="764"/>
      <c r="CP21" s="764"/>
      <c r="CQ21" s="765"/>
      <c r="CR21" s="763">
        <v>5</v>
      </c>
      <c r="CS21" s="764"/>
      <c r="CT21" s="764"/>
      <c r="CU21" s="764"/>
      <c r="CV21" s="765"/>
      <c r="CW21" s="763">
        <v>582</v>
      </c>
      <c r="CX21" s="764"/>
      <c r="CY21" s="764"/>
      <c r="CZ21" s="764"/>
      <c r="DA21" s="765"/>
      <c r="DB21" s="763">
        <v>0</v>
      </c>
      <c r="DC21" s="764"/>
      <c r="DD21" s="764"/>
      <c r="DE21" s="764"/>
      <c r="DF21" s="765"/>
      <c r="DG21" s="763">
        <v>0</v>
      </c>
      <c r="DH21" s="764"/>
      <c r="DI21" s="764"/>
      <c r="DJ21" s="764"/>
      <c r="DK21" s="765"/>
      <c r="DL21" s="763">
        <v>0</v>
      </c>
      <c r="DM21" s="764"/>
      <c r="DN21" s="764"/>
      <c r="DO21" s="764"/>
      <c r="DP21" s="765"/>
      <c r="DQ21" s="763">
        <v>0</v>
      </c>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383</v>
      </c>
      <c r="BA22" s="793"/>
      <c r="BB22" s="793"/>
      <c r="BC22" s="793"/>
      <c r="BD22" s="794"/>
      <c r="BE22" s="215"/>
      <c r="BF22" s="215"/>
      <c r="BG22" s="215"/>
      <c r="BH22" s="215"/>
      <c r="BI22" s="215"/>
      <c r="BJ22" s="215"/>
      <c r="BK22" s="215"/>
      <c r="BL22" s="215"/>
      <c r="BM22" s="215"/>
      <c r="BN22" s="215"/>
      <c r="BO22" s="215"/>
      <c r="BP22" s="215"/>
      <c r="BQ22" s="221">
        <v>16</v>
      </c>
      <c r="BR22" s="222"/>
      <c r="BS22" s="760" t="s">
        <v>589</v>
      </c>
      <c r="BT22" s="761"/>
      <c r="BU22" s="761"/>
      <c r="BV22" s="761"/>
      <c r="BW22" s="761"/>
      <c r="BX22" s="761"/>
      <c r="BY22" s="761"/>
      <c r="BZ22" s="761"/>
      <c r="CA22" s="761"/>
      <c r="CB22" s="761"/>
      <c r="CC22" s="761"/>
      <c r="CD22" s="761"/>
      <c r="CE22" s="761"/>
      <c r="CF22" s="761"/>
      <c r="CG22" s="762"/>
      <c r="CH22" s="763">
        <v>4</v>
      </c>
      <c r="CI22" s="764"/>
      <c r="CJ22" s="764"/>
      <c r="CK22" s="764"/>
      <c r="CL22" s="765"/>
      <c r="CM22" s="763">
        <v>533</v>
      </c>
      <c r="CN22" s="764"/>
      <c r="CO22" s="764"/>
      <c r="CP22" s="764"/>
      <c r="CQ22" s="765"/>
      <c r="CR22" s="763">
        <v>290</v>
      </c>
      <c r="CS22" s="764"/>
      <c r="CT22" s="764"/>
      <c r="CU22" s="764"/>
      <c r="CV22" s="765"/>
      <c r="CW22" s="763">
        <v>655</v>
      </c>
      <c r="CX22" s="764"/>
      <c r="CY22" s="764"/>
      <c r="CZ22" s="764"/>
      <c r="DA22" s="765"/>
      <c r="DB22" s="763">
        <v>0</v>
      </c>
      <c r="DC22" s="764"/>
      <c r="DD22" s="764"/>
      <c r="DE22" s="764"/>
      <c r="DF22" s="765"/>
      <c r="DG22" s="763">
        <v>0</v>
      </c>
      <c r="DH22" s="764"/>
      <c r="DI22" s="764"/>
      <c r="DJ22" s="764"/>
      <c r="DK22" s="765"/>
      <c r="DL22" s="763">
        <v>0</v>
      </c>
      <c r="DM22" s="764"/>
      <c r="DN22" s="764"/>
      <c r="DO22" s="764"/>
      <c r="DP22" s="765"/>
      <c r="DQ22" s="763">
        <v>0</v>
      </c>
      <c r="DR22" s="764"/>
      <c r="DS22" s="764"/>
      <c r="DT22" s="764"/>
      <c r="DU22" s="765"/>
      <c r="DV22" s="760"/>
      <c r="DW22" s="761"/>
      <c r="DX22" s="761"/>
      <c r="DY22" s="761"/>
      <c r="DZ22" s="766"/>
      <c r="EA22" s="217"/>
    </row>
    <row r="23" spans="1:131" s="218" customFormat="1" ht="26.25" customHeight="1" thickBot="1" x14ac:dyDescent="0.25">
      <c r="A23" s="223" t="s">
        <v>384</v>
      </c>
      <c r="B23" s="776" t="s">
        <v>385</v>
      </c>
      <c r="C23" s="777"/>
      <c r="D23" s="777"/>
      <c r="E23" s="777"/>
      <c r="F23" s="777"/>
      <c r="G23" s="777"/>
      <c r="H23" s="777"/>
      <c r="I23" s="777"/>
      <c r="J23" s="777"/>
      <c r="K23" s="777"/>
      <c r="L23" s="777"/>
      <c r="M23" s="777"/>
      <c r="N23" s="777"/>
      <c r="O23" s="777"/>
      <c r="P23" s="778"/>
      <c r="Q23" s="779">
        <v>2343328</v>
      </c>
      <c r="R23" s="780"/>
      <c r="S23" s="780"/>
      <c r="T23" s="780"/>
      <c r="U23" s="780"/>
      <c r="V23" s="780">
        <v>2317118</v>
      </c>
      <c r="W23" s="780"/>
      <c r="X23" s="780"/>
      <c r="Y23" s="780"/>
      <c r="Z23" s="780"/>
      <c r="AA23" s="780">
        <v>26210</v>
      </c>
      <c r="AB23" s="780"/>
      <c r="AC23" s="780"/>
      <c r="AD23" s="780"/>
      <c r="AE23" s="781"/>
      <c r="AF23" s="782">
        <v>14166</v>
      </c>
      <c r="AG23" s="780"/>
      <c r="AH23" s="780"/>
      <c r="AI23" s="780"/>
      <c r="AJ23" s="783"/>
      <c r="AK23" s="784"/>
      <c r="AL23" s="785"/>
      <c r="AM23" s="785"/>
      <c r="AN23" s="785"/>
      <c r="AO23" s="785"/>
      <c r="AP23" s="780">
        <v>2597332</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t="s">
        <v>590</v>
      </c>
      <c r="BT23" s="761"/>
      <c r="BU23" s="761"/>
      <c r="BV23" s="761"/>
      <c r="BW23" s="761"/>
      <c r="BX23" s="761"/>
      <c r="BY23" s="761"/>
      <c r="BZ23" s="761"/>
      <c r="CA23" s="761"/>
      <c r="CB23" s="761"/>
      <c r="CC23" s="761"/>
      <c r="CD23" s="761"/>
      <c r="CE23" s="761"/>
      <c r="CF23" s="761"/>
      <c r="CG23" s="762"/>
      <c r="CH23" s="763">
        <v>13</v>
      </c>
      <c r="CI23" s="764"/>
      <c r="CJ23" s="764"/>
      <c r="CK23" s="764"/>
      <c r="CL23" s="765"/>
      <c r="CM23" s="763">
        <v>57</v>
      </c>
      <c r="CN23" s="764"/>
      <c r="CO23" s="764"/>
      <c r="CP23" s="764"/>
      <c r="CQ23" s="765"/>
      <c r="CR23" s="763">
        <v>1</v>
      </c>
      <c r="CS23" s="764"/>
      <c r="CT23" s="764"/>
      <c r="CU23" s="764"/>
      <c r="CV23" s="765"/>
      <c r="CW23" s="763">
        <v>0</v>
      </c>
      <c r="CX23" s="764"/>
      <c r="CY23" s="764"/>
      <c r="CZ23" s="764"/>
      <c r="DA23" s="765"/>
      <c r="DB23" s="763">
        <v>0</v>
      </c>
      <c r="DC23" s="764"/>
      <c r="DD23" s="764"/>
      <c r="DE23" s="764"/>
      <c r="DF23" s="765"/>
      <c r="DG23" s="763">
        <v>0</v>
      </c>
      <c r="DH23" s="764"/>
      <c r="DI23" s="764"/>
      <c r="DJ23" s="764"/>
      <c r="DK23" s="765"/>
      <c r="DL23" s="763">
        <v>0</v>
      </c>
      <c r="DM23" s="764"/>
      <c r="DN23" s="764"/>
      <c r="DO23" s="764"/>
      <c r="DP23" s="765"/>
      <c r="DQ23" s="763">
        <v>0</v>
      </c>
      <c r="DR23" s="764"/>
      <c r="DS23" s="764"/>
      <c r="DT23" s="764"/>
      <c r="DU23" s="765"/>
      <c r="DV23" s="760"/>
      <c r="DW23" s="761"/>
      <c r="DX23" s="761"/>
      <c r="DY23" s="761"/>
      <c r="DZ23" s="766"/>
      <c r="EA23" s="217"/>
    </row>
    <row r="24" spans="1:131" s="218" customFormat="1" ht="26.25" customHeight="1" x14ac:dyDescent="0.2">
      <c r="A24" s="795" t="s">
        <v>386</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t="s">
        <v>591</v>
      </c>
      <c r="BT24" s="761"/>
      <c r="BU24" s="761"/>
      <c r="BV24" s="761"/>
      <c r="BW24" s="761"/>
      <c r="BX24" s="761"/>
      <c r="BY24" s="761"/>
      <c r="BZ24" s="761"/>
      <c r="CA24" s="761"/>
      <c r="CB24" s="761"/>
      <c r="CC24" s="761"/>
      <c r="CD24" s="761"/>
      <c r="CE24" s="761"/>
      <c r="CF24" s="761"/>
      <c r="CG24" s="762"/>
      <c r="CH24" s="763">
        <v>-79</v>
      </c>
      <c r="CI24" s="764"/>
      <c r="CJ24" s="764"/>
      <c r="CK24" s="764"/>
      <c r="CL24" s="765"/>
      <c r="CM24" s="763">
        <v>725</v>
      </c>
      <c r="CN24" s="764"/>
      <c r="CO24" s="764"/>
      <c r="CP24" s="764"/>
      <c r="CQ24" s="765"/>
      <c r="CR24" s="763">
        <v>300</v>
      </c>
      <c r="CS24" s="764"/>
      <c r="CT24" s="764"/>
      <c r="CU24" s="764"/>
      <c r="CV24" s="765"/>
      <c r="CW24" s="763">
        <v>31</v>
      </c>
      <c r="CX24" s="764"/>
      <c r="CY24" s="764"/>
      <c r="CZ24" s="764"/>
      <c r="DA24" s="765"/>
      <c r="DB24" s="763">
        <v>0</v>
      </c>
      <c r="DC24" s="764"/>
      <c r="DD24" s="764"/>
      <c r="DE24" s="764"/>
      <c r="DF24" s="765"/>
      <c r="DG24" s="763">
        <v>0</v>
      </c>
      <c r="DH24" s="764"/>
      <c r="DI24" s="764"/>
      <c r="DJ24" s="764"/>
      <c r="DK24" s="765"/>
      <c r="DL24" s="763">
        <v>0</v>
      </c>
      <c r="DM24" s="764"/>
      <c r="DN24" s="764"/>
      <c r="DO24" s="764"/>
      <c r="DP24" s="765"/>
      <c r="DQ24" s="763">
        <v>0</v>
      </c>
      <c r="DR24" s="764"/>
      <c r="DS24" s="764"/>
      <c r="DT24" s="764"/>
      <c r="DU24" s="765"/>
      <c r="DV24" s="760"/>
      <c r="DW24" s="761"/>
      <c r="DX24" s="761"/>
      <c r="DY24" s="761"/>
      <c r="DZ24" s="766"/>
      <c r="EA24" s="217"/>
    </row>
    <row r="25" spans="1:131" ht="26.25" customHeight="1" thickBot="1" x14ac:dyDescent="0.25">
      <c r="A25" s="712" t="s">
        <v>387</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t="s">
        <v>592</v>
      </c>
      <c r="BT25" s="761"/>
      <c r="BU25" s="761"/>
      <c r="BV25" s="761"/>
      <c r="BW25" s="761"/>
      <c r="BX25" s="761"/>
      <c r="BY25" s="761"/>
      <c r="BZ25" s="761"/>
      <c r="CA25" s="761"/>
      <c r="CB25" s="761"/>
      <c r="CC25" s="761"/>
      <c r="CD25" s="761"/>
      <c r="CE25" s="761"/>
      <c r="CF25" s="761"/>
      <c r="CG25" s="762"/>
      <c r="CH25" s="763">
        <v>-106</v>
      </c>
      <c r="CI25" s="764"/>
      <c r="CJ25" s="764"/>
      <c r="CK25" s="764"/>
      <c r="CL25" s="765"/>
      <c r="CM25" s="763">
        <v>6198</v>
      </c>
      <c r="CN25" s="764"/>
      <c r="CO25" s="764"/>
      <c r="CP25" s="764"/>
      <c r="CQ25" s="765"/>
      <c r="CR25" s="763">
        <v>0</v>
      </c>
      <c r="CS25" s="764"/>
      <c r="CT25" s="764"/>
      <c r="CU25" s="764"/>
      <c r="CV25" s="765"/>
      <c r="CW25" s="763">
        <v>5055</v>
      </c>
      <c r="CX25" s="764"/>
      <c r="CY25" s="764"/>
      <c r="CZ25" s="764"/>
      <c r="DA25" s="765"/>
      <c r="DB25" s="763">
        <v>0</v>
      </c>
      <c r="DC25" s="764"/>
      <c r="DD25" s="764"/>
      <c r="DE25" s="764"/>
      <c r="DF25" s="765"/>
      <c r="DG25" s="763">
        <v>0</v>
      </c>
      <c r="DH25" s="764"/>
      <c r="DI25" s="764"/>
      <c r="DJ25" s="764"/>
      <c r="DK25" s="765"/>
      <c r="DL25" s="763">
        <v>4920</v>
      </c>
      <c r="DM25" s="764"/>
      <c r="DN25" s="764"/>
      <c r="DO25" s="764"/>
      <c r="DP25" s="765"/>
      <c r="DQ25" s="763">
        <v>4428</v>
      </c>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388</v>
      </c>
      <c r="R26" s="721"/>
      <c r="S26" s="721"/>
      <c r="T26" s="721"/>
      <c r="U26" s="722"/>
      <c r="V26" s="720" t="s">
        <v>389</v>
      </c>
      <c r="W26" s="721"/>
      <c r="X26" s="721"/>
      <c r="Y26" s="721"/>
      <c r="Z26" s="722"/>
      <c r="AA26" s="720" t="s">
        <v>390</v>
      </c>
      <c r="AB26" s="721"/>
      <c r="AC26" s="721"/>
      <c r="AD26" s="721"/>
      <c r="AE26" s="721"/>
      <c r="AF26" s="801" t="s">
        <v>391</v>
      </c>
      <c r="AG26" s="802"/>
      <c r="AH26" s="802"/>
      <c r="AI26" s="802"/>
      <c r="AJ26" s="803"/>
      <c r="AK26" s="721" t="s">
        <v>392</v>
      </c>
      <c r="AL26" s="721"/>
      <c r="AM26" s="721"/>
      <c r="AN26" s="721"/>
      <c r="AO26" s="722"/>
      <c r="AP26" s="720" t="s">
        <v>393</v>
      </c>
      <c r="AQ26" s="721"/>
      <c r="AR26" s="721"/>
      <c r="AS26" s="721"/>
      <c r="AT26" s="722"/>
      <c r="AU26" s="720" t="s">
        <v>394</v>
      </c>
      <c r="AV26" s="721"/>
      <c r="AW26" s="721"/>
      <c r="AX26" s="721"/>
      <c r="AY26" s="722"/>
      <c r="AZ26" s="720" t="s">
        <v>395</v>
      </c>
      <c r="BA26" s="721"/>
      <c r="BB26" s="721"/>
      <c r="BC26" s="721"/>
      <c r="BD26" s="722"/>
      <c r="BE26" s="720" t="s">
        <v>364</v>
      </c>
      <c r="BF26" s="721"/>
      <c r="BG26" s="721"/>
      <c r="BH26" s="721"/>
      <c r="BI26" s="727"/>
      <c r="BJ26" s="214"/>
      <c r="BK26" s="214"/>
      <c r="BL26" s="214"/>
      <c r="BM26" s="214"/>
      <c r="BN26" s="214"/>
      <c r="BO26" s="224"/>
      <c r="BP26" s="224"/>
      <c r="BQ26" s="221">
        <v>20</v>
      </c>
      <c r="BR26" s="222"/>
      <c r="BS26" s="760" t="s">
        <v>593</v>
      </c>
      <c r="BT26" s="761"/>
      <c r="BU26" s="761"/>
      <c r="BV26" s="761"/>
      <c r="BW26" s="761"/>
      <c r="BX26" s="761"/>
      <c r="BY26" s="761"/>
      <c r="BZ26" s="761"/>
      <c r="CA26" s="761"/>
      <c r="CB26" s="761"/>
      <c r="CC26" s="761"/>
      <c r="CD26" s="761"/>
      <c r="CE26" s="761"/>
      <c r="CF26" s="761"/>
      <c r="CG26" s="762"/>
      <c r="CH26" s="763">
        <v>-143</v>
      </c>
      <c r="CI26" s="764"/>
      <c r="CJ26" s="764"/>
      <c r="CK26" s="764"/>
      <c r="CL26" s="765"/>
      <c r="CM26" s="763">
        <v>1132</v>
      </c>
      <c r="CN26" s="764"/>
      <c r="CO26" s="764"/>
      <c r="CP26" s="764"/>
      <c r="CQ26" s="765"/>
      <c r="CR26" s="763">
        <v>30</v>
      </c>
      <c r="CS26" s="764"/>
      <c r="CT26" s="764"/>
      <c r="CU26" s="764"/>
      <c r="CV26" s="765"/>
      <c r="CW26" s="763">
        <v>389</v>
      </c>
      <c r="CX26" s="764"/>
      <c r="CY26" s="764"/>
      <c r="CZ26" s="764"/>
      <c r="DA26" s="765"/>
      <c r="DB26" s="763">
        <v>0</v>
      </c>
      <c r="DC26" s="764"/>
      <c r="DD26" s="764"/>
      <c r="DE26" s="764"/>
      <c r="DF26" s="765"/>
      <c r="DG26" s="763">
        <v>0</v>
      </c>
      <c r="DH26" s="764"/>
      <c r="DI26" s="764"/>
      <c r="DJ26" s="764"/>
      <c r="DK26" s="765"/>
      <c r="DL26" s="763">
        <v>0</v>
      </c>
      <c r="DM26" s="764"/>
      <c r="DN26" s="764"/>
      <c r="DO26" s="764"/>
      <c r="DP26" s="765"/>
      <c r="DQ26" s="763">
        <v>0</v>
      </c>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t="s">
        <v>594</v>
      </c>
      <c r="BT27" s="761"/>
      <c r="BU27" s="761"/>
      <c r="BV27" s="761"/>
      <c r="BW27" s="761"/>
      <c r="BX27" s="761"/>
      <c r="BY27" s="761"/>
      <c r="BZ27" s="761"/>
      <c r="CA27" s="761"/>
      <c r="CB27" s="761"/>
      <c r="CC27" s="761"/>
      <c r="CD27" s="761"/>
      <c r="CE27" s="761"/>
      <c r="CF27" s="761"/>
      <c r="CG27" s="762"/>
      <c r="CH27" s="763">
        <v>-89</v>
      </c>
      <c r="CI27" s="764"/>
      <c r="CJ27" s="764"/>
      <c r="CK27" s="764"/>
      <c r="CL27" s="765"/>
      <c r="CM27" s="763">
        <v>5392</v>
      </c>
      <c r="CN27" s="764"/>
      <c r="CO27" s="764"/>
      <c r="CP27" s="764"/>
      <c r="CQ27" s="765"/>
      <c r="CR27" s="763">
        <v>1</v>
      </c>
      <c r="CS27" s="764"/>
      <c r="CT27" s="764"/>
      <c r="CU27" s="764"/>
      <c r="CV27" s="765"/>
      <c r="CW27" s="763">
        <v>51</v>
      </c>
      <c r="CX27" s="764"/>
      <c r="CY27" s="764"/>
      <c r="CZ27" s="764"/>
      <c r="DA27" s="765"/>
      <c r="DB27" s="763">
        <v>0</v>
      </c>
      <c r="DC27" s="764"/>
      <c r="DD27" s="764"/>
      <c r="DE27" s="764"/>
      <c r="DF27" s="765"/>
      <c r="DG27" s="763">
        <v>0</v>
      </c>
      <c r="DH27" s="764"/>
      <c r="DI27" s="764"/>
      <c r="DJ27" s="764"/>
      <c r="DK27" s="765"/>
      <c r="DL27" s="763">
        <v>0</v>
      </c>
      <c r="DM27" s="764"/>
      <c r="DN27" s="764"/>
      <c r="DO27" s="764"/>
      <c r="DP27" s="765"/>
      <c r="DQ27" s="763">
        <v>0</v>
      </c>
      <c r="DR27" s="764"/>
      <c r="DS27" s="764"/>
      <c r="DT27" s="764"/>
      <c r="DU27" s="765"/>
      <c r="DV27" s="760"/>
      <c r="DW27" s="761"/>
      <c r="DX27" s="761"/>
      <c r="DY27" s="761"/>
      <c r="DZ27" s="766"/>
      <c r="EA27" s="212"/>
    </row>
    <row r="28" spans="1:131" ht="26.25" customHeight="1" thickTop="1" x14ac:dyDescent="0.2">
      <c r="A28" s="225">
        <v>1</v>
      </c>
      <c r="B28" s="736" t="s">
        <v>396</v>
      </c>
      <c r="C28" s="737"/>
      <c r="D28" s="737"/>
      <c r="E28" s="737"/>
      <c r="F28" s="737"/>
      <c r="G28" s="737"/>
      <c r="H28" s="737"/>
      <c r="I28" s="737"/>
      <c r="J28" s="737"/>
      <c r="K28" s="737"/>
      <c r="L28" s="737"/>
      <c r="M28" s="737"/>
      <c r="N28" s="737"/>
      <c r="O28" s="737"/>
      <c r="P28" s="738"/>
      <c r="Q28" s="809">
        <v>326934.03600000002</v>
      </c>
      <c r="R28" s="810"/>
      <c r="S28" s="810"/>
      <c r="T28" s="810"/>
      <c r="U28" s="810"/>
      <c r="V28" s="810">
        <v>310481.56199999998</v>
      </c>
      <c r="W28" s="810"/>
      <c r="X28" s="810"/>
      <c r="Y28" s="810"/>
      <c r="Z28" s="810"/>
      <c r="AA28" s="810">
        <v>16452.473999999998</v>
      </c>
      <c r="AB28" s="810"/>
      <c r="AC28" s="810"/>
      <c r="AD28" s="810"/>
      <c r="AE28" s="811"/>
      <c r="AF28" s="812">
        <v>16452</v>
      </c>
      <c r="AG28" s="810"/>
      <c r="AH28" s="810"/>
      <c r="AI28" s="810"/>
      <c r="AJ28" s="813"/>
      <c r="AK28" s="814">
        <v>28560.928</v>
      </c>
      <c r="AL28" s="815"/>
      <c r="AM28" s="815"/>
      <c r="AN28" s="815"/>
      <c r="AO28" s="815"/>
      <c r="AP28" s="815">
        <v>0</v>
      </c>
      <c r="AQ28" s="815"/>
      <c r="AR28" s="815"/>
      <c r="AS28" s="815"/>
      <c r="AT28" s="815"/>
      <c r="AU28" s="815">
        <v>0</v>
      </c>
      <c r="AV28" s="815"/>
      <c r="AW28" s="815"/>
      <c r="AX28" s="815"/>
      <c r="AY28" s="815"/>
      <c r="AZ28" s="816"/>
      <c r="BA28" s="816"/>
      <c r="BB28" s="816"/>
      <c r="BC28" s="816"/>
      <c r="BD28" s="816"/>
      <c r="BE28" s="807"/>
      <c r="BF28" s="807"/>
      <c r="BG28" s="807"/>
      <c r="BH28" s="807"/>
      <c r="BI28" s="808"/>
      <c r="BJ28" s="214"/>
      <c r="BK28" s="214"/>
      <c r="BL28" s="214"/>
      <c r="BM28" s="214"/>
      <c r="BN28" s="214"/>
      <c r="BO28" s="224"/>
      <c r="BP28" s="224"/>
      <c r="BQ28" s="221">
        <v>22</v>
      </c>
      <c r="BR28" s="222"/>
      <c r="BS28" s="760" t="s">
        <v>595</v>
      </c>
      <c r="BT28" s="761"/>
      <c r="BU28" s="761"/>
      <c r="BV28" s="761"/>
      <c r="BW28" s="761"/>
      <c r="BX28" s="761"/>
      <c r="BY28" s="761"/>
      <c r="BZ28" s="761"/>
      <c r="CA28" s="761"/>
      <c r="CB28" s="761"/>
      <c r="CC28" s="761"/>
      <c r="CD28" s="761"/>
      <c r="CE28" s="761"/>
      <c r="CF28" s="761"/>
      <c r="CG28" s="762"/>
      <c r="CH28" s="763">
        <v>-29</v>
      </c>
      <c r="CI28" s="764"/>
      <c r="CJ28" s="764"/>
      <c r="CK28" s="764"/>
      <c r="CL28" s="765"/>
      <c r="CM28" s="763">
        <v>671</v>
      </c>
      <c r="CN28" s="764"/>
      <c r="CO28" s="764"/>
      <c r="CP28" s="764"/>
      <c r="CQ28" s="765"/>
      <c r="CR28" s="763">
        <v>10</v>
      </c>
      <c r="CS28" s="764"/>
      <c r="CT28" s="764"/>
      <c r="CU28" s="764"/>
      <c r="CV28" s="765"/>
      <c r="CW28" s="763">
        <v>0</v>
      </c>
      <c r="CX28" s="764"/>
      <c r="CY28" s="764"/>
      <c r="CZ28" s="764"/>
      <c r="DA28" s="765"/>
      <c r="DB28" s="763">
        <v>0</v>
      </c>
      <c r="DC28" s="764"/>
      <c r="DD28" s="764"/>
      <c r="DE28" s="764"/>
      <c r="DF28" s="765"/>
      <c r="DG28" s="763">
        <v>0</v>
      </c>
      <c r="DH28" s="764"/>
      <c r="DI28" s="764"/>
      <c r="DJ28" s="764"/>
      <c r="DK28" s="765"/>
      <c r="DL28" s="763">
        <v>0</v>
      </c>
      <c r="DM28" s="764"/>
      <c r="DN28" s="764"/>
      <c r="DO28" s="764"/>
      <c r="DP28" s="765"/>
      <c r="DQ28" s="763">
        <v>0</v>
      </c>
      <c r="DR28" s="764"/>
      <c r="DS28" s="764"/>
      <c r="DT28" s="764"/>
      <c r="DU28" s="765"/>
      <c r="DV28" s="760"/>
      <c r="DW28" s="761"/>
      <c r="DX28" s="761"/>
      <c r="DY28" s="761"/>
      <c r="DZ28" s="766"/>
      <c r="EA28" s="212"/>
    </row>
    <row r="29" spans="1:131" ht="26.25" customHeight="1" x14ac:dyDescent="0.2">
      <c r="A29" s="225">
        <v>2</v>
      </c>
      <c r="B29" s="767" t="s">
        <v>397</v>
      </c>
      <c r="C29" s="768"/>
      <c r="D29" s="768"/>
      <c r="E29" s="768"/>
      <c r="F29" s="768"/>
      <c r="G29" s="768"/>
      <c r="H29" s="768"/>
      <c r="I29" s="768"/>
      <c r="J29" s="768"/>
      <c r="K29" s="768"/>
      <c r="L29" s="768"/>
      <c r="M29" s="768"/>
      <c r="N29" s="768"/>
      <c r="O29" s="768"/>
      <c r="P29" s="769"/>
      <c r="Q29" s="770">
        <v>352548.07</v>
      </c>
      <c r="R29" s="771"/>
      <c r="S29" s="771"/>
      <c r="T29" s="771"/>
      <c r="U29" s="771"/>
      <c r="V29" s="771">
        <v>344711.29</v>
      </c>
      <c r="W29" s="771"/>
      <c r="X29" s="771"/>
      <c r="Y29" s="771"/>
      <c r="Z29" s="771"/>
      <c r="AA29" s="771">
        <v>7836.78</v>
      </c>
      <c r="AB29" s="771"/>
      <c r="AC29" s="771"/>
      <c r="AD29" s="771"/>
      <c r="AE29" s="772"/>
      <c r="AF29" s="773">
        <v>7837</v>
      </c>
      <c r="AG29" s="774"/>
      <c r="AH29" s="774"/>
      <c r="AI29" s="774"/>
      <c r="AJ29" s="775"/>
      <c r="AK29" s="821">
        <v>50851.269067000001</v>
      </c>
      <c r="AL29" s="817"/>
      <c r="AM29" s="817"/>
      <c r="AN29" s="817"/>
      <c r="AO29" s="817"/>
      <c r="AP29" s="817">
        <v>0</v>
      </c>
      <c r="AQ29" s="817"/>
      <c r="AR29" s="817"/>
      <c r="AS29" s="817"/>
      <c r="AT29" s="817"/>
      <c r="AU29" s="817">
        <v>0</v>
      </c>
      <c r="AV29" s="817"/>
      <c r="AW29" s="817"/>
      <c r="AX29" s="817"/>
      <c r="AY29" s="817"/>
      <c r="AZ29" s="818"/>
      <c r="BA29" s="818"/>
      <c r="BB29" s="818"/>
      <c r="BC29" s="818"/>
      <c r="BD29" s="818"/>
      <c r="BE29" s="819"/>
      <c r="BF29" s="819"/>
      <c r="BG29" s="819"/>
      <c r="BH29" s="819"/>
      <c r="BI29" s="820"/>
      <c r="BJ29" s="214"/>
      <c r="BK29" s="214"/>
      <c r="BL29" s="214"/>
      <c r="BM29" s="214"/>
      <c r="BN29" s="214"/>
      <c r="BO29" s="224"/>
      <c r="BP29" s="224"/>
      <c r="BQ29" s="221">
        <v>23</v>
      </c>
      <c r="BR29" s="222"/>
      <c r="BS29" s="760" t="s">
        <v>596</v>
      </c>
      <c r="BT29" s="761"/>
      <c r="BU29" s="761"/>
      <c r="BV29" s="761"/>
      <c r="BW29" s="761"/>
      <c r="BX29" s="761"/>
      <c r="BY29" s="761"/>
      <c r="BZ29" s="761"/>
      <c r="CA29" s="761"/>
      <c r="CB29" s="761"/>
      <c r="CC29" s="761"/>
      <c r="CD29" s="761"/>
      <c r="CE29" s="761"/>
      <c r="CF29" s="761"/>
      <c r="CG29" s="762"/>
      <c r="CH29" s="763">
        <v>338</v>
      </c>
      <c r="CI29" s="764"/>
      <c r="CJ29" s="764"/>
      <c r="CK29" s="764"/>
      <c r="CL29" s="765"/>
      <c r="CM29" s="763">
        <v>16587</v>
      </c>
      <c r="CN29" s="764"/>
      <c r="CO29" s="764"/>
      <c r="CP29" s="764"/>
      <c r="CQ29" s="765"/>
      <c r="CR29" s="763">
        <v>10</v>
      </c>
      <c r="CS29" s="764"/>
      <c r="CT29" s="764"/>
      <c r="CU29" s="764"/>
      <c r="CV29" s="765"/>
      <c r="CW29" s="763">
        <v>34</v>
      </c>
      <c r="CX29" s="764"/>
      <c r="CY29" s="764"/>
      <c r="CZ29" s="764"/>
      <c r="DA29" s="765"/>
      <c r="DB29" s="763">
        <v>0</v>
      </c>
      <c r="DC29" s="764"/>
      <c r="DD29" s="764"/>
      <c r="DE29" s="764"/>
      <c r="DF29" s="765"/>
      <c r="DG29" s="763">
        <v>0</v>
      </c>
      <c r="DH29" s="764"/>
      <c r="DI29" s="764"/>
      <c r="DJ29" s="764"/>
      <c r="DK29" s="765"/>
      <c r="DL29" s="763">
        <v>2180</v>
      </c>
      <c r="DM29" s="764"/>
      <c r="DN29" s="764"/>
      <c r="DO29" s="764"/>
      <c r="DP29" s="765"/>
      <c r="DQ29" s="763">
        <v>218</v>
      </c>
      <c r="DR29" s="764"/>
      <c r="DS29" s="764"/>
      <c r="DT29" s="764"/>
      <c r="DU29" s="765"/>
      <c r="DV29" s="760"/>
      <c r="DW29" s="761"/>
      <c r="DX29" s="761"/>
      <c r="DY29" s="761"/>
      <c r="DZ29" s="766"/>
      <c r="EA29" s="212"/>
    </row>
    <row r="30" spans="1:131" ht="26.25" customHeight="1" x14ac:dyDescent="0.2">
      <c r="A30" s="225">
        <v>3</v>
      </c>
      <c r="B30" s="767" t="s">
        <v>398</v>
      </c>
      <c r="C30" s="768"/>
      <c r="D30" s="768"/>
      <c r="E30" s="768"/>
      <c r="F30" s="768"/>
      <c r="G30" s="768"/>
      <c r="H30" s="768"/>
      <c r="I30" s="768"/>
      <c r="J30" s="768"/>
      <c r="K30" s="768"/>
      <c r="L30" s="768"/>
      <c r="M30" s="768"/>
      <c r="N30" s="768"/>
      <c r="O30" s="768"/>
      <c r="P30" s="769"/>
      <c r="Q30" s="770">
        <v>102422.07</v>
      </c>
      <c r="R30" s="771"/>
      <c r="S30" s="771"/>
      <c r="T30" s="771"/>
      <c r="U30" s="771"/>
      <c r="V30" s="771">
        <v>101952.003</v>
      </c>
      <c r="W30" s="771"/>
      <c r="X30" s="771"/>
      <c r="Y30" s="771"/>
      <c r="Z30" s="771"/>
      <c r="AA30" s="771">
        <v>470.06700000000001</v>
      </c>
      <c r="AB30" s="771"/>
      <c r="AC30" s="771"/>
      <c r="AD30" s="771"/>
      <c r="AE30" s="772"/>
      <c r="AF30" s="773">
        <v>470</v>
      </c>
      <c r="AG30" s="774"/>
      <c r="AH30" s="774"/>
      <c r="AI30" s="774"/>
      <c r="AJ30" s="775"/>
      <c r="AK30" s="821">
        <v>43179.983999999997</v>
      </c>
      <c r="AL30" s="817"/>
      <c r="AM30" s="817"/>
      <c r="AN30" s="817"/>
      <c r="AO30" s="817"/>
      <c r="AP30" s="817">
        <v>0</v>
      </c>
      <c r="AQ30" s="817"/>
      <c r="AR30" s="817"/>
      <c r="AS30" s="817"/>
      <c r="AT30" s="817"/>
      <c r="AU30" s="817">
        <v>0</v>
      </c>
      <c r="AV30" s="817"/>
      <c r="AW30" s="817"/>
      <c r="AX30" s="817"/>
      <c r="AY30" s="817"/>
      <c r="AZ30" s="818"/>
      <c r="BA30" s="818"/>
      <c r="BB30" s="818"/>
      <c r="BC30" s="818"/>
      <c r="BD30" s="818"/>
      <c r="BE30" s="819"/>
      <c r="BF30" s="819"/>
      <c r="BG30" s="819"/>
      <c r="BH30" s="819"/>
      <c r="BI30" s="820"/>
      <c r="BJ30" s="214"/>
      <c r="BK30" s="214"/>
      <c r="BL30" s="214"/>
      <c r="BM30" s="214"/>
      <c r="BN30" s="214"/>
      <c r="BO30" s="224"/>
      <c r="BP30" s="224"/>
      <c r="BQ30" s="221">
        <v>24</v>
      </c>
      <c r="BR30" s="222"/>
      <c r="BS30" s="760" t="s">
        <v>597</v>
      </c>
      <c r="BT30" s="761"/>
      <c r="BU30" s="761"/>
      <c r="BV30" s="761"/>
      <c r="BW30" s="761"/>
      <c r="BX30" s="761"/>
      <c r="BY30" s="761"/>
      <c r="BZ30" s="761"/>
      <c r="CA30" s="761"/>
      <c r="CB30" s="761"/>
      <c r="CC30" s="761"/>
      <c r="CD30" s="761"/>
      <c r="CE30" s="761"/>
      <c r="CF30" s="761"/>
      <c r="CG30" s="762"/>
      <c r="CH30" s="763">
        <v>258</v>
      </c>
      <c r="CI30" s="764"/>
      <c r="CJ30" s="764"/>
      <c r="CK30" s="764"/>
      <c r="CL30" s="765"/>
      <c r="CM30" s="763">
        <v>20794</v>
      </c>
      <c r="CN30" s="764"/>
      <c r="CO30" s="764"/>
      <c r="CP30" s="764"/>
      <c r="CQ30" s="765"/>
      <c r="CR30" s="763">
        <v>33</v>
      </c>
      <c r="CS30" s="764"/>
      <c r="CT30" s="764"/>
      <c r="CU30" s="764"/>
      <c r="CV30" s="765"/>
      <c r="CW30" s="763">
        <v>0</v>
      </c>
      <c r="CX30" s="764"/>
      <c r="CY30" s="764"/>
      <c r="CZ30" s="764"/>
      <c r="DA30" s="765"/>
      <c r="DB30" s="763">
        <v>0</v>
      </c>
      <c r="DC30" s="764"/>
      <c r="DD30" s="764"/>
      <c r="DE30" s="764"/>
      <c r="DF30" s="765"/>
      <c r="DG30" s="763">
        <v>0</v>
      </c>
      <c r="DH30" s="764"/>
      <c r="DI30" s="764"/>
      <c r="DJ30" s="764"/>
      <c r="DK30" s="765"/>
      <c r="DL30" s="763">
        <v>0</v>
      </c>
      <c r="DM30" s="764"/>
      <c r="DN30" s="764"/>
      <c r="DO30" s="764"/>
      <c r="DP30" s="765"/>
      <c r="DQ30" s="763">
        <v>0</v>
      </c>
      <c r="DR30" s="764"/>
      <c r="DS30" s="764"/>
      <c r="DT30" s="764"/>
      <c r="DU30" s="765"/>
      <c r="DV30" s="760"/>
      <c r="DW30" s="761"/>
      <c r="DX30" s="761"/>
      <c r="DY30" s="761"/>
      <c r="DZ30" s="766"/>
      <c r="EA30" s="212"/>
    </row>
    <row r="31" spans="1:131" ht="26.25" customHeight="1" x14ac:dyDescent="0.2">
      <c r="A31" s="225">
        <v>4</v>
      </c>
      <c r="B31" s="767" t="s">
        <v>399</v>
      </c>
      <c r="C31" s="768"/>
      <c r="D31" s="768"/>
      <c r="E31" s="768"/>
      <c r="F31" s="768"/>
      <c r="G31" s="768"/>
      <c r="H31" s="768"/>
      <c r="I31" s="768"/>
      <c r="J31" s="768"/>
      <c r="K31" s="768"/>
      <c r="L31" s="768"/>
      <c r="M31" s="768"/>
      <c r="N31" s="768"/>
      <c r="O31" s="768"/>
      <c r="P31" s="769"/>
      <c r="Q31" s="770">
        <v>293.98599999999999</v>
      </c>
      <c r="R31" s="771"/>
      <c r="S31" s="771"/>
      <c r="T31" s="771"/>
      <c r="U31" s="771"/>
      <c r="V31" s="771">
        <v>177.74100000000001</v>
      </c>
      <c r="W31" s="771"/>
      <c r="X31" s="771"/>
      <c r="Y31" s="771"/>
      <c r="Z31" s="771"/>
      <c r="AA31" s="771">
        <v>116.245</v>
      </c>
      <c r="AB31" s="771"/>
      <c r="AC31" s="771"/>
      <c r="AD31" s="771"/>
      <c r="AE31" s="772"/>
      <c r="AF31" s="773">
        <v>116</v>
      </c>
      <c r="AG31" s="774"/>
      <c r="AH31" s="774"/>
      <c r="AI31" s="774"/>
      <c r="AJ31" s="775"/>
      <c r="AK31" s="821">
        <v>115.25333000000001</v>
      </c>
      <c r="AL31" s="817"/>
      <c r="AM31" s="817"/>
      <c r="AN31" s="817"/>
      <c r="AO31" s="817"/>
      <c r="AP31" s="817">
        <v>518</v>
      </c>
      <c r="AQ31" s="817"/>
      <c r="AR31" s="817"/>
      <c r="AS31" s="817"/>
      <c r="AT31" s="817"/>
      <c r="AU31" s="817">
        <v>450.142</v>
      </c>
      <c r="AV31" s="817"/>
      <c r="AW31" s="817"/>
      <c r="AX31" s="817"/>
      <c r="AY31" s="817"/>
      <c r="AZ31" s="818"/>
      <c r="BA31" s="818"/>
      <c r="BB31" s="818"/>
      <c r="BC31" s="818"/>
      <c r="BD31" s="818"/>
      <c r="BE31" s="819"/>
      <c r="BF31" s="819"/>
      <c r="BG31" s="819"/>
      <c r="BH31" s="819"/>
      <c r="BI31" s="820"/>
      <c r="BJ31" s="214"/>
      <c r="BK31" s="214"/>
      <c r="BL31" s="214"/>
      <c r="BM31" s="214"/>
      <c r="BN31" s="214"/>
      <c r="BO31" s="224"/>
      <c r="BP31" s="224"/>
      <c r="BQ31" s="221">
        <v>25</v>
      </c>
      <c r="BR31" s="222"/>
      <c r="BS31" s="760" t="s">
        <v>598</v>
      </c>
      <c r="BT31" s="761"/>
      <c r="BU31" s="761"/>
      <c r="BV31" s="761"/>
      <c r="BW31" s="761"/>
      <c r="BX31" s="761"/>
      <c r="BY31" s="761"/>
      <c r="BZ31" s="761"/>
      <c r="CA31" s="761"/>
      <c r="CB31" s="761"/>
      <c r="CC31" s="761"/>
      <c r="CD31" s="761"/>
      <c r="CE31" s="761"/>
      <c r="CF31" s="761"/>
      <c r="CG31" s="762"/>
      <c r="CH31" s="763">
        <v>-51</v>
      </c>
      <c r="CI31" s="764"/>
      <c r="CJ31" s="764"/>
      <c r="CK31" s="764"/>
      <c r="CL31" s="765"/>
      <c r="CM31" s="763">
        <v>3186</v>
      </c>
      <c r="CN31" s="764"/>
      <c r="CO31" s="764"/>
      <c r="CP31" s="764"/>
      <c r="CQ31" s="765"/>
      <c r="CR31" s="763">
        <v>1550</v>
      </c>
      <c r="CS31" s="764"/>
      <c r="CT31" s="764"/>
      <c r="CU31" s="764"/>
      <c r="CV31" s="765"/>
      <c r="CW31" s="763">
        <v>0</v>
      </c>
      <c r="CX31" s="764"/>
      <c r="CY31" s="764"/>
      <c r="CZ31" s="764"/>
      <c r="DA31" s="765"/>
      <c r="DB31" s="763">
        <v>0</v>
      </c>
      <c r="DC31" s="764"/>
      <c r="DD31" s="764"/>
      <c r="DE31" s="764"/>
      <c r="DF31" s="765"/>
      <c r="DG31" s="763">
        <v>0</v>
      </c>
      <c r="DH31" s="764"/>
      <c r="DI31" s="764"/>
      <c r="DJ31" s="764"/>
      <c r="DK31" s="765"/>
      <c r="DL31" s="763">
        <v>0</v>
      </c>
      <c r="DM31" s="764"/>
      <c r="DN31" s="764"/>
      <c r="DO31" s="764"/>
      <c r="DP31" s="765"/>
      <c r="DQ31" s="763">
        <v>0</v>
      </c>
      <c r="DR31" s="764"/>
      <c r="DS31" s="764"/>
      <c r="DT31" s="764"/>
      <c r="DU31" s="765"/>
      <c r="DV31" s="760"/>
      <c r="DW31" s="761"/>
      <c r="DX31" s="761"/>
      <c r="DY31" s="761"/>
      <c r="DZ31" s="766"/>
      <c r="EA31" s="212"/>
    </row>
    <row r="32" spans="1:131" ht="26.25" customHeight="1" x14ac:dyDescent="0.2">
      <c r="A32" s="225">
        <v>5</v>
      </c>
      <c r="B32" s="767" t="s">
        <v>400</v>
      </c>
      <c r="C32" s="768"/>
      <c r="D32" s="768"/>
      <c r="E32" s="768"/>
      <c r="F32" s="768"/>
      <c r="G32" s="768"/>
      <c r="H32" s="768"/>
      <c r="I32" s="768"/>
      <c r="J32" s="768"/>
      <c r="K32" s="768"/>
      <c r="L32" s="768"/>
      <c r="M32" s="768"/>
      <c r="N32" s="768"/>
      <c r="O32" s="768"/>
      <c r="P32" s="769"/>
      <c r="Q32" s="770">
        <v>86055.55</v>
      </c>
      <c r="R32" s="771"/>
      <c r="S32" s="771"/>
      <c r="T32" s="771"/>
      <c r="U32" s="771"/>
      <c r="V32" s="771">
        <v>78999.524000000005</v>
      </c>
      <c r="W32" s="771"/>
      <c r="X32" s="771"/>
      <c r="Y32" s="771"/>
      <c r="Z32" s="771"/>
      <c r="AA32" s="771">
        <v>7056.0259999999998</v>
      </c>
      <c r="AB32" s="771"/>
      <c r="AC32" s="771"/>
      <c r="AD32" s="771"/>
      <c r="AE32" s="772"/>
      <c r="AF32" s="773">
        <v>31227</v>
      </c>
      <c r="AG32" s="774"/>
      <c r="AH32" s="774"/>
      <c r="AI32" s="774"/>
      <c r="AJ32" s="775"/>
      <c r="AK32" s="821">
        <v>3626.8440000000001</v>
      </c>
      <c r="AL32" s="817"/>
      <c r="AM32" s="817"/>
      <c r="AN32" s="817"/>
      <c r="AO32" s="817"/>
      <c r="AP32" s="817">
        <v>176490.74900000001</v>
      </c>
      <c r="AQ32" s="817"/>
      <c r="AR32" s="817"/>
      <c r="AS32" s="817"/>
      <c r="AT32" s="817"/>
      <c r="AU32" s="817">
        <v>3529.8139999999999</v>
      </c>
      <c r="AV32" s="817"/>
      <c r="AW32" s="817"/>
      <c r="AX32" s="817"/>
      <c r="AY32" s="817"/>
      <c r="AZ32" s="818"/>
      <c r="BA32" s="818"/>
      <c r="BB32" s="818"/>
      <c r="BC32" s="818"/>
      <c r="BD32" s="818"/>
      <c r="BE32" s="819" t="s">
        <v>401</v>
      </c>
      <c r="BF32" s="819"/>
      <c r="BG32" s="819"/>
      <c r="BH32" s="819"/>
      <c r="BI32" s="820"/>
      <c r="BJ32" s="214"/>
      <c r="BK32" s="214"/>
      <c r="BL32" s="214"/>
      <c r="BM32" s="214"/>
      <c r="BN32" s="214"/>
      <c r="BO32" s="224"/>
      <c r="BP32" s="224"/>
      <c r="BQ32" s="221">
        <v>26</v>
      </c>
      <c r="BR32" s="222"/>
      <c r="BS32" s="760" t="s">
        <v>599</v>
      </c>
      <c r="BT32" s="761"/>
      <c r="BU32" s="761"/>
      <c r="BV32" s="761"/>
      <c r="BW32" s="761"/>
      <c r="BX32" s="761"/>
      <c r="BY32" s="761"/>
      <c r="BZ32" s="761"/>
      <c r="CA32" s="761"/>
      <c r="CB32" s="761"/>
      <c r="CC32" s="761"/>
      <c r="CD32" s="761"/>
      <c r="CE32" s="761"/>
      <c r="CF32" s="761"/>
      <c r="CG32" s="762"/>
      <c r="CH32" s="763">
        <v>1103</v>
      </c>
      <c r="CI32" s="764"/>
      <c r="CJ32" s="764"/>
      <c r="CK32" s="764"/>
      <c r="CL32" s="765"/>
      <c r="CM32" s="763">
        <v>35864</v>
      </c>
      <c r="CN32" s="764"/>
      <c r="CO32" s="764"/>
      <c r="CP32" s="764"/>
      <c r="CQ32" s="765"/>
      <c r="CR32" s="763">
        <v>32197</v>
      </c>
      <c r="CS32" s="764"/>
      <c r="CT32" s="764"/>
      <c r="CU32" s="764"/>
      <c r="CV32" s="765"/>
      <c r="CW32" s="763">
        <v>281</v>
      </c>
      <c r="CX32" s="764"/>
      <c r="CY32" s="764"/>
      <c r="CZ32" s="764"/>
      <c r="DA32" s="765"/>
      <c r="DB32" s="763">
        <v>35487</v>
      </c>
      <c r="DC32" s="764"/>
      <c r="DD32" s="764"/>
      <c r="DE32" s="764"/>
      <c r="DF32" s="765"/>
      <c r="DG32" s="763">
        <v>0</v>
      </c>
      <c r="DH32" s="764"/>
      <c r="DI32" s="764"/>
      <c r="DJ32" s="764"/>
      <c r="DK32" s="765"/>
      <c r="DL32" s="763">
        <v>34059</v>
      </c>
      <c r="DM32" s="764"/>
      <c r="DN32" s="764"/>
      <c r="DO32" s="764"/>
      <c r="DP32" s="765"/>
      <c r="DQ32" s="763">
        <v>3406</v>
      </c>
      <c r="DR32" s="764"/>
      <c r="DS32" s="764"/>
      <c r="DT32" s="764"/>
      <c r="DU32" s="765"/>
      <c r="DV32" s="760"/>
      <c r="DW32" s="761"/>
      <c r="DX32" s="761"/>
      <c r="DY32" s="761"/>
      <c r="DZ32" s="766"/>
      <c r="EA32" s="212"/>
    </row>
    <row r="33" spans="1:131" ht="26.25" customHeight="1" x14ac:dyDescent="0.2">
      <c r="A33" s="225">
        <v>6</v>
      </c>
      <c r="B33" s="767" t="s">
        <v>402</v>
      </c>
      <c r="C33" s="768"/>
      <c r="D33" s="768"/>
      <c r="E33" s="768"/>
      <c r="F33" s="768"/>
      <c r="G33" s="768"/>
      <c r="H33" s="768"/>
      <c r="I33" s="768"/>
      <c r="J33" s="768"/>
      <c r="K33" s="768"/>
      <c r="L33" s="768"/>
      <c r="M33" s="768"/>
      <c r="N33" s="768"/>
      <c r="O33" s="768"/>
      <c r="P33" s="769"/>
      <c r="Q33" s="770">
        <v>2737.99</v>
      </c>
      <c r="R33" s="771"/>
      <c r="S33" s="771"/>
      <c r="T33" s="771"/>
      <c r="U33" s="771"/>
      <c r="V33" s="771">
        <v>2165.2849999999999</v>
      </c>
      <c r="W33" s="771"/>
      <c r="X33" s="771"/>
      <c r="Y33" s="771"/>
      <c r="Z33" s="771"/>
      <c r="AA33" s="771">
        <v>572.70500000000004</v>
      </c>
      <c r="AB33" s="771"/>
      <c r="AC33" s="771"/>
      <c r="AD33" s="771"/>
      <c r="AE33" s="772"/>
      <c r="AF33" s="773">
        <v>3954</v>
      </c>
      <c r="AG33" s="774"/>
      <c r="AH33" s="774"/>
      <c r="AI33" s="774"/>
      <c r="AJ33" s="775"/>
      <c r="AK33" s="821">
        <v>1.04</v>
      </c>
      <c r="AL33" s="817"/>
      <c r="AM33" s="817"/>
      <c r="AN33" s="817"/>
      <c r="AO33" s="817"/>
      <c r="AP33" s="817">
        <v>4267.9830000000002</v>
      </c>
      <c r="AQ33" s="817"/>
      <c r="AR33" s="817"/>
      <c r="AS33" s="817"/>
      <c r="AT33" s="817"/>
      <c r="AU33" s="817">
        <v>0</v>
      </c>
      <c r="AV33" s="817"/>
      <c r="AW33" s="817"/>
      <c r="AX33" s="817"/>
      <c r="AY33" s="817"/>
      <c r="AZ33" s="818"/>
      <c r="BA33" s="818"/>
      <c r="BB33" s="818"/>
      <c r="BC33" s="818"/>
      <c r="BD33" s="818"/>
      <c r="BE33" s="819" t="s">
        <v>401</v>
      </c>
      <c r="BF33" s="819"/>
      <c r="BG33" s="819"/>
      <c r="BH33" s="819"/>
      <c r="BI33" s="820"/>
      <c r="BJ33" s="214"/>
      <c r="BK33" s="214"/>
      <c r="BL33" s="214"/>
      <c r="BM33" s="214"/>
      <c r="BN33" s="214"/>
      <c r="BO33" s="224"/>
      <c r="BP33" s="224"/>
      <c r="BQ33" s="221">
        <v>27</v>
      </c>
      <c r="BR33" s="222"/>
      <c r="BS33" s="760" t="s">
        <v>600</v>
      </c>
      <c r="BT33" s="761"/>
      <c r="BU33" s="761"/>
      <c r="BV33" s="761"/>
      <c r="BW33" s="761"/>
      <c r="BX33" s="761"/>
      <c r="BY33" s="761"/>
      <c r="BZ33" s="761"/>
      <c r="CA33" s="761"/>
      <c r="CB33" s="761"/>
      <c r="CC33" s="761"/>
      <c r="CD33" s="761"/>
      <c r="CE33" s="761"/>
      <c r="CF33" s="761"/>
      <c r="CG33" s="762"/>
      <c r="CH33" s="763">
        <v>30</v>
      </c>
      <c r="CI33" s="764"/>
      <c r="CJ33" s="764"/>
      <c r="CK33" s="764"/>
      <c r="CL33" s="765"/>
      <c r="CM33" s="763">
        <v>7157</v>
      </c>
      <c r="CN33" s="764"/>
      <c r="CO33" s="764"/>
      <c r="CP33" s="764"/>
      <c r="CQ33" s="765"/>
      <c r="CR33" s="763">
        <v>100</v>
      </c>
      <c r="CS33" s="764"/>
      <c r="CT33" s="764"/>
      <c r="CU33" s="764"/>
      <c r="CV33" s="765"/>
      <c r="CW33" s="763">
        <v>66</v>
      </c>
      <c r="CX33" s="764"/>
      <c r="CY33" s="764"/>
      <c r="CZ33" s="764"/>
      <c r="DA33" s="765"/>
      <c r="DB33" s="763">
        <v>0</v>
      </c>
      <c r="DC33" s="764"/>
      <c r="DD33" s="764"/>
      <c r="DE33" s="764"/>
      <c r="DF33" s="765"/>
      <c r="DG33" s="763">
        <v>0</v>
      </c>
      <c r="DH33" s="764"/>
      <c r="DI33" s="764"/>
      <c r="DJ33" s="764"/>
      <c r="DK33" s="765"/>
      <c r="DL33" s="763">
        <v>0</v>
      </c>
      <c r="DM33" s="764"/>
      <c r="DN33" s="764"/>
      <c r="DO33" s="764"/>
      <c r="DP33" s="765"/>
      <c r="DQ33" s="763">
        <v>0</v>
      </c>
      <c r="DR33" s="764"/>
      <c r="DS33" s="764"/>
      <c r="DT33" s="764"/>
      <c r="DU33" s="765"/>
      <c r="DV33" s="760"/>
      <c r="DW33" s="761"/>
      <c r="DX33" s="761"/>
      <c r="DY33" s="761"/>
      <c r="DZ33" s="766"/>
      <c r="EA33" s="212"/>
    </row>
    <row r="34" spans="1:131" ht="26.25" customHeight="1" x14ac:dyDescent="0.2">
      <c r="A34" s="225">
        <v>7</v>
      </c>
      <c r="B34" s="767" t="s">
        <v>403</v>
      </c>
      <c r="C34" s="768"/>
      <c r="D34" s="768"/>
      <c r="E34" s="768"/>
      <c r="F34" s="768"/>
      <c r="G34" s="768"/>
      <c r="H34" s="768"/>
      <c r="I34" s="768"/>
      <c r="J34" s="768"/>
      <c r="K34" s="768"/>
      <c r="L34" s="768"/>
      <c r="M34" s="768"/>
      <c r="N34" s="768"/>
      <c r="O34" s="768"/>
      <c r="P34" s="769"/>
      <c r="Q34" s="770">
        <v>19900.998</v>
      </c>
      <c r="R34" s="771"/>
      <c r="S34" s="771"/>
      <c r="T34" s="771"/>
      <c r="U34" s="771"/>
      <c r="V34" s="771">
        <v>20546.89</v>
      </c>
      <c r="W34" s="771"/>
      <c r="X34" s="771"/>
      <c r="Y34" s="771"/>
      <c r="Z34" s="771"/>
      <c r="AA34" s="771">
        <v>-645.89200000000005</v>
      </c>
      <c r="AB34" s="771"/>
      <c r="AC34" s="771"/>
      <c r="AD34" s="771"/>
      <c r="AE34" s="772"/>
      <c r="AF34" s="773">
        <v>5290</v>
      </c>
      <c r="AG34" s="774"/>
      <c r="AH34" s="774"/>
      <c r="AI34" s="774"/>
      <c r="AJ34" s="775"/>
      <c r="AK34" s="821">
        <v>778.15800000000002</v>
      </c>
      <c r="AL34" s="817"/>
      <c r="AM34" s="817"/>
      <c r="AN34" s="817"/>
      <c r="AO34" s="817"/>
      <c r="AP34" s="817">
        <v>5199.2</v>
      </c>
      <c r="AQ34" s="817"/>
      <c r="AR34" s="817"/>
      <c r="AS34" s="817"/>
      <c r="AT34" s="817"/>
      <c r="AU34" s="817">
        <v>1476.5719999999999</v>
      </c>
      <c r="AV34" s="817"/>
      <c r="AW34" s="817"/>
      <c r="AX34" s="817"/>
      <c r="AY34" s="817"/>
      <c r="AZ34" s="818"/>
      <c r="BA34" s="818"/>
      <c r="BB34" s="818"/>
      <c r="BC34" s="818"/>
      <c r="BD34" s="818"/>
      <c r="BE34" s="819" t="s">
        <v>401</v>
      </c>
      <c r="BF34" s="819"/>
      <c r="BG34" s="819"/>
      <c r="BH34" s="819"/>
      <c r="BI34" s="820"/>
      <c r="BJ34" s="214"/>
      <c r="BK34" s="214"/>
      <c r="BL34" s="214"/>
      <c r="BM34" s="214"/>
      <c r="BN34" s="214"/>
      <c r="BO34" s="224"/>
      <c r="BP34" s="224"/>
      <c r="BQ34" s="221">
        <v>28</v>
      </c>
      <c r="BR34" s="222"/>
      <c r="BS34" s="760" t="s">
        <v>601</v>
      </c>
      <c r="BT34" s="761"/>
      <c r="BU34" s="761"/>
      <c r="BV34" s="761"/>
      <c r="BW34" s="761"/>
      <c r="BX34" s="761"/>
      <c r="BY34" s="761"/>
      <c r="BZ34" s="761"/>
      <c r="CA34" s="761"/>
      <c r="CB34" s="761"/>
      <c r="CC34" s="761"/>
      <c r="CD34" s="761"/>
      <c r="CE34" s="761"/>
      <c r="CF34" s="761"/>
      <c r="CG34" s="762"/>
      <c r="CH34" s="763">
        <v>504</v>
      </c>
      <c r="CI34" s="764"/>
      <c r="CJ34" s="764"/>
      <c r="CK34" s="764"/>
      <c r="CL34" s="765"/>
      <c r="CM34" s="763">
        <v>5995</v>
      </c>
      <c r="CN34" s="764"/>
      <c r="CO34" s="764"/>
      <c r="CP34" s="764"/>
      <c r="CQ34" s="765"/>
      <c r="CR34" s="763">
        <v>6400</v>
      </c>
      <c r="CS34" s="764"/>
      <c r="CT34" s="764"/>
      <c r="CU34" s="764"/>
      <c r="CV34" s="765"/>
      <c r="CW34" s="763">
        <v>0</v>
      </c>
      <c r="CX34" s="764"/>
      <c r="CY34" s="764"/>
      <c r="CZ34" s="764"/>
      <c r="DA34" s="765"/>
      <c r="DB34" s="763">
        <v>0</v>
      </c>
      <c r="DC34" s="764"/>
      <c r="DD34" s="764"/>
      <c r="DE34" s="764"/>
      <c r="DF34" s="765"/>
      <c r="DG34" s="763">
        <v>0</v>
      </c>
      <c r="DH34" s="764"/>
      <c r="DI34" s="764"/>
      <c r="DJ34" s="764"/>
      <c r="DK34" s="765"/>
      <c r="DL34" s="763">
        <v>0</v>
      </c>
      <c r="DM34" s="764"/>
      <c r="DN34" s="764"/>
      <c r="DO34" s="764"/>
      <c r="DP34" s="765"/>
      <c r="DQ34" s="763">
        <v>0</v>
      </c>
      <c r="DR34" s="764"/>
      <c r="DS34" s="764"/>
      <c r="DT34" s="764"/>
      <c r="DU34" s="765"/>
      <c r="DV34" s="760"/>
      <c r="DW34" s="761"/>
      <c r="DX34" s="761"/>
      <c r="DY34" s="761"/>
      <c r="DZ34" s="766"/>
      <c r="EA34" s="212"/>
    </row>
    <row r="35" spans="1:131" ht="26.25" customHeight="1" x14ac:dyDescent="0.2">
      <c r="A35" s="225">
        <v>8</v>
      </c>
      <c r="B35" s="767" t="s">
        <v>404</v>
      </c>
      <c r="C35" s="768"/>
      <c r="D35" s="768"/>
      <c r="E35" s="768"/>
      <c r="F35" s="768"/>
      <c r="G35" s="768"/>
      <c r="H35" s="768"/>
      <c r="I35" s="768"/>
      <c r="J35" s="768"/>
      <c r="K35" s="768"/>
      <c r="L35" s="768"/>
      <c r="M35" s="768"/>
      <c r="N35" s="768"/>
      <c r="O35" s="768"/>
      <c r="P35" s="769"/>
      <c r="Q35" s="770">
        <v>47578.794999999998</v>
      </c>
      <c r="R35" s="771"/>
      <c r="S35" s="771"/>
      <c r="T35" s="771"/>
      <c r="U35" s="771"/>
      <c r="V35" s="771">
        <v>42280.779000000002</v>
      </c>
      <c r="W35" s="771"/>
      <c r="X35" s="771"/>
      <c r="Y35" s="771"/>
      <c r="Z35" s="771"/>
      <c r="AA35" s="771">
        <v>5298.0159999999996</v>
      </c>
      <c r="AB35" s="771"/>
      <c r="AC35" s="771"/>
      <c r="AD35" s="771"/>
      <c r="AE35" s="772"/>
      <c r="AF35" s="773" t="s">
        <v>122</v>
      </c>
      <c r="AG35" s="774"/>
      <c r="AH35" s="774"/>
      <c r="AI35" s="774"/>
      <c r="AJ35" s="775"/>
      <c r="AK35" s="821">
        <v>6371.6459999999997</v>
      </c>
      <c r="AL35" s="817"/>
      <c r="AM35" s="817"/>
      <c r="AN35" s="817"/>
      <c r="AO35" s="817"/>
      <c r="AP35" s="817">
        <v>300662.89199999999</v>
      </c>
      <c r="AQ35" s="817"/>
      <c r="AR35" s="817"/>
      <c r="AS35" s="817"/>
      <c r="AT35" s="817"/>
      <c r="AU35" s="817">
        <v>46302.084999999999</v>
      </c>
      <c r="AV35" s="817"/>
      <c r="AW35" s="817"/>
      <c r="AX35" s="817"/>
      <c r="AY35" s="817"/>
      <c r="AZ35" s="818"/>
      <c r="BA35" s="818"/>
      <c r="BB35" s="818"/>
      <c r="BC35" s="818"/>
      <c r="BD35" s="818"/>
      <c r="BE35" s="819" t="s">
        <v>401</v>
      </c>
      <c r="BF35" s="819"/>
      <c r="BG35" s="819"/>
      <c r="BH35" s="819"/>
      <c r="BI35" s="820"/>
      <c r="BJ35" s="214"/>
      <c r="BK35" s="214"/>
      <c r="BL35" s="214"/>
      <c r="BM35" s="214"/>
      <c r="BN35" s="214"/>
      <c r="BO35" s="224"/>
      <c r="BP35" s="224"/>
      <c r="BQ35" s="221">
        <v>29</v>
      </c>
      <c r="BR35" s="222"/>
      <c r="BS35" s="760" t="s">
        <v>602</v>
      </c>
      <c r="BT35" s="761"/>
      <c r="BU35" s="761"/>
      <c r="BV35" s="761"/>
      <c r="BW35" s="761"/>
      <c r="BX35" s="761"/>
      <c r="BY35" s="761"/>
      <c r="BZ35" s="761"/>
      <c r="CA35" s="761"/>
      <c r="CB35" s="761"/>
      <c r="CC35" s="761"/>
      <c r="CD35" s="761"/>
      <c r="CE35" s="761"/>
      <c r="CF35" s="761"/>
      <c r="CG35" s="762"/>
      <c r="CH35" s="763">
        <v>474</v>
      </c>
      <c r="CI35" s="764"/>
      <c r="CJ35" s="764"/>
      <c r="CK35" s="764"/>
      <c r="CL35" s="765"/>
      <c r="CM35" s="763">
        <v>7120</v>
      </c>
      <c r="CN35" s="764"/>
      <c r="CO35" s="764"/>
      <c r="CP35" s="764"/>
      <c r="CQ35" s="765"/>
      <c r="CR35" s="763">
        <v>1921</v>
      </c>
      <c r="CS35" s="764"/>
      <c r="CT35" s="764"/>
      <c r="CU35" s="764"/>
      <c r="CV35" s="765"/>
      <c r="CW35" s="763">
        <v>0</v>
      </c>
      <c r="CX35" s="764"/>
      <c r="CY35" s="764"/>
      <c r="CZ35" s="764"/>
      <c r="DA35" s="765"/>
      <c r="DB35" s="763">
        <v>0</v>
      </c>
      <c r="DC35" s="764"/>
      <c r="DD35" s="764"/>
      <c r="DE35" s="764"/>
      <c r="DF35" s="765"/>
      <c r="DG35" s="763">
        <v>0</v>
      </c>
      <c r="DH35" s="764"/>
      <c r="DI35" s="764"/>
      <c r="DJ35" s="764"/>
      <c r="DK35" s="765"/>
      <c r="DL35" s="763">
        <v>0</v>
      </c>
      <c r="DM35" s="764"/>
      <c r="DN35" s="764"/>
      <c r="DO35" s="764"/>
      <c r="DP35" s="765"/>
      <c r="DQ35" s="763">
        <v>0</v>
      </c>
      <c r="DR35" s="764"/>
      <c r="DS35" s="764"/>
      <c r="DT35" s="764"/>
      <c r="DU35" s="765"/>
      <c r="DV35" s="760"/>
      <c r="DW35" s="761"/>
      <c r="DX35" s="761"/>
      <c r="DY35" s="761"/>
      <c r="DZ35" s="766"/>
      <c r="EA35" s="212"/>
    </row>
    <row r="36" spans="1:131" ht="26.25" customHeight="1" x14ac:dyDescent="0.2">
      <c r="A36" s="225">
        <v>9</v>
      </c>
      <c r="B36" s="767" t="s">
        <v>405</v>
      </c>
      <c r="C36" s="768"/>
      <c r="D36" s="768"/>
      <c r="E36" s="768"/>
      <c r="F36" s="768"/>
      <c r="G36" s="768"/>
      <c r="H36" s="768"/>
      <c r="I36" s="768"/>
      <c r="J36" s="768"/>
      <c r="K36" s="768"/>
      <c r="L36" s="768"/>
      <c r="M36" s="768"/>
      <c r="N36" s="768"/>
      <c r="O36" s="768"/>
      <c r="P36" s="769"/>
      <c r="Q36" s="770">
        <v>122083.57799999999</v>
      </c>
      <c r="R36" s="771"/>
      <c r="S36" s="771"/>
      <c r="T36" s="771"/>
      <c r="U36" s="771"/>
      <c r="V36" s="771">
        <v>118237.303</v>
      </c>
      <c r="W36" s="771"/>
      <c r="X36" s="771"/>
      <c r="Y36" s="771"/>
      <c r="Z36" s="771"/>
      <c r="AA36" s="771">
        <v>3846.2750000000001</v>
      </c>
      <c r="AB36" s="771"/>
      <c r="AC36" s="771"/>
      <c r="AD36" s="771"/>
      <c r="AE36" s="772"/>
      <c r="AF36" s="773">
        <v>58299</v>
      </c>
      <c r="AG36" s="774"/>
      <c r="AH36" s="774"/>
      <c r="AI36" s="774"/>
      <c r="AJ36" s="775"/>
      <c r="AK36" s="821">
        <v>35394.118000000002</v>
      </c>
      <c r="AL36" s="817"/>
      <c r="AM36" s="817"/>
      <c r="AN36" s="817"/>
      <c r="AO36" s="817"/>
      <c r="AP36" s="817">
        <v>583213.647</v>
      </c>
      <c r="AQ36" s="817"/>
      <c r="AR36" s="817"/>
      <c r="AS36" s="817"/>
      <c r="AT36" s="817"/>
      <c r="AU36" s="817">
        <v>365091.74300000002</v>
      </c>
      <c r="AV36" s="817"/>
      <c r="AW36" s="817"/>
      <c r="AX36" s="817"/>
      <c r="AY36" s="817"/>
      <c r="AZ36" s="818"/>
      <c r="BA36" s="818"/>
      <c r="BB36" s="818"/>
      <c r="BC36" s="818"/>
      <c r="BD36" s="818"/>
      <c r="BE36" s="819" t="s">
        <v>401</v>
      </c>
      <c r="BF36" s="819"/>
      <c r="BG36" s="819"/>
      <c r="BH36" s="819"/>
      <c r="BI36" s="820"/>
      <c r="BJ36" s="214"/>
      <c r="BK36" s="214"/>
      <c r="BL36" s="214"/>
      <c r="BM36" s="214"/>
      <c r="BN36" s="214"/>
      <c r="BO36" s="224"/>
      <c r="BP36" s="224"/>
      <c r="BQ36" s="221">
        <v>30</v>
      </c>
      <c r="BR36" s="222"/>
      <c r="BS36" s="760" t="s">
        <v>603</v>
      </c>
      <c r="BT36" s="761"/>
      <c r="BU36" s="761"/>
      <c r="BV36" s="761"/>
      <c r="BW36" s="761"/>
      <c r="BX36" s="761"/>
      <c r="BY36" s="761"/>
      <c r="BZ36" s="761"/>
      <c r="CA36" s="761"/>
      <c r="CB36" s="761"/>
      <c r="CC36" s="761"/>
      <c r="CD36" s="761"/>
      <c r="CE36" s="761"/>
      <c r="CF36" s="761"/>
      <c r="CG36" s="762"/>
      <c r="CH36" s="763">
        <v>1285</v>
      </c>
      <c r="CI36" s="764"/>
      <c r="CJ36" s="764"/>
      <c r="CK36" s="764"/>
      <c r="CL36" s="765"/>
      <c r="CM36" s="763">
        <v>33131</v>
      </c>
      <c r="CN36" s="764"/>
      <c r="CO36" s="764"/>
      <c r="CP36" s="764"/>
      <c r="CQ36" s="765"/>
      <c r="CR36" s="763">
        <v>28292</v>
      </c>
      <c r="CS36" s="764"/>
      <c r="CT36" s="764"/>
      <c r="CU36" s="764"/>
      <c r="CV36" s="765"/>
      <c r="CW36" s="763">
        <v>0</v>
      </c>
      <c r="CX36" s="764"/>
      <c r="CY36" s="764"/>
      <c r="CZ36" s="764"/>
      <c r="DA36" s="765"/>
      <c r="DB36" s="763">
        <v>0</v>
      </c>
      <c r="DC36" s="764"/>
      <c r="DD36" s="764"/>
      <c r="DE36" s="764"/>
      <c r="DF36" s="765"/>
      <c r="DG36" s="763">
        <v>0</v>
      </c>
      <c r="DH36" s="764"/>
      <c r="DI36" s="764"/>
      <c r="DJ36" s="764"/>
      <c r="DK36" s="765"/>
      <c r="DL36" s="763">
        <v>0</v>
      </c>
      <c r="DM36" s="764"/>
      <c r="DN36" s="764"/>
      <c r="DO36" s="764"/>
      <c r="DP36" s="765"/>
      <c r="DQ36" s="763">
        <v>0</v>
      </c>
      <c r="DR36" s="764"/>
      <c r="DS36" s="764"/>
      <c r="DT36" s="764"/>
      <c r="DU36" s="765"/>
      <c r="DV36" s="760"/>
      <c r="DW36" s="761"/>
      <c r="DX36" s="761"/>
      <c r="DY36" s="761"/>
      <c r="DZ36" s="766"/>
      <c r="EA36" s="212"/>
    </row>
    <row r="37" spans="1:131" ht="26.25" customHeight="1" x14ac:dyDescent="0.2">
      <c r="A37" s="225">
        <v>10</v>
      </c>
      <c r="B37" s="767" t="s">
        <v>406</v>
      </c>
      <c r="C37" s="768"/>
      <c r="D37" s="768"/>
      <c r="E37" s="768"/>
      <c r="F37" s="768"/>
      <c r="G37" s="768"/>
      <c r="H37" s="768"/>
      <c r="I37" s="768"/>
      <c r="J37" s="768"/>
      <c r="K37" s="768"/>
      <c r="L37" s="768"/>
      <c r="M37" s="768"/>
      <c r="N37" s="768"/>
      <c r="O37" s="768"/>
      <c r="P37" s="769"/>
      <c r="Q37" s="770">
        <v>42508.411</v>
      </c>
      <c r="R37" s="771"/>
      <c r="S37" s="771"/>
      <c r="T37" s="771"/>
      <c r="U37" s="771"/>
      <c r="V37" s="771">
        <v>45718.502999999997</v>
      </c>
      <c r="W37" s="771"/>
      <c r="X37" s="771"/>
      <c r="Y37" s="771"/>
      <c r="Z37" s="771"/>
      <c r="AA37" s="771">
        <v>-3210.0920000000001</v>
      </c>
      <c r="AB37" s="771"/>
      <c r="AC37" s="771"/>
      <c r="AD37" s="771"/>
      <c r="AE37" s="772"/>
      <c r="AF37" s="773">
        <v>6067</v>
      </c>
      <c r="AG37" s="774"/>
      <c r="AH37" s="774"/>
      <c r="AI37" s="774"/>
      <c r="AJ37" s="775"/>
      <c r="AK37" s="821">
        <v>7472.6880000000001</v>
      </c>
      <c r="AL37" s="817"/>
      <c r="AM37" s="817"/>
      <c r="AN37" s="817"/>
      <c r="AO37" s="817"/>
      <c r="AP37" s="817">
        <v>63393.284</v>
      </c>
      <c r="AQ37" s="817"/>
      <c r="AR37" s="817"/>
      <c r="AS37" s="817"/>
      <c r="AT37" s="817"/>
      <c r="AU37" s="817">
        <v>36965.19</v>
      </c>
      <c r="AV37" s="817"/>
      <c r="AW37" s="817"/>
      <c r="AX37" s="817"/>
      <c r="AY37" s="817"/>
      <c r="AZ37" s="818"/>
      <c r="BA37" s="818"/>
      <c r="BB37" s="818"/>
      <c r="BC37" s="818"/>
      <c r="BD37" s="818"/>
      <c r="BE37" s="819" t="s">
        <v>401</v>
      </c>
      <c r="BF37" s="819"/>
      <c r="BG37" s="819"/>
      <c r="BH37" s="819"/>
      <c r="BI37" s="820"/>
      <c r="BJ37" s="214"/>
      <c r="BK37" s="214"/>
      <c r="BL37" s="214"/>
      <c r="BM37" s="214"/>
      <c r="BN37" s="214"/>
      <c r="BO37" s="224"/>
      <c r="BP37" s="224"/>
      <c r="BQ37" s="221">
        <v>31</v>
      </c>
      <c r="BR37" s="222"/>
      <c r="BS37" s="760" t="s">
        <v>604</v>
      </c>
      <c r="BT37" s="761"/>
      <c r="BU37" s="761"/>
      <c r="BV37" s="761"/>
      <c r="BW37" s="761"/>
      <c r="BX37" s="761"/>
      <c r="BY37" s="761"/>
      <c r="BZ37" s="761"/>
      <c r="CA37" s="761"/>
      <c r="CB37" s="761"/>
      <c r="CC37" s="761"/>
      <c r="CD37" s="761"/>
      <c r="CE37" s="761"/>
      <c r="CF37" s="761"/>
      <c r="CG37" s="762"/>
      <c r="CH37" s="763">
        <v>13</v>
      </c>
      <c r="CI37" s="764"/>
      <c r="CJ37" s="764"/>
      <c r="CK37" s="764"/>
      <c r="CL37" s="765"/>
      <c r="CM37" s="763">
        <v>1627</v>
      </c>
      <c r="CN37" s="764"/>
      <c r="CO37" s="764"/>
      <c r="CP37" s="764"/>
      <c r="CQ37" s="765"/>
      <c r="CR37" s="763">
        <v>810</v>
      </c>
      <c r="CS37" s="764"/>
      <c r="CT37" s="764"/>
      <c r="CU37" s="764"/>
      <c r="CV37" s="765"/>
      <c r="CW37" s="763">
        <v>0</v>
      </c>
      <c r="CX37" s="764"/>
      <c r="CY37" s="764"/>
      <c r="CZ37" s="764"/>
      <c r="DA37" s="765"/>
      <c r="DB37" s="763">
        <v>0</v>
      </c>
      <c r="DC37" s="764"/>
      <c r="DD37" s="764"/>
      <c r="DE37" s="764"/>
      <c r="DF37" s="765"/>
      <c r="DG37" s="763">
        <v>0</v>
      </c>
      <c r="DH37" s="764"/>
      <c r="DI37" s="764"/>
      <c r="DJ37" s="764"/>
      <c r="DK37" s="765"/>
      <c r="DL37" s="763">
        <v>0</v>
      </c>
      <c r="DM37" s="764"/>
      <c r="DN37" s="764"/>
      <c r="DO37" s="764"/>
      <c r="DP37" s="765"/>
      <c r="DQ37" s="763">
        <v>0</v>
      </c>
      <c r="DR37" s="764"/>
      <c r="DS37" s="764"/>
      <c r="DT37" s="764"/>
      <c r="DU37" s="765"/>
      <c r="DV37" s="760"/>
      <c r="DW37" s="761"/>
      <c r="DX37" s="761"/>
      <c r="DY37" s="761"/>
      <c r="DZ37" s="766"/>
      <c r="EA37" s="212"/>
    </row>
    <row r="38" spans="1:131" ht="26.25" customHeight="1" x14ac:dyDescent="0.2">
      <c r="A38" s="225">
        <v>11</v>
      </c>
      <c r="B38" s="767" t="s">
        <v>407</v>
      </c>
      <c r="C38" s="768"/>
      <c r="D38" s="768"/>
      <c r="E38" s="768"/>
      <c r="F38" s="768"/>
      <c r="G38" s="768"/>
      <c r="H38" s="768"/>
      <c r="I38" s="768"/>
      <c r="J38" s="768"/>
      <c r="K38" s="768"/>
      <c r="L38" s="768"/>
      <c r="M38" s="768"/>
      <c r="N38" s="768"/>
      <c r="O38" s="768"/>
      <c r="P38" s="769"/>
      <c r="Q38" s="770">
        <v>74.215999999999994</v>
      </c>
      <c r="R38" s="771"/>
      <c r="S38" s="771"/>
      <c r="T38" s="771"/>
      <c r="U38" s="771"/>
      <c r="V38" s="771">
        <v>336.98099999999999</v>
      </c>
      <c r="W38" s="771"/>
      <c r="X38" s="771"/>
      <c r="Y38" s="771"/>
      <c r="Z38" s="771"/>
      <c r="AA38" s="771">
        <v>-262.76499999999999</v>
      </c>
      <c r="AB38" s="771"/>
      <c r="AC38" s="771"/>
      <c r="AD38" s="771"/>
      <c r="AE38" s="772"/>
      <c r="AF38" s="773" t="s">
        <v>122</v>
      </c>
      <c r="AG38" s="774"/>
      <c r="AH38" s="774"/>
      <c r="AI38" s="774"/>
      <c r="AJ38" s="775"/>
      <c r="AK38" s="821">
        <v>0</v>
      </c>
      <c r="AL38" s="817"/>
      <c r="AM38" s="817"/>
      <c r="AN38" s="817"/>
      <c r="AO38" s="817"/>
      <c r="AP38" s="817">
        <v>84100</v>
      </c>
      <c r="AQ38" s="817"/>
      <c r="AR38" s="817"/>
      <c r="AS38" s="817"/>
      <c r="AT38" s="817"/>
      <c r="AU38" s="817">
        <v>4580.7070000000003</v>
      </c>
      <c r="AV38" s="817"/>
      <c r="AW38" s="817"/>
      <c r="AX38" s="817"/>
      <c r="AY38" s="817"/>
      <c r="AZ38" s="818"/>
      <c r="BA38" s="818"/>
      <c r="BB38" s="818"/>
      <c r="BC38" s="818"/>
      <c r="BD38" s="818"/>
      <c r="BE38" s="819" t="s">
        <v>401</v>
      </c>
      <c r="BF38" s="819"/>
      <c r="BG38" s="819"/>
      <c r="BH38" s="819"/>
      <c r="BI38" s="820"/>
      <c r="BJ38" s="214"/>
      <c r="BK38" s="214"/>
      <c r="BL38" s="214"/>
      <c r="BM38" s="214"/>
      <c r="BN38" s="214"/>
      <c r="BO38" s="224"/>
      <c r="BP38" s="224"/>
      <c r="BQ38" s="221">
        <v>32</v>
      </c>
      <c r="BR38" s="222"/>
      <c r="BS38" s="760" t="s">
        <v>605</v>
      </c>
      <c r="BT38" s="761"/>
      <c r="BU38" s="761"/>
      <c r="BV38" s="761"/>
      <c r="BW38" s="761"/>
      <c r="BX38" s="761"/>
      <c r="BY38" s="761"/>
      <c r="BZ38" s="761"/>
      <c r="CA38" s="761"/>
      <c r="CB38" s="761"/>
      <c r="CC38" s="761"/>
      <c r="CD38" s="761"/>
      <c r="CE38" s="761"/>
      <c r="CF38" s="761"/>
      <c r="CG38" s="762"/>
      <c r="CH38" s="763">
        <v>313</v>
      </c>
      <c r="CI38" s="764"/>
      <c r="CJ38" s="764"/>
      <c r="CK38" s="764"/>
      <c r="CL38" s="765"/>
      <c r="CM38" s="763">
        <v>6058</v>
      </c>
      <c r="CN38" s="764"/>
      <c r="CO38" s="764"/>
      <c r="CP38" s="764"/>
      <c r="CQ38" s="765"/>
      <c r="CR38" s="763">
        <v>2040</v>
      </c>
      <c r="CS38" s="764"/>
      <c r="CT38" s="764"/>
      <c r="CU38" s="764"/>
      <c r="CV38" s="765"/>
      <c r="CW38" s="763">
        <v>0</v>
      </c>
      <c r="CX38" s="764"/>
      <c r="CY38" s="764"/>
      <c r="CZ38" s="764"/>
      <c r="DA38" s="765"/>
      <c r="DB38" s="763">
        <v>0</v>
      </c>
      <c r="DC38" s="764"/>
      <c r="DD38" s="764"/>
      <c r="DE38" s="764"/>
      <c r="DF38" s="765"/>
      <c r="DG38" s="763">
        <v>0</v>
      </c>
      <c r="DH38" s="764"/>
      <c r="DI38" s="764"/>
      <c r="DJ38" s="764"/>
      <c r="DK38" s="765"/>
      <c r="DL38" s="763">
        <v>0</v>
      </c>
      <c r="DM38" s="764"/>
      <c r="DN38" s="764"/>
      <c r="DO38" s="764"/>
      <c r="DP38" s="765"/>
      <c r="DQ38" s="763">
        <v>0</v>
      </c>
      <c r="DR38" s="764"/>
      <c r="DS38" s="764"/>
      <c r="DT38" s="764"/>
      <c r="DU38" s="765"/>
      <c r="DV38" s="760"/>
      <c r="DW38" s="761"/>
      <c r="DX38" s="761"/>
      <c r="DY38" s="761"/>
      <c r="DZ38" s="766"/>
      <c r="EA38" s="212"/>
    </row>
    <row r="39" spans="1:131" ht="26.25" customHeight="1" x14ac:dyDescent="0.2">
      <c r="A39" s="225">
        <v>12</v>
      </c>
      <c r="B39" s="767" t="s">
        <v>408</v>
      </c>
      <c r="C39" s="768"/>
      <c r="D39" s="768"/>
      <c r="E39" s="768"/>
      <c r="F39" s="768"/>
      <c r="G39" s="768"/>
      <c r="H39" s="768"/>
      <c r="I39" s="768"/>
      <c r="J39" s="768"/>
      <c r="K39" s="768"/>
      <c r="L39" s="768"/>
      <c r="M39" s="768"/>
      <c r="N39" s="768"/>
      <c r="O39" s="768"/>
      <c r="P39" s="769"/>
      <c r="Q39" s="770">
        <v>30947.582999999999</v>
      </c>
      <c r="R39" s="771"/>
      <c r="S39" s="771"/>
      <c r="T39" s="771"/>
      <c r="U39" s="771"/>
      <c r="V39" s="771">
        <v>21141.623</v>
      </c>
      <c r="W39" s="771"/>
      <c r="X39" s="771"/>
      <c r="Y39" s="771"/>
      <c r="Z39" s="771"/>
      <c r="AA39" s="771">
        <v>9805.9599999999991</v>
      </c>
      <c r="AB39" s="771"/>
      <c r="AC39" s="771"/>
      <c r="AD39" s="771"/>
      <c r="AE39" s="772"/>
      <c r="AF39" s="773" t="s">
        <v>122</v>
      </c>
      <c r="AG39" s="774"/>
      <c r="AH39" s="774"/>
      <c r="AI39" s="774"/>
      <c r="AJ39" s="775"/>
      <c r="AK39" s="821">
        <v>275.77283899999998</v>
      </c>
      <c r="AL39" s="817"/>
      <c r="AM39" s="817"/>
      <c r="AN39" s="817"/>
      <c r="AO39" s="817"/>
      <c r="AP39" s="817">
        <v>104172.334</v>
      </c>
      <c r="AQ39" s="817"/>
      <c r="AR39" s="817"/>
      <c r="AS39" s="817"/>
      <c r="AT39" s="817"/>
      <c r="AU39" s="817">
        <v>723.24300000000005</v>
      </c>
      <c r="AV39" s="817"/>
      <c r="AW39" s="817"/>
      <c r="AX39" s="817"/>
      <c r="AY39" s="817"/>
      <c r="AZ39" s="818"/>
      <c r="BA39" s="818"/>
      <c r="BB39" s="818"/>
      <c r="BC39" s="818"/>
      <c r="BD39" s="818"/>
      <c r="BE39" s="819" t="s">
        <v>409</v>
      </c>
      <c r="BF39" s="819"/>
      <c r="BG39" s="819"/>
      <c r="BH39" s="819"/>
      <c r="BI39" s="820"/>
      <c r="BJ39" s="214"/>
      <c r="BK39" s="214"/>
      <c r="BL39" s="214"/>
      <c r="BM39" s="214"/>
      <c r="BN39" s="214"/>
      <c r="BO39" s="224"/>
      <c r="BP39" s="224"/>
      <c r="BQ39" s="221">
        <v>33</v>
      </c>
      <c r="BR39" s="222"/>
      <c r="BS39" s="760" t="s">
        <v>606</v>
      </c>
      <c r="BT39" s="761"/>
      <c r="BU39" s="761"/>
      <c r="BV39" s="761"/>
      <c r="BW39" s="761"/>
      <c r="BX39" s="761"/>
      <c r="BY39" s="761"/>
      <c r="BZ39" s="761"/>
      <c r="CA39" s="761"/>
      <c r="CB39" s="761"/>
      <c r="CC39" s="761"/>
      <c r="CD39" s="761"/>
      <c r="CE39" s="761"/>
      <c r="CF39" s="761"/>
      <c r="CG39" s="762"/>
      <c r="CH39" s="763">
        <v>22</v>
      </c>
      <c r="CI39" s="764"/>
      <c r="CJ39" s="764"/>
      <c r="CK39" s="764"/>
      <c r="CL39" s="765"/>
      <c r="CM39" s="763">
        <v>376</v>
      </c>
      <c r="CN39" s="764"/>
      <c r="CO39" s="764"/>
      <c r="CP39" s="764"/>
      <c r="CQ39" s="765"/>
      <c r="CR39" s="763">
        <v>100</v>
      </c>
      <c r="CS39" s="764"/>
      <c r="CT39" s="764"/>
      <c r="CU39" s="764"/>
      <c r="CV39" s="765"/>
      <c r="CW39" s="763">
        <v>0</v>
      </c>
      <c r="CX39" s="764"/>
      <c r="CY39" s="764"/>
      <c r="CZ39" s="764"/>
      <c r="DA39" s="765"/>
      <c r="DB39" s="763">
        <v>0</v>
      </c>
      <c r="DC39" s="764"/>
      <c r="DD39" s="764"/>
      <c r="DE39" s="764"/>
      <c r="DF39" s="765"/>
      <c r="DG39" s="763">
        <v>0</v>
      </c>
      <c r="DH39" s="764"/>
      <c r="DI39" s="764"/>
      <c r="DJ39" s="764"/>
      <c r="DK39" s="765"/>
      <c r="DL39" s="763">
        <v>0</v>
      </c>
      <c r="DM39" s="764"/>
      <c r="DN39" s="764"/>
      <c r="DO39" s="764"/>
      <c r="DP39" s="765"/>
      <c r="DQ39" s="763">
        <v>0</v>
      </c>
      <c r="DR39" s="764"/>
      <c r="DS39" s="764"/>
      <c r="DT39" s="764"/>
      <c r="DU39" s="765"/>
      <c r="DV39" s="760"/>
      <c r="DW39" s="761"/>
      <c r="DX39" s="761"/>
      <c r="DY39" s="761"/>
      <c r="DZ39" s="766"/>
      <c r="EA39" s="212"/>
    </row>
    <row r="40" spans="1:131" ht="26.25" customHeight="1" x14ac:dyDescent="0.2">
      <c r="A40" s="221">
        <v>13</v>
      </c>
      <c r="B40" s="767" t="s">
        <v>410</v>
      </c>
      <c r="C40" s="768"/>
      <c r="D40" s="768"/>
      <c r="E40" s="768"/>
      <c r="F40" s="768"/>
      <c r="G40" s="768"/>
      <c r="H40" s="768"/>
      <c r="I40" s="768"/>
      <c r="J40" s="768"/>
      <c r="K40" s="768"/>
      <c r="L40" s="768"/>
      <c r="M40" s="768"/>
      <c r="N40" s="768"/>
      <c r="O40" s="768"/>
      <c r="P40" s="769"/>
      <c r="Q40" s="770">
        <v>4473.2730000000001</v>
      </c>
      <c r="R40" s="771"/>
      <c r="S40" s="771"/>
      <c r="T40" s="771"/>
      <c r="U40" s="771"/>
      <c r="V40" s="771">
        <v>3523.78</v>
      </c>
      <c r="W40" s="771"/>
      <c r="X40" s="771"/>
      <c r="Y40" s="771"/>
      <c r="Z40" s="771"/>
      <c r="AA40" s="771">
        <v>949.49300000000005</v>
      </c>
      <c r="AB40" s="771"/>
      <c r="AC40" s="771"/>
      <c r="AD40" s="771"/>
      <c r="AE40" s="772"/>
      <c r="AF40" s="773">
        <v>929</v>
      </c>
      <c r="AG40" s="774"/>
      <c r="AH40" s="774"/>
      <c r="AI40" s="774"/>
      <c r="AJ40" s="775"/>
      <c r="AK40" s="821">
        <v>118.362365</v>
      </c>
      <c r="AL40" s="817"/>
      <c r="AM40" s="817"/>
      <c r="AN40" s="817"/>
      <c r="AO40" s="817"/>
      <c r="AP40" s="817">
        <v>11214.957</v>
      </c>
      <c r="AQ40" s="817"/>
      <c r="AR40" s="817"/>
      <c r="AS40" s="817"/>
      <c r="AT40" s="817"/>
      <c r="AU40" s="817">
        <v>3925.2339999999999</v>
      </c>
      <c r="AV40" s="817"/>
      <c r="AW40" s="817"/>
      <c r="AX40" s="817"/>
      <c r="AY40" s="817"/>
      <c r="AZ40" s="818"/>
      <c r="BA40" s="818"/>
      <c r="BB40" s="818"/>
      <c r="BC40" s="818"/>
      <c r="BD40" s="818"/>
      <c r="BE40" s="819" t="s">
        <v>409</v>
      </c>
      <c r="BF40" s="819"/>
      <c r="BG40" s="819"/>
      <c r="BH40" s="819"/>
      <c r="BI40" s="820"/>
      <c r="BJ40" s="214"/>
      <c r="BK40" s="214"/>
      <c r="BL40" s="214"/>
      <c r="BM40" s="214"/>
      <c r="BN40" s="214"/>
      <c r="BO40" s="224"/>
      <c r="BP40" s="224"/>
      <c r="BQ40" s="221">
        <v>34</v>
      </c>
      <c r="BR40" s="222"/>
      <c r="BS40" s="760" t="s">
        <v>607</v>
      </c>
      <c r="BT40" s="761"/>
      <c r="BU40" s="761"/>
      <c r="BV40" s="761"/>
      <c r="BW40" s="761"/>
      <c r="BX40" s="761"/>
      <c r="BY40" s="761"/>
      <c r="BZ40" s="761"/>
      <c r="CA40" s="761"/>
      <c r="CB40" s="761"/>
      <c r="CC40" s="761"/>
      <c r="CD40" s="761"/>
      <c r="CE40" s="761"/>
      <c r="CF40" s="761"/>
      <c r="CG40" s="762"/>
      <c r="CH40" s="763">
        <v>191</v>
      </c>
      <c r="CI40" s="764"/>
      <c r="CJ40" s="764"/>
      <c r="CK40" s="764"/>
      <c r="CL40" s="765"/>
      <c r="CM40" s="763">
        <v>1587</v>
      </c>
      <c r="CN40" s="764"/>
      <c r="CO40" s="764"/>
      <c r="CP40" s="764"/>
      <c r="CQ40" s="765"/>
      <c r="CR40" s="763">
        <v>90</v>
      </c>
      <c r="CS40" s="764"/>
      <c r="CT40" s="764"/>
      <c r="CU40" s="764"/>
      <c r="CV40" s="765"/>
      <c r="CW40" s="763">
        <v>0</v>
      </c>
      <c r="CX40" s="764"/>
      <c r="CY40" s="764"/>
      <c r="CZ40" s="764"/>
      <c r="DA40" s="765"/>
      <c r="DB40" s="763">
        <v>0</v>
      </c>
      <c r="DC40" s="764"/>
      <c r="DD40" s="764"/>
      <c r="DE40" s="764"/>
      <c r="DF40" s="765"/>
      <c r="DG40" s="763">
        <v>0</v>
      </c>
      <c r="DH40" s="764"/>
      <c r="DI40" s="764"/>
      <c r="DJ40" s="764"/>
      <c r="DK40" s="765"/>
      <c r="DL40" s="763">
        <v>0</v>
      </c>
      <c r="DM40" s="764"/>
      <c r="DN40" s="764"/>
      <c r="DO40" s="764"/>
      <c r="DP40" s="765"/>
      <c r="DQ40" s="763">
        <v>0</v>
      </c>
      <c r="DR40" s="764"/>
      <c r="DS40" s="764"/>
      <c r="DT40" s="764"/>
      <c r="DU40" s="765"/>
      <c r="DV40" s="760"/>
      <c r="DW40" s="761"/>
      <c r="DX40" s="761"/>
      <c r="DY40" s="761"/>
      <c r="DZ40" s="766"/>
      <c r="EA40" s="212"/>
    </row>
    <row r="41" spans="1:131" ht="26.25" customHeight="1" x14ac:dyDescent="0.2">
      <c r="A41" s="221">
        <v>14</v>
      </c>
      <c r="B41" s="767" t="s">
        <v>411</v>
      </c>
      <c r="C41" s="768"/>
      <c r="D41" s="768"/>
      <c r="E41" s="768"/>
      <c r="F41" s="768"/>
      <c r="G41" s="768"/>
      <c r="H41" s="768"/>
      <c r="I41" s="768"/>
      <c r="J41" s="768"/>
      <c r="K41" s="768"/>
      <c r="L41" s="768"/>
      <c r="M41" s="768"/>
      <c r="N41" s="768"/>
      <c r="O41" s="768"/>
      <c r="P41" s="769"/>
      <c r="Q41" s="770">
        <v>3740.9369999999999</v>
      </c>
      <c r="R41" s="771"/>
      <c r="S41" s="771"/>
      <c r="T41" s="771"/>
      <c r="U41" s="771"/>
      <c r="V41" s="771">
        <v>3556.3389999999999</v>
      </c>
      <c r="W41" s="771"/>
      <c r="X41" s="771"/>
      <c r="Y41" s="771"/>
      <c r="Z41" s="771"/>
      <c r="AA41" s="771">
        <v>184.59800000000001</v>
      </c>
      <c r="AB41" s="771"/>
      <c r="AC41" s="771"/>
      <c r="AD41" s="771"/>
      <c r="AE41" s="772"/>
      <c r="AF41" s="773">
        <v>185</v>
      </c>
      <c r="AG41" s="774"/>
      <c r="AH41" s="774"/>
      <c r="AI41" s="774"/>
      <c r="AJ41" s="775"/>
      <c r="AK41" s="821">
        <v>2455.982</v>
      </c>
      <c r="AL41" s="817"/>
      <c r="AM41" s="817"/>
      <c r="AN41" s="817"/>
      <c r="AO41" s="817"/>
      <c r="AP41" s="817">
        <v>4439.9960000000001</v>
      </c>
      <c r="AQ41" s="817"/>
      <c r="AR41" s="817"/>
      <c r="AS41" s="817"/>
      <c r="AT41" s="817"/>
      <c r="AU41" s="817">
        <v>3507.596</v>
      </c>
      <c r="AV41" s="817"/>
      <c r="AW41" s="817"/>
      <c r="AX41" s="817"/>
      <c r="AY41" s="817"/>
      <c r="AZ41" s="818"/>
      <c r="BA41" s="818"/>
      <c r="BB41" s="818"/>
      <c r="BC41" s="818"/>
      <c r="BD41" s="818"/>
      <c r="BE41" s="819" t="s">
        <v>409</v>
      </c>
      <c r="BF41" s="819"/>
      <c r="BG41" s="819"/>
      <c r="BH41" s="819"/>
      <c r="BI41" s="820"/>
      <c r="BJ41" s="214"/>
      <c r="BK41" s="214"/>
      <c r="BL41" s="214"/>
      <c r="BM41" s="214"/>
      <c r="BN41" s="214"/>
      <c r="BO41" s="224"/>
      <c r="BP41" s="224"/>
      <c r="BQ41" s="221">
        <v>35</v>
      </c>
      <c r="BR41" s="222"/>
      <c r="BS41" s="760" t="s">
        <v>608</v>
      </c>
      <c r="BT41" s="761"/>
      <c r="BU41" s="761"/>
      <c r="BV41" s="761"/>
      <c r="BW41" s="761"/>
      <c r="BX41" s="761"/>
      <c r="BY41" s="761"/>
      <c r="BZ41" s="761"/>
      <c r="CA41" s="761"/>
      <c r="CB41" s="761"/>
      <c r="CC41" s="761"/>
      <c r="CD41" s="761"/>
      <c r="CE41" s="761"/>
      <c r="CF41" s="761"/>
      <c r="CG41" s="762"/>
      <c r="CH41" s="763">
        <v>-16</v>
      </c>
      <c r="CI41" s="764"/>
      <c r="CJ41" s="764"/>
      <c r="CK41" s="764"/>
      <c r="CL41" s="765"/>
      <c r="CM41" s="763">
        <v>154</v>
      </c>
      <c r="CN41" s="764"/>
      <c r="CO41" s="764"/>
      <c r="CP41" s="764"/>
      <c r="CQ41" s="765"/>
      <c r="CR41" s="763">
        <v>100</v>
      </c>
      <c r="CS41" s="764"/>
      <c r="CT41" s="764"/>
      <c r="CU41" s="764"/>
      <c r="CV41" s="765"/>
      <c r="CW41" s="763">
        <v>0</v>
      </c>
      <c r="CX41" s="764"/>
      <c r="CY41" s="764"/>
      <c r="CZ41" s="764"/>
      <c r="DA41" s="765"/>
      <c r="DB41" s="763">
        <v>0</v>
      </c>
      <c r="DC41" s="764"/>
      <c r="DD41" s="764"/>
      <c r="DE41" s="764"/>
      <c r="DF41" s="765"/>
      <c r="DG41" s="763">
        <v>0</v>
      </c>
      <c r="DH41" s="764"/>
      <c r="DI41" s="764"/>
      <c r="DJ41" s="764"/>
      <c r="DK41" s="765"/>
      <c r="DL41" s="763">
        <v>0</v>
      </c>
      <c r="DM41" s="764"/>
      <c r="DN41" s="764"/>
      <c r="DO41" s="764"/>
      <c r="DP41" s="765"/>
      <c r="DQ41" s="763">
        <v>0</v>
      </c>
      <c r="DR41" s="764"/>
      <c r="DS41" s="764"/>
      <c r="DT41" s="764"/>
      <c r="DU41" s="765"/>
      <c r="DV41" s="760"/>
      <c r="DW41" s="761"/>
      <c r="DX41" s="761"/>
      <c r="DY41" s="761"/>
      <c r="DZ41" s="766"/>
      <c r="EA41" s="212"/>
    </row>
    <row r="42" spans="1:131" ht="26.25" customHeight="1" x14ac:dyDescent="0.2">
      <c r="A42" s="221">
        <v>15</v>
      </c>
      <c r="B42" s="767" t="s">
        <v>412</v>
      </c>
      <c r="C42" s="768"/>
      <c r="D42" s="768"/>
      <c r="E42" s="768"/>
      <c r="F42" s="768"/>
      <c r="G42" s="768"/>
      <c r="H42" s="768"/>
      <c r="I42" s="768"/>
      <c r="J42" s="768"/>
      <c r="K42" s="768"/>
      <c r="L42" s="768"/>
      <c r="M42" s="768"/>
      <c r="N42" s="768"/>
      <c r="O42" s="768"/>
      <c r="P42" s="769"/>
      <c r="Q42" s="770">
        <v>168.71799999999999</v>
      </c>
      <c r="R42" s="771"/>
      <c r="S42" s="771"/>
      <c r="T42" s="771"/>
      <c r="U42" s="771"/>
      <c r="V42" s="771">
        <v>36.308999999999997</v>
      </c>
      <c r="W42" s="771"/>
      <c r="X42" s="771"/>
      <c r="Y42" s="771"/>
      <c r="Z42" s="771"/>
      <c r="AA42" s="771">
        <v>132.40899999999999</v>
      </c>
      <c r="AB42" s="771"/>
      <c r="AC42" s="771"/>
      <c r="AD42" s="771"/>
      <c r="AE42" s="772"/>
      <c r="AF42" s="773">
        <v>132</v>
      </c>
      <c r="AG42" s="774"/>
      <c r="AH42" s="774"/>
      <c r="AI42" s="774"/>
      <c r="AJ42" s="775"/>
      <c r="AK42" s="821">
        <v>0</v>
      </c>
      <c r="AL42" s="817"/>
      <c r="AM42" s="817"/>
      <c r="AN42" s="817"/>
      <c r="AO42" s="817"/>
      <c r="AP42" s="817">
        <v>0</v>
      </c>
      <c r="AQ42" s="817"/>
      <c r="AR42" s="817"/>
      <c r="AS42" s="817"/>
      <c r="AT42" s="817"/>
      <c r="AU42" s="817">
        <v>0</v>
      </c>
      <c r="AV42" s="817"/>
      <c r="AW42" s="817"/>
      <c r="AX42" s="817"/>
      <c r="AY42" s="817"/>
      <c r="AZ42" s="818"/>
      <c r="BA42" s="818"/>
      <c r="BB42" s="818"/>
      <c r="BC42" s="818"/>
      <c r="BD42" s="818"/>
      <c r="BE42" s="819" t="s">
        <v>409</v>
      </c>
      <c r="BF42" s="819"/>
      <c r="BG42" s="819"/>
      <c r="BH42" s="819"/>
      <c r="BI42" s="820"/>
      <c r="BJ42" s="214"/>
      <c r="BK42" s="214"/>
      <c r="BL42" s="214"/>
      <c r="BM42" s="214"/>
      <c r="BN42" s="214"/>
      <c r="BO42" s="224"/>
      <c r="BP42" s="224"/>
      <c r="BQ42" s="221">
        <v>36</v>
      </c>
      <c r="BR42" s="222"/>
      <c r="BS42" s="760" t="s">
        <v>609</v>
      </c>
      <c r="BT42" s="761"/>
      <c r="BU42" s="761"/>
      <c r="BV42" s="761"/>
      <c r="BW42" s="761"/>
      <c r="BX42" s="761"/>
      <c r="BY42" s="761"/>
      <c r="BZ42" s="761"/>
      <c r="CA42" s="761"/>
      <c r="CB42" s="761"/>
      <c r="CC42" s="761"/>
      <c r="CD42" s="761"/>
      <c r="CE42" s="761"/>
      <c r="CF42" s="761"/>
      <c r="CG42" s="762"/>
      <c r="CH42" s="763">
        <v>96</v>
      </c>
      <c r="CI42" s="764"/>
      <c r="CJ42" s="764"/>
      <c r="CK42" s="764"/>
      <c r="CL42" s="765"/>
      <c r="CM42" s="763">
        <v>287</v>
      </c>
      <c r="CN42" s="764"/>
      <c r="CO42" s="764"/>
      <c r="CP42" s="764"/>
      <c r="CQ42" s="765"/>
      <c r="CR42" s="763">
        <v>0</v>
      </c>
      <c r="CS42" s="764"/>
      <c r="CT42" s="764"/>
      <c r="CU42" s="764"/>
      <c r="CV42" s="765"/>
      <c r="CW42" s="763">
        <v>0</v>
      </c>
      <c r="CX42" s="764"/>
      <c r="CY42" s="764"/>
      <c r="CZ42" s="764"/>
      <c r="DA42" s="765"/>
      <c r="DB42" s="763">
        <v>0</v>
      </c>
      <c r="DC42" s="764"/>
      <c r="DD42" s="764"/>
      <c r="DE42" s="764"/>
      <c r="DF42" s="765"/>
      <c r="DG42" s="763">
        <v>0</v>
      </c>
      <c r="DH42" s="764"/>
      <c r="DI42" s="764"/>
      <c r="DJ42" s="764"/>
      <c r="DK42" s="765"/>
      <c r="DL42" s="763">
        <v>0</v>
      </c>
      <c r="DM42" s="764"/>
      <c r="DN42" s="764"/>
      <c r="DO42" s="764"/>
      <c r="DP42" s="765"/>
      <c r="DQ42" s="763">
        <v>0</v>
      </c>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t="s">
        <v>610</v>
      </c>
      <c r="BT43" s="761"/>
      <c r="BU43" s="761"/>
      <c r="BV43" s="761"/>
      <c r="BW43" s="761"/>
      <c r="BX43" s="761"/>
      <c r="BY43" s="761"/>
      <c r="BZ43" s="761"/>
      <c r="CA43" s="761"/>
      <c r="CB43" s="761"/>
      <c r="CC43" s="761"/>
      <c r="CD43" s="761"/>
      <c r="CE43" s="761"/>
      <c r="CF43" s="761"/>
      <c r="CG43" s="762"/>
      <c r="CH43" s="763">
        <v>-1524</v>
      </c>
      <c r="CI43" s="764"/>
      <c r="CJ43" s="764"/>
      <c r="CK43" s="764"/>
      <c r="CL43" s="765"/>
      <c r="CM43" s="763">
        <v>35928</v>
      </c>
      <c r="CN43" s="764"/>
      <c r="CO43" s="764"/>
      <c r="CP43" s="764"/>
      <c r="CQ43" s="765"/>
      <c r="CR43" s="763">
        <v>18959</v>
      </c>
      <c r="CS43" s="764"/>
      <c r="CT43" s="764"/>
      <c r="CU43" s="764"/>
      <c r="CV43" s="765"/>
      <c r="CW43" s="763">
        <v>285</v>
      </c>
      <c r="CX43" s="764"/>
      <c r="CY43" s="764"/>
      <c r="CZ43" s="764"/>
      <c r="DA43" s="765"/>
      <c r="DB43" s="763">
        <v>1500</v>
      </c>
      <c r="DC43" s="764"/>
      <c r="DD43" s="764"/>
      <c r="DE43" s="764"/>
      <c r="DF43" s="765"/>
      <c r="DG43" s="763">
        <v>0</v>
      </c>
      <c r="DH43" s="764"/>
      <c r="DI43" s="764"/>
      <c r="DJ43" s="764"/>
      <c r="DK43" s="765"/>
      <c r="DL43" s="763">
        <v>0</v>
      </c>
      <c r="DM43" s="764"/>
      <c r="DN43" s="764"/>
      <c r="DO43" s="764"/>
      <c r="DP43" s="765"/>
      <c r="DQ43" s="763">
        <v>0</v>
      </c>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t="s">
        <v>611</v>
      </c>
      <c r="BT44" s="761"/>
      <c r="BU44" s="761"/>
      <c r="BV44" s="761"/>
      <c r="BW44" s="761"/>
      <c r="BX44" s="761"/>
      <c r="BY44" s="761"/>
      <c r="BZ44" s="761"/>
      <c r="CA44" s="761"/>
      <c r="CB44" s="761"/>
      <c r="CC44" s="761"/>
      <c r="CD44" s="761"/>
      <c r="CE44" s="761"/>
      <c r="CF44" s="761"/>
      <c r="CG44" s="762"/>
      <c r="CH44" s="763">
        <v>344</v>
      </c>
      <c r="CI44" s="764"/>
      <c r="CJ44" s="764"/>
      <c r="CK44" s="764"/>
      <c r="CL44" s="765"/>
      <c r="CM44" s="763">
        <v>4891</v>
      </c>
      <c r="CN44" s="764"/>
      <c r="CO44" s="764"/>
      <c r="CP44" s="764"/>
      <c r="CQ44" s="765"/>
      <c r="CR44" s="763">
        <v>945</v>
      </c>
      <c r="CS44" s="764"/>
      <c r="CT44" s="764"/>
      <c r="CU44" s="764"/>
      <c r="CV44" s="765"/>
      <c r="CW44" s="763">
        <v>0</v>
      </c>
      <c r="CX44" s="764"/>
      <c r="CY44" s="764"/>
      <c r="CZ44" s="764"/>
      <c r="DA44" s="765"/>
      <c r="DB44" s="763">
        <v>4123</v>
      </c>
      <c r="DC44" s="764"/>
      <c r="DD44" s="764"/>
      <c r="DE44" s="764"/>
      <c r="DF44" s="765"/>
      <c r="DG44" s="763">
        <v>0</v>
      </c>
      <c r="DH44" s="764"/>
      <c r="DI44" s="764"/>
      <c r="DJ44" s="764"/>
      <c r="DK44" s="765"/>
      <c r="DL44" s="763">
        <v>0</v>
      </c>
      <c r="DM44" s="764"/>
      <c r="DN44" s="764"/>
      <c r="DO44" s="764"/>
      <c r="DP44" s="765"/>
      <c r="DQ44" s="763">
        <v>0</v>
      </c>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413</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384</v>
      </c>
      <c r="B63" s="776" t="s">
        <v>414</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130958</v>
      </c>
      <c r="AG63" s="831"/>
      <c r="AH63" s="831"/>
      <c r="AI63" s="831"/>
      <c r="AJ63" s="832"/>
      <c r="AK63" s="833"/>
      <c r="AL63" s="828"/>
      <c r="AM63" s="828"/>
      <c r="AN63" s="828"/>
      <c r="AO63" s="828"/>
      <c r="AP63" s="831">
        <f>SUM(AP28:AT42)</f>
        <v>1337673.0419999999</v>
      </c>
      <c r="AQ63" s="831"/>
      <c r="AR63" s="831"/>
      <c r="AS63" s="831"/>
      <c r="AT63" s="831"/>
      <c r="AU63" s="831">
        <f>SUM(AU28:AY42)</f>
        <v>466552.32600000006</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415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416</v>
      </c>
      <c r="B66" s="715"/>
      <c r="C66" s="715"/>
      <c r="D66" s="715"/>
      <c r="E66" s="715"/>
      <c r="F66" s="715"/>
      <c r="G66" s="715"/>
      <c r="H66" s="715"/>
      <c r="I66" s="715"/>
      <c r="J66" s="715"/>
      <c r="K66" s="715"/>
      <c r="L66" s="715"/>
      <c r="M66" s="715"/>
      <c r="N66" s="715"/>
      <c r="O66" s="715"/>
      <c r="P66" s="716"/>
      <c r="Q66" s="720" t="s">
        <v>388</v>
      </c>
      <c r="R66" s="721"/>
      <c r="S66" s="721"/>
      <c r="T66" s="721"/>
      <c r="U66" s="722"/>
      <c r="V66" s="720" t="s">
        <v>389</v>
      </c>
      <c r="W66" s="721"/>
      <c r="X66" s="721"/>
      <c r="Y66" s="721"/>
      <c r="Z66" s="722"/>
      <c r="AA66" s="720" t="s">
        <v>390</v>
      </c>
      <c r="AB66" s="721"/>
      <c r="AC66" s="721"/>
      <c r="AD66" s="721"/>
      <c r="AE66" s="722"/>
      <c r="AF66" s="841" t="s">
        <v>391</v>
      </c>
      <c r="AG66" s="802"/>
      <c r="AH66" s="802"/>
      <c r="AI66" s="802"/>
      <c r="AJ66" s="842"/>
      <c r="AK66" s="720" t="s">
        <v>392</v>
      </c>
      <c r="AL66" s="715"/>
      <c r="AM66" s="715"/>
      <c r="AN66" s="715"/>
      <c r="AO66" s="716"/>
      <c r="AP66" s="720" t="s">
        <v>393</v>
      </c>
      <c r="AQ66" s="721"/>
      <c r="AR66" s="721"/>
      <c r="AS66" s="721"/>
      <c r="AT66" s="722"/>
      <c r="AU66" s="720" t="s">
        <v>417</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571</v>
      </c>
      <c r="C68" s="857"/>
      <c r="D68" s="857"/>
      <c r="E68" s="857"/>
      <c r="F68" s="857"/>
      <c r="G68" s="857"/>
      <c r="H68" s="857"/>
      <c r="I68" s="857"/>
      <c r="J68" s="857"/>
      <c r="K68" s="857"/>
      <c r="L68" s="857"/>
      <c r="M68" s="857"/>
      <c r="N68" s="857"/>
      <c r="O68" s="857"/>
      <c r="P68" s="858"/>
      <c r="Q68" s="859">
        <v>42344.305999999997</v>
      </c>
      <c r="R68" s="853"/>
      <c r="S68" s="853"/>
      <c r="T68" s="853"/>
      <c r="U68" s="853"/>
      <c r="V68" s="853">
        <v>36083.553999999996</v>
      </c>
      <c r="W68" s="853"/>
      <c r="X68" s="853"/>
      <c r="Y68" s="853"/>
      <c r="Z68" s="853"/>
      <c r="AA68" s="853">
        <v>6260.7520000000004</v>
      </c>
      <c r="AB68" s="853"/>
      <c r="AC68" s="853"/>
      <c r="AD68" s="853"/>
      <c r="AE68" s="853"/>
      <c r="AF68" s="853">
        <v>18484.554</v>
      </c>
      <c r="AG68" s="853"/>
      <c r="AH68" s="853"/>
      <c r="AI68" s="853"/>
      <c r="AJ68" s="853"/>
      <c r="AK68" s="853" t="s">
        <v>505</v>
      </c>
      <c r="AL68" s="853"/>
      <c r="AM68" s="853"/>
      <c r="AN68" s="853"/>
      <c r="AO68" s="853"/>
      <c r="AP68" s="853">
        <v>49690.875999999997</v>
      </c>
      <c r="AQ68" s="853"/>
      <c r="AR68" s="853"/>
      <c r="AS68" s="853"/>
      <c r="AT68" s="853"/>
      <c r="AU68" s="853">
        <v>0</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572</v>
      </c>
      <c r="C69" s="861"/>
      <c r="D69" s="861"/>
      <c r="E69" s="861"/>
      <c r="F69" s="861"/>
      <c r="G69" s="861"/>
      <c r="H69" s="861"/>
      <c r="I69" s="861"/>
      <c r="J69" s="861"/>
      <c r="K69" s="861"/>
      <c r="L69" s="861"/>
      <c r="M69" s="861"/>
      <c r="N69" s="861"/>
      <c r="O69" s="861"/>
      <c r="P69" s="862"/>
      <c r="Q69" s="863">
        <v>5235.9880000000003</v>
      </c>
      <c r="R69" s="817"/>
      <c r="S69" s="817"/>
      <c r="T69" s="817"/>
      <c r="U69" s="817"/>
      <c r="V69" s="817">
        <v>4899.2190000000001</v>
      </c>
      <c r="W69" s="817"/>
      <c r="X69" s="817"/>
      <c r="Y69" s="817"/>
      <c r="Z69" s="817"/>
      <c r="AA69" s="817">
        <v>336.76900000000001</v>
      </c>
      <c r="AB69" s="817"/>
      <c r="AC69" s="817"/>
      <c r="AD69" s="817"/>
      <c r="AE69" s="817"/>
      <c r="AF69" s="817">
        <v>336.76900000000001</v>
      </c>
      <c r="AG69" s="817"/>
      <c r="AH69" s="817"/>
      <c r="AI69" s="817"/>
      <c r="AJ69" s="817"/>
      <c r="AK69" s="817" t="s">
        <v>505</v>
      </c>
      <c r="AL69" s="817"/>
      <c r="AM69" s="817"/>
      <c r="AN69" s="817"/>
      <c r="AO69" s="817"/>
      <c r="AP69" s="817">
        <v>0</v>
      </c>
      <c r="AQ69" s="817"/>
      <c r="AR69" s="817"/>
      <c r="AS69" s="817"/>
      <c r="AT69" s="817"/>
      <c r="AU69" s="817">
        <v>0</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573</v>
      </c>
      <c r="C70" s="861"/>
      <c r="D70" s="861"/>
      <c r="E70" s="861"/>
      <c r="F70" s="861"/>
      <c r="G70" s="861"/>
      <c r="H70" s="861"/>
      <c r="I70" s="861"/>
      <c r="J70" s="861"/>
      <c r="K70" s="861"/>
      <c r="L70" s="861"/>
      <c r="M70" s="861"/>
      <c r="N70" s="861"/>
      <c r="O70" s="861"/>
      <c r="P70" s="862"/>
      <c r="Q70" s="863">
        <v>1148479.0349999999</v>
      </c>
      <c r="R70" s="817"/>
      <c r="S70" s="817"/>
      <c r="T70" s="817"/>
      <c r="U70" s="817"/>
      <c r="V70" s="817">
        <v>1132468.7790000001</v>
      </c>
      <c r="W70" s="817"/>
      <c r="X70" s="817"/>
      <c r="Y70" s="817"/>
      <c r="Z70" s="817"/>
      <c r="AA70" s="817">
        <v>16010.255999999999</v>
      </c>
      <c r="AB70" s="817"/>
      <c r="AC70" s="817"/>
      <c r="AD70" s="817"/>
      <c r="AE70" s="817"/>
      <c r="AF70" s="817">
        <v>16010.255999999999</v>
      </c>
      <c r="AG70" s="817"/>
      <c r="AH70" s="817"/>
      <c r="AI70" s="817"/>
      <c r="AJ70" s="817"/>
      <c r="AK70" s="817" t="s">
        <v>505</v>
      </c>
      <c r="AL70" s="817"/>
      <c r="AM70" s="817"/>
      <c r="AN70" s="817"/>
      <c r="AO70" s="817"/>
      <c r="AP70" s="817">
        <v>0</v>
      </c>
      <c r="AQ70" s="817"/>
      <c r="AR70" s="817"/>
      <c r="AS70" s="817"/>
      <c r="AT70" s="817"/>
      <c r="AU70" s="817">
        <v>0</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c r="C71" s="861"/>
      <c r="D71" s="861"/>
      <c r="E71" s="861"/>
      <c r="F71" s="861"/>
      <c r="G71" s="861"/>
      <c r="H71" s="861"/>
      <c r="I71" s="861"/>
      <c r="J71" s="861"/>
      <c r="K71" s="861"/>
      <c r="L71" s="861"/>
      <c r="M71" s="861"/>
      <c r="N71" s="861"/>
      <c r="O71" s="861"/>
      <c r="P71" s="862"/>
      <c r="Q71" s="863"/>
      <c r="R71" s="817"/>
      <c r="S71" s="817"/>
      <c r="T71" s="817"/>
      <c r="U71" s="817"/>
      <c r="V71" s="817"/>
      <c r="W71" s="817"/>
      <c r="X71" s="817"/>
      <c r="Y71" s="817"/>
      <c r="Z71" s="817"/>
      <c r="AA71" s="817"/>
      <c r="AB71" s="817"/>
      <c r="AC71" s="817"/>
      <c r="AD71" s="817"/>
      <c r="AE71" s="817"/>
      <c r="AF71" s="817"/>
      <c r="AG71" s="817"/>
      <c r="AH71" s="817"/>
      <c r="AI71" s="817"/>
      <c r="AJ71" s="817"/>
      <c r="AK71" s="817"/>
      <c r="AL71" s="817"/>
      <c r="AM71" s="817"/>
      <c r="AN71" s="817"/>
      <c r="AO71" s="817"/>
      <c r="AP71" s="817"/>
      <c r="AQ71" s="817"/>
      <c r="AR71" s="817"/>
      <c r="AS71" s="817"/>
      <c r="AT71" s="817"/>
      <c r="AU71" s="817"/>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c r="C72" s="861"/>
      <c r="D72" s="861"/>
      <c r="E72" s="861"/>
      <c r="F72" s="861"/>
      <c r="G72" s="861"/>
      <c r="H72" s="861"/>
      <c r="I72" s="861"/>
      <c r="J72" s="861"/>
      <c r="K72" s="861"/>
      <c r="L72" s="861"/>
      <c r="M72" s="861"/>
      <c r="N72" s="861"/>
      <c r="O72" s="861"/>
      <c r="P72" s="862"/>
      <c r="Q72" s="863"/>
      <c r="R72" s="817"/>
      <c r="S72" s="817"/>
      <c r="T72" s="817"/>
      <c r="U72" s="817"/>
      <c r="V72" s="817"/>
      <c r="W72" s="817"/>
      <c r="X72" s="817"/>
      <c r="Y72" s="817"/>
      <c r="Z72" s="817"/>
      <c r="AA72" s="817"/>
      <c r="AB72" s="817"/>
      <c r="AC72" s="817"/>
      <c r="AD72" s="817"/>
      <c r="AE72" s="817"/>
      <c r="AF72" s="817"/>
      <c r="AG72" s="817"/>
      <c r="AH72" s="817"/>
      <c r="AI72" s="817"/>
      <c r="AJ72" s="817"/>
      <c r="AK72" s="817"/>
      <c r="AL72" s="817"/>
      <c r="AM72" s="817"/>
      <c r="AN72" s="817"/>
      <c r="AO72" s="817"/>
      <c r="AP72" s="817"/>
      <c r="AQ72" s="817"/>
      <c r="AR72" s="817"/>
      <c r="AS72" s="817"/>
      <c r="AT72" s="817"/>
      <c r="AU72" s="817"/>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384</v>
      </c>
      <c r="B88" s="776" t="s">
        <v>418</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f>SUM(AF68:AJ70)</f>
        <v>34831.578999999998</v>
      </c>
      <c r="AG88" s="831"/>
      <c r="AH88" s="831"/>
      <c r="AI88" s="831"/>
      <c r="AJ88" s="831"/>
      <c r="AK88" s="828"/>
      <c r="AL88" s="828"/>
      <c r="AM88" s="828"/>
      <c r="AN88" s="828"/>
      <c r="AO88" s="828"/>
      <c r="AP88" s="831">
        <f>SUM(AP68:AT70)</f>
        <v>49690.875999999997</v>
      </c>
      <c r="AQ88" s="831"/>
      <c r="AR88" s="831"/>
      <c r="AS88" s="831"/>
      <c r="AT88" s="831"/>
      <c r="AU88" s="831">
        <f>SUM(AU68:AY70)</f>
        <v>0</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384</v>
      </c>
      <c r="BR102" s="776" t="s">
        <v>419</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f>SUM(CR7:CV44)</f>
        <v>107257</v>
      </c>
      <c r="CS102" s="839"/>
      <c r="CT102" s="839"/>
      <c r="CU102" s="839"/>
      <c r="CV102" s="878"/>
      <c r="CW102" s="877">
        <f t="shared" ref="CW102" si="0">SUM(CW7:DA44)</f>
        <v>11006</v>
      </c>
      <c r="CX102" s="839"/>
      <c r="CY102" s="839"/>
      <c r="CZ102" s="839"/>
      <c r="DA102" s="878"/>
      <c r="DB102" s="877">
        <f t="shared" ref="DB102" si="1">SUM(DB7:DF44)</f>
        <v>121552</v>
      </c>
      <c r="DC102" s="839"/>
      <c r="DD102" s="839"/>
      <c r="DE102" s="839"/>
      <c r="DF102" s="878"/>
      <c r="DG102" s="877">
        <f t="shared" ref="DG102" si="2">SUM(DG7:DK44)</f>
        <v>0</v>
      </c>
      <c r="DH102" s="839"/>
      <c r="DI102" s="839"/>
      <c r="DJ102" s="839"/>
      <c r="DK102" s="878"/>
      <c r="DL102" s="877">
        <f t="shared" ref="DL102" si="3">SUM(DL7:DP44)</f>
        <v>42095</v>
      </c>
      <c r="DM102" s="839"/>
      <c r="DN102" s="839"/>
      <c r="DO102" s="839"/>
      <c r="DP102" s="878"/>
      <c r="DQ102" s="877">
        <f>SUM(DQ7:DU44)</f>
        <v>8052</v>
      </c>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420</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421</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422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423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424</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425</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426</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427</v>
      </c>
      <c r="AB109" s="880"/>
      <c r="AC109" s="880"/>
      <c r="AD109" s="880"/>
      <c r="AE109" s="881"/>
      <c r="AF109" s="879" t="s">
        <v>428</v>
      </c>
      <c r="AG109" s="880"/>
      <c r="AH109" s="880"/>
      <c r="AI109" s="880"/>
      <c r="AJ109" s="881"/>
      <c r="AK109" s="879" t="s">
        <v>294</v>
      </c>
      <c r="AL109" s="880"/>
      <c r="AM109" s="880"/>
      <c r="AN109" s="880"/>
      <c r="AO109" s="881"/>
      <c r="AP109" s="879" t="s">
        <v>429</v>
      </c>
      <c r="AQ109" s="880"/>
      <c r="AR109" s="880"/>
      <c r="AS109" s="880"/>
      <c r="AT109" s="882"/>
      <c r="AU109" s="899" t="s">
        <v>426</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427</v>
      </c>
      <c r="BR109" s="880"/>
      <c r="BS109" s="880"/>
      <c r="BT109" s="880"/>
      <c r="BU109" s="881"/>
      <c r="BV109" s="879" t="s">
        <v>428</v>
      </c>
      <c r="BW109" s="880"/>
      <c r="BX109" s="880"/>
      <c r="BY109" s="880"/>
      <c r="BZ109" s="881"/>
      <c r="CA109" s="879" t="s">
        <v>294</v>
      </c>
      <c r="CB109" s="880"/>
      <c r="CC109" s="880"/>
      <c r="CD109" s="880"/>
      <c r="CE109" s="881"/>
      <c r="CF109" s="900" t="s">
        <v>429</v>
      </c>
      <c r="CG109" s="900"/>
      <c r="CH109" s="900"/>
      <c r="CI109" s="900"/>
      <c r="CJ109" s="900"/>
      <c r="CK109" s="879" t="s">
        <v>430</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427</v>
      </c>
      <c r="DH109" s="880"/>
      <c r="DI109" s="880"/>
      <c r="DJ109" s="880"/>
      <c r="DK109" s="881"/>
      <c r="DL109" s="879" t="s">
        <v>428</v>
      </c>
      <c r="DM109" s="880"/>
      <c r="DN109" s="880"/>
      <c r="DO109" s="880"/>
      <c r="DP109" s="881"/>
      <c r="DQ109" s="879" t="s">
        <v>294</v>
      </c>
      <c r="DR109" s="880"/>
      <c r="DS109" s="880"/>
      <c r="DT109" s="880"/>
      <c r="DU109" s="881"/>
      <c r="DV109" s="879" t="s">
        <v>429</v>
      </c>
      <c r="DW109" s="880"/>
      <c r="DX109" s="880"/>
      <c r="DY109" s="880"/>
      <c r="DZ109" s="882"/>
    </row>
    <row r="110" spans="1:131" s="212" customFormat="1" ht="26.25" customHeight="1" x14ac:dyDescent="0.2">
      <c r="A110" s="883" t="s">
        <v>431</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114870002</v>
      </c>
      <c r="AB110" s="887"/>
      <c r="AC110" s="887"/>
      <c r="AD110" s="887"/>
      <c r="AE110" s="888"/>
      <c r="AF110" s="889">
        <v>103841864</v>
      </c>
      <c r="AG110" s="887"/>
      <c r="AH110" s="887"/>
      <c r="AI110" s="887"/>
      <c r="AJ110" s="888"/>
      <c r="AK110" s="889">
        <v>103691928</v>
      </c>
      <c r="AL110" s="887"/>
      <c r="AM110" s="887"/>
      <c r="AN110" s="887"/>
      <c r="AO110" s="888"/>
      <c r="AP110" s="890">
        <v>11.1</v>
      </c>
      <c r="AQ110" s="891"/>
      <c r="AR110" s="891"/>
      <c r="AS110" s="891"/>
      <c r="AT110" s="892"/>
      <c r="AU110" s="893" t="s">
        <v>69</v>
      </c>
      <c r="AV110" s="894"/>
      <c r="AW110" s="894"/>
      <c r="AX110" s="894"/>
      <c r="AY110" s="894"/>
      <c r="AZ110" s="916" t="s">
        <v>432</v>
      </c>
      <c r="BA110" s="884"/>
      <c r="BB110" s="884"/>
      <c r="BC110" s="884"/>
      <c r="BD110" s="884"/>
      <c r="BE110" s="884"/>
      <c r="BF110" s="884"/>
      <c r="BG110" s="884"/>
      <c r="BH110" s="884"/>
      <c r="BI110" s="884"/>
      <c r="BJ110" s="884"/>
      <c r="BK110" s="884"/>
      <c r="BL110" s="884"/>
      <c r="BM110" s="884"/>
      <c r="BN110" s="884"/>
      <c r="BO110" s="884"/>
      <c r="BP110" s="885"/>
      <c r="BQ110" s="917">
        <v>2699943926</v>
      </c>
      <c r="BR110" s="918"/>
      <c r="BS110" s="918"/>
      <c r="BT110" s="918"/>
      <c r="BU110" s="918"/>
      <c r="BV110" s="918">
        <v>2646365512</v>
      </c>
      <c r="BW110" s="918"/>
      <c r="BX110" s="918"/>
      <c r="BY110" s="918"/>
      <c r="BZ110" s="918"/>
      <c r="CA110" s="918">
        <v>2597331546</v>
      </c>
      <c r="CB110" s="918"/>
      <c r="CC110" s="918"/>
      <c r="CD110" s="918"/>
      <c r="CE110" s="918"/>
      <c r="CF110" s="931">
        <v>277.60000000000002</v>
      </c>
      <c r="CG110" s="932"/>
      <c r="CH110" s="932"/>
      <c r="CI110" s="932"/>
      <c r="CJ110" s="932"/>
      <c r="CK110" s="933" t="s">
        <v>433</v>
      </c>
      <c r="CL110" s="934"/>
      <c r="CM110" s="916" t="s">
        <v>434</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v>38549420</v>
      </c>
      <c r="DH110" s="918"/>
      <c r="DI110" s="918"/>
      <c r="DJ110" s="918"/>
      <c r="DK110" s="918"/>
      <c r="DL110" s="918">
        <v>49467525</v>
      </c>
      <c r="DM110" s="918"/>
      <c r="DN110" s="918"/>
      <c r="DO110" s="918"/>
      <c r="DP110" s="918"/>
      <c r="DQ110" s="918">
        <v>45354359</v>
      </c>
      <c r="DR110" s="918"/>
      <c r="DS110" s="918"/>
      <c r="DT110" s="918"/>
      <c r="DU110" s="918"/>
      <c r="DV110" s="919">
        <v>4.8</v>
      </c>
      <c r="DW110" s="919"/>
      <c r="DX110" s="919"/>
      <c r="DY110" s="919"/>
      <c r="DZ110" s="920"/>
    </row>
    <row r="111" spans="1:131" s="212" customFormat="1" ht="26.25" customHeight="1" x14ac:dyDescent="0.2">
      <c r="A111" s="921" t="s">
        <v>435</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v>22518063</v>
      </c>
      <c r="AB111" s="925"/>
      <c r="AC111" s="925"/>
      <c r="AD111" s="925"/>
      <c r="AE111" s="926"/>
      <c r="AF111" s="927">
        <v>35833930</v>
      </c>
      <c r="AG111" s="925"/>
      <c r="AH111" s="925"/>
      <c r="AI111" s="925"/>
      <c r="AJ111" s="926"/>
      <c r="AK111" s="927">
        <v>39893511</v>
      </c>
      <c r="AL111" s="925"/>
      <c r="AM111" s="925"/>
      <c r="AN111" s="925"/>
      <c r="AO111" s="926"/>
      <c r="AP111" s="928">
        <v>4.3</v>
      </c>
      <c r="AQ111" s="929"/>
      <c r="AR111" s="929"/>
      <c r="AS111" s="929"/>
      <c r="AT111" s="930"/>
      <c r="AU111" s="895"/>
      <c r="AV111" s="896"/>
      <c r="AW111" s="896"/>
      <c r="AX111" s="896"/>
      <c r="AY111" s="896"/>
      <c r="AZ111" s="909" t="s">
        <v>436</v>
      </c>
      <c r="BA111" s="910"/>
      <c r="BB111" s="910"/>
      <c r="BC111" s="910"/>
      <c r="BD111" s="910"/>
      <c r="BE111" s="910"/>
      <c r="BF111" s="910"/>
      <c r="BG111" s="910"/>
      <c r="BH111" s="910"/>
      <c r="BI111" s="910"/>
      <c r="BJ111" s="910"/>
      <c r="BK111" s="910"/>
      <c r="BL111" s="910"/>
      <c r="BM111" s="910"/>
      <c r="BN111" s="910"/>
      <c r="BO111" s="910"/>
      <c r="BP111" s="911"/>
      <c r="BQ111" s="912">
        <v>61995270</v>
      </c>
      <c r="BR111" s="913"/>
      <c r="BS111" s="913"/>
      <c r="BT111" s="913"/>
      <c r="BU111" s="913"/>
      <c r="BV111" s="913">
        <v>61918745</v>
      </c>
      <c r="BW111" s="913"/>
      <c r="BX111" s="913"/>
      <c r="BY111" s="913"/>
      <c r="BZ111" s="913"/>
      <c r="CA111" s="913">
        <v>47034691</v>
      </c>
      <c r="CB111" s="913"/>
      <c r="CC111" s="913"/>
      <c r="CD111" s="913"/>
      <c r="CE111" s="913"/>
      <c r="CF111" s="907">
        <v>5</v>
      </c>
      <c r="CG111" s="908"/>
      <c r="CH111" s="908"/>
      <c r="CI111" s="908"/>
      <c r="CJ111" s="908"/>
      <c r="CK111" s="935"/>
      <c r="CL111" s="936"/>
      <c r="CM111" s="909" t="s">
        <v>437</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v>241000</v>
      </c>
      <c r="DH111" s="913"/>
      <c r="DI111" s="913"/>
      <c r="DJ111" s="913"/>
      <c r="DK111" s="913"/>
      <c r="DL111" s="913">
        <v>241000</v>
      </c>
      <c r="DM111" s="913"/>
      <c r="DN111" s="913"/>
      <c r="DO111" s="913"/>
      <c r="DP111" s="913"/>
      <c r="DQ111" s="913">
        <v>241000</v>
      </c>
      <c r="DR111" s="913"/>
      <c r="DS111" s="913"/>
      <c r="DT111" s="913"/>
      <c r="DU111" s="913"/>
      <c r="DV111" s="914">
        <v>0</v>
      </c>
      <c r="DW111" s="914"/>
      <c r="DX111" s="914"/>
      <c r="DY111" s="914"/>
      <c r="DZ111" s="915"/>
    </row>
    <row r="112" spans="1:131" s="212" customFormat="1" ht="26.25" customHeight="1" x14ac:dyDescent="0.2">
      <c r="A112" s="939" t="s">
        <v>438</v>
      </c>
      <c r="B112" s="940"/>
      <c r="C112" s="910" t="s">
        <v>439</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v>61172265</v>
      </c>
      <c r="AB112" s="946"/>
      <c r="AC112" s="946"/>
      <c r="AD112" s="946"/>
      <c r="AE112" s="947"/>
      <c r="AF112" s="948">
        <v>62654281</v>
      </c>
      <c r="AG112" s="946"/>
      <c r="AH112" s="946"/>
      <c r="AI112" s="946"/>
      <c r="AJ112" s="947"/>
      <c r="AK112" s="948">
        <v>62050282</v>
      </c>
      <c r="AL112" s="946"/>
      <c r="AM112" s="946"/>
      <c r="AN112" s="946"/>
      <c r="AO112" s="947"/>
      <c r="AP112" s="949">
        <v>6.6</v>
      </c>
      <c r="AQ112" s="950"/>
      <c r="AR112" s="950"/>
      <c r="AS112" s="950"/>
      <c r="AT112" s="951"/>
      <c r="AU112" s="895"/>
      <c r="AV112" s="896"/>
      <c r="AW112" s="896"/>
      <c r="AX112" s="896"/>
      <c r="AY112" s="896"/>
      <c r="AZ112" s="909" t="s">
        <v>440</v>
      </c>
      <c r="BA112" s="910"/>
      <c r="BB112" s="910"/>
      <c r="BC112" s="910"/>
      <c r="BD112" s="910"/>
      <c r="BE112" s="910"/>
      <c r="BF112" s="910"/>
      <c r="BG112" s="910"/>
      <c r="BH112" s="910"/>
      <c r="BI112" s="910"/>
      <c r="BJ112" s="910"/>
      <c r="BK112" s="910"/>
      <c r="BL112" s="910"/>
      <c r="BM112" s="910"/>
      <c r="BN112" s="910"/>
      <c r="BO112" s="910"/>
      <c r="BP112" s="911"/>
      <c r="BQ112" s="912">
        <v>460674178</v>
      </c>
      <c r="BR112" s="913"/>
      <c r="BS112" s="913"/>
      <c r="BT112" s="913"/>
      <c r="BU112" s="913"/>
      <c r="BV112" s="913">
        <v>485871212</v>
      </c>
      <c r="BW112" s="913"/>
      <c r="BX112" s="913"/>
      <c r="BY112" s="913"/>
      <c r="BZ112" s="913"/>
      <c r="CA112" s="913">
        <v>466552326</v>
      </c>
      <c r="CB112" s="913"/>
      <c r="CC112" s="913"/>
      <c r="CD112" s="913"/>
      <c r="CE112" s="913"/>
      <c r="CF112" s="907">
        <v>49.9</v>
      </c>
      <c r="CG112" s="908"/>
      <c r="CH112" s="908"/>
      <c r="CI112" s="908"/>
      <c r="CJ112" s="908"/>
      <c r="CK112" s="935"/>
      <c r="CL112" s="936"/>
      <c r="CM112" s="909" t="s">
        <v>441</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442</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42493461</v>
      </c>
      <c r="AB113" s="925"/>
      <c r="AC113" s="925"/>
      <c r="AD113" s="925"/>
      <c r="AE113" s="926"/>
      <c r="AF113" s="927">
        <v>45283446</v>
      </c>
      <c r="AG113" s="925"/>
      <c r="AH113" s="925"/>
      <c r="AI113" s="925"/>
      <c r="AJ113" s="926"/>
      <c r="AK113" s="927">
        <v>40594041</v>
      </c>
      <c r="AL113" s="925"/>
      <c r="AM113" s="925"/>
      <c r="AN113" s="925"/>
      <c r="AO113" s="926"/>
      <c r="AP113" s="928">
        <v>4.3</v>
      </c>
      <c r="AQ113" s="929"/>
      <c r="AR113" s="929"/>
      <c r="AS113" s="929"/>
      <c r="AT113" s="930"/>
      <c r="AU113" s="895"/>
      <c r="AV113" s="896"/>
      <c r="AW113" s="896"/>
      <c r="AX113" s="896"/>
      <c r="AY113" s="896"/>
      <c r="AZ113" s="909" t="s">
        <v>443</v>
      </c>
      <c r="BA113" s="910"/>
      <c r="BB113" s="910"/>
      <c r="BC113" s="910"/>
      <c r="BD113" s="910"/>
      <c r="BE113" s="910"/>
      <c r="BF113" s="910"/>
      <c r="BG113" s="910"/>
      <c r="BH113" s="910"/>
      <c r="BI113" s="910"/>
      <c r="BJ113" s="910"/>
      <c r="BK113" s="910"/>
      <c r="BL113" s="910"/>
      <c r="BM113" s="910"/>
      <c r="BN113" s="910"/>
      <c r="BO113" s="910"/>
      <c r="BP113" s="911"/>
      <c r="BQ113" s="912" t="s">
        <v>122</v>
      </c>
      <c r="BR113" s="913"/>
      <c r="BS113" s="913"/>
      <c r="BT113" s="913"/>
      <c r="BU113" s="913"/>
      <c r="BV113" s="913" t="s">
        <v>122</v>
      </c>
      <c r="BW113" s="913"/>
      <c r="BX113" s="913"/>
      <c r="BY113" s="913"/>
      <c r="BZ113" s="913"/>
      <c r="CA113" s="913" t="s">
        <v>122</v>
      </c>
      <c r="CB113" s="913"/>
      <c r="CC113" s="913"/>
      <c r="CD113" s="913"/>
      <c r="CE113" s="913"/>
      <c r="CF113" s="907" t="s">
        <v>122</v>
      </c>
      <c r="CG113" s="908"/>
      <c r="CH113" s="908"/>
      <c r="CI113" s="908"/>
      <c r="CJ113" s="908"/>
      <c r="CK113" s="935"/>
      <c r="CL113" s="936"/>
      <c r="CM113" s="909" t="s">
        <v>444</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445</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122</v>
      </c>
      <c r="AB114" s="946"/>
      <c r="AC114" s="946"/>
      <c r="AD114" s="946"/>
      <c r="AE114" s="947"/>
      <c r="AF114" s="948" t="s">
        <v>122</v>
      </c>
      <c r="AG114" s="946"/>
      <c r="AH114" s="946"/>
      <c r="AI114" s="946"/>
      <c r="AJ114" s="947"/>
      <c r="AK114" s="948" t="s">
        <v>122</v>
      </c>
      <c r="AL114" s="946"/>
      <c r="AM114" s="946"/>
      <c r="AN114" s="946"/>
      <c r="AO114" s="947"/>
      <c r="AP114" s="949" t="s">
        <v>122</v>
      </c>
      <c r="AQ114" s="950"/>
      <c r="AR114" s="950"/>
      <c r="AS114" s="950"/>
      <c r="AT114" s="951"/>
      <c r="AU114" s="895"/>
      <c r="AV114" s="896"/>
      <c r="AW114" s="896"/>
      <c r="AX114" s="896"/>
      <c r="AY114" s="896"/>
      <c r="AZ114" s="909" t="s">
        <v>446</v>
      </c>
      <c r="BA114" s="910"/>
      <c r="BB114" s="910"/>
      <c r="BC114" s="910"/>
      <c r="BD114" s="910"/>
      <c r="BE114" s="910"/>
      <c r="BF114" s="910"/>
      <c r="BG114" s="910"/>
      <c r="BH114" s="910"/>
      <c r="BI114" s="910"/>
      <c r="BJ114" s="910"/>
      <c r="BK114" s="910"/>
      <c r="BL114" s="910"/>
      <c r="BM114" s="910"/>
      <c r="BN114" s="910"/>
      <c r="BO114" s="910"/>
      <c r="BP114" s="911"/>
      <c r="BQ114" s="912">
        <v>207090434</v>
      </c>
      <c r="BR114" s="913"/>
      <c r="BS114" s="913"/>
      <c r="BT114" s="913"/>
      <c r="BU114" s="913"/>
      <c r="BV114" s="913">
        <v>212311944</v>
      </c>
      <c r="BW114" s="913"/>
      <c r="BX114" s="913"/>
      <c r="BY114" s="913"/>
      <c r="BZ114" s="913"/>
      <c r="CA114" s="913">
        <v>216154276</v>
      </c>
      <c r="CB114" s="913"/>
      <c r="CC114" s="913"/>
      <c r="CD114" s="913"/>
      <c r="CE114" s="913"/>
      <c r="CF114" s="907">
        <v>23.1</v>
      </c>
      <c r="CG114" s="908"/>
      <c r="CH114" s="908"/>
      <c r="CI114" s="908"/>
      <c r="CJ114" s="908"/>
      <c r="CK114" s="935"/>
      <c r="CL114" s="936"/>
      <c r="CM114" s="909" t="s">
        <v>447</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448</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3327874</v>
      </c>
      <c r="AB115" s="925"/>
      <c r="AC115" s="925"/>
      <c r="AD115" s="925"/>
      <c r="AE115" s="926"/>
      <c r="AF115" s="927">
        <v>4748461</v>
      </c>
      <c r="AG115" s="925"/>
      <c r="AH115" s="925"/>
      <c r="AI115" s="925"/>
      <c r="AJ115" s="926"/>
      <c r="AK115" s="927">
        <v>4461620</v>
      </c>
      <c r="AL115" s="925"/>
      <c r="AM115" s="925"/>
      <c r="AN115" s="925"/>
      <c r="AO115" s="926"/>
      <c r="AP115" s="928">
        <v>0.5</v>
      </c>
      <c r="AQ115" s="929"/>
      <c r="AR115" s="929"/>
      <c r="AS115" s="929"/>
      <c r="AT115" s="930"/>
      <c r="AU115" s="895"/>
      <c r="AV115" s="896"/>
      <c r="AW115" s="896"/>
      <c r="AX115" s="896"/>
      <c r="AY115" s="896"/>
      <c r="AZ115" s="909" t="s">
        <v>449</v>
      </c>
      <c r="BA115" s="910"/>
      <c r="BB115" s="910"/>
      <c r="BC115" s="910"/>
      <c r="BD115" s="910"/>
      <c r="BE115" s="910"/>
      <c r="BF115" s="910"/>
      <c r="BG115" s="910"/>
      <c r="BH115" s="910"/>
      <c r="BI115" s="910"/>
      <c r="BJ115" s="910"/>
      <c r="BK115" s="910"/>
      <c r="BL115" s="910"/>
      <c r="BM115" s="910"/>
      <c r="BN115" s="910"/>
      <c r="BO115" s="910"/>
      <c r="BP115" s="911"/>
      <c r="BQ115" s="912">
        <v>7980713</v>
      </c>
      <c r="BR115" s="913"/>
      <c r="BS115" s="913"/>
      <c r="BT115" s="913"/>
      <c r="BU115" s="913"/>
      <c r="BV115" s="913">
        <v>7481545</v>
      </c>
      <c r="BW115" s="913"/>
      <c r="BX115" s="913"/>
      <c r="BY115" s="913"/>
      <c r="BZ115" s="913"/>
      <c r="CA115" s="913">
        <v>6612388</v>
      </c>
      <c r="CB115" s="913"/>
      <c r="CC115" s="913"/>
      <c r="CD115" s="913"/>
      <c r="CE115" s="913"/>
      <c r="CF115" s="907">
        <v>0.7</v>
      </c>
      <c r="CG115" s="908"/>
      <c r="CH115" s="908"/>
      <c r="CI115" s="908"/>
      <c r="CJ115" s="908"/>
      <c r="CK115" s="935"/>
      <c r="CL115" s="936"/>
      <c r="CM115" s="909" t="s">
        <v>450</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451</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452</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453</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454</v>
      </c>
      <c r="Z117" s="881"/>
      <c r="AA117" s="965">
        <v>244381665</v>
      </c>
      <c r="AB117" s="966"/>
      <c r="AC117" s="966"/>
      <c r="AD117" s="966"/>
      <c r="AE117" s="967"/>
      <c r="AF117" s="968">
        <v>252361982</v>
      </c>
      <c r="AG117" s="966"/>
      <c r="AH117" s="966"/>
      <c r="AI117" s="966"/>
      <c r="AJ117" s="967"/>
      <c r="AK117" s="968">
        <v>250691382</v>
      </c>
      <c r="AL117" s="966"/>
      <c r="AM117" s="966"/>
      <c r="AN117" s="966"/>
      <c r="AO117" s="967"/>
      <c r="AP117" s="969"/>
      <c r="AQ117" s="970"/>
      <c r="AR117" s="970"/>
      <c r="AS117" s="970"/>
      <c r="AT117" s="971"/>
      <c r="AU117" s="895"/>
      <c r="AV117" s="896"/>
      <c r="AW117" s="896"/>
      <c r="AX117" s="896"/>
      <c r="AY117" s="896"/>
      <c r="AZ117" s="961" t="s">
        <v>455</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456</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430</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427</v>
      </c>
      <c r="AB118" s="880"/>
      <c r="AC118" s="880"/>
      <c r="AD118" s="880"/>
      <c r="AE118" s="881"/>
      <c r="AF118" s="879" t="s">
        <v>428</v>
      </c>
      <c r="AG118" s="880"/>
      <c r="AH118" s="880"/>
      <c r="AI118" s="880"/>
      <c r="AJ118" s="881"/>
      <c r="AK118" s="879" t="s">
        <v>294</v>
      </c>
      <c r="AL118" s="880"/>
      <c r="AM118" s="880"/>
      <c r="AN118" s="880"/>
      <c r="AO118" s="881"/>
      <c r="AP118" s="957" t="s">
        <v>429</v>
      </c>
      <c r="AQ118" s="958"/>
      <c r="AR118" s="958"/>
      <c r="AS118" s="958"/>
      <c r="AT118" s="959"/>
      <c r="AU118" s="895"/>
      <c r="AV118" s="896"/>
      <c r="AW118" s="896"/>
      <c r="AX118" s="896"/>
      <c r="AY118" s="896"/>
      <c r="AZ118" s="960" t="s">
        <v>457</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458</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433</v>
      </c>
      <c r="B119" s="934"/>
      <c r="C119" s="916" t="s">
        <v>434</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v>3327874</v>
      </c>
      <c r="AB119" s="887"/>
      <c r="AC119" s="887"/>
      <c r="AD119" s="887"/>
      <c r="AE119" s="888"/>
      <c r="AF119" s="889">
        <v>4748461</v>
      </c>
      <c r="AG119" s="887"/>
      <c r="AH119" s="887"/>
      <c r="AI119" s="887"/>
      <c r="AJ119" s="888"/>
      <c r="AK119" s="889">
        <v>4461620</v>
      </c>
      <c r="AL119" s="887"/>
      <c r="AM119" s="887"/>
      <c r="AN119" s="887"/>
      <c r="AO119" s="888"/>
      <c r="AP119" s="890">
        <v>0.5</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459</v>
      </c>
      <c r="BP119" s="992"/>
      <c r="BQ119" s="986">
        <v>3437684521</v>
      </c>
      <c r="BR119" s="987"/>
      <c r="BS119" s="987"/>
      <c r="BT119" s="987"/>
      <c r="BU119" s="987"/>
      <c r="BV119" s="987">
        <v>3413948958</v>
      </c>
      <c r="BW119" s="987"/>
      <c r="BX119" s="987"/>
      <c r="BY119" s="987"/>
      <c r="BZ119" s="987"/>
      <c r="CA119" s="987">
        <v>3333685227</v>
      </c>
      <c r="CB119" s="987"/>
      <c r="CC119" s="987"/>
      <c r="CD119" s="987"/>
      <c r="CE119" s="987"/>
      <c r="CF119" s="988"/>
      <c r="CG119" s="989"/>
      <c r="CH119" s="989"/>
      <c r="CI119" s="989"/>
      <c r="CJ119" s="990"/>
      <c r="CK119" s="937"/>
      <c r="CL119" s="938"/>
      <c r="CM119" s="960" t="s">
        <v>460</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23204850</v>
      </c>
      <c r="DH119" s="973"/>
      <c r="DI119" s="973"/>
      <c r="DJ119" s="973"/>
      <c r="DK119" s="974"/>
      <c r="DL119" s="972">
        <v>12210220</v>
      </c>
      <c r="DM119" s="973"/>
      <c r="DN119" s="973"/>
      <c r="DO119" s="973"/>
      <c r="DP119" s="974"/>
      <c r="DQ119" s="972">
        <v>1439332</v>
      </c>
      <c r="DR119" s="973"/>
      <c r="DS119" s="973"/>
      <c r="DT119" s="973"/>
      <c r="DU119" s="974"/>
      <c r="DV119" s="975">
        <v>0.2</v>
      </c>
      <c r="DW119" s="976"/>
      <c r="DX119" s="976"/>
      <c r="DY119" s="976"/>
      <c r="DZ119" s="977"/>
    </row>
    <row r="120" spans="1:130" s="212" customFormat="1" ht="26.25" customHeight="1" x14ac:dyDescent="0.2">
      <c r="A120" s="1044"/>
      <c r="B120" s="936"/>
      <c r="C120" s="909" t="s">
        <v>437</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461</v>
      </c>
      <c r="AV120" s="979"/>
      <c r="AW120" s="979"/>
      <c r="AX120" s="979"/>
      <c r="AY120" s="980"/>
      <c r="AZ120" s="916" t="s">
        <v>462</v>
      </c>
      <c r="BA120" s="884"/>
      <c r="BB120" s="884"/>
      <c r="BC120" s="884"/>
      <c r="BD120" s="884"/>
      <c r="BE120" s="884"/>
      <c r="BF120" s="884"/>
      <c r="BG120" s="884"/>
      <c r="BH120" s="884"/>
      <c r="BI120" s="884"/>
      <c r="BJ120" s="884"/>
      <c r="BK120" s="884"/>
      <c r="BL120" s="884"/>
      <c r="BM120" s="884"/>
      <c r="BN120" s="884"/>
      <c r="BO120" s="884"/>
      <c r="BP120" s="885"/>
      <c r="BQ120" s="917">
        <v>301420605</v>
      </c>
      <c r="BR120" s="918"/>
      <c r="BS120" s="918"/>
      <c r="BT120" s="918"/>
      <c r="BU120" s="918"/>
      <c r="BV120" s="918">
        <v>293073121</v>
      </c>
      <c r="BW120" s="918"/>
      <c r="BX120" s="918"/>
      <c r="BY120" s="918"/>
      <c r="BZ120" s="918"/>
      <c r="CA120" s="918">
        <v>289230638</v>
      </c>
      <c r="CB120" s="918"/>
      <c r="CC120" s="918"/>
      <c r="CD120" s="918"/>
      <c r="CE120" s="918"/>
      <c r="CF120" s="931">
        <v>30.9</v>
      </c>
      <c r="CG120" s="932"/>
      <c r="CH120" s="932"/>
      <c r="CI120" s="932"/>
      <c r="CJ120" s="932"/>
      <c r="CK120" s="993" t="s">
        <v>463</v>
      </c>
      <c r="CL120" s="994"/>
      <c r="CM120" s="994"/>
      <c r="CN120" s="994"/>
      <c r="CO120" s="995"/>
      <c r="CP120" s="1001" t="s">
        <v>405</v>
      </c>
      <c r="CQ120" s="1002"/>
      <c r="CR120" s="1002"/>
      <c r="CS120" s="1002"/>
      <c r="CT120" s="1002"/>
      <c r="CU120" s="1002"/>
      <c r="CV120" s="1002"/>
      <c r="CW120" s="1002"/>
      <c r="CX120" s="1002"/>
      <c r="CY120" s="1002"/>
      <c r="CZ120" s="1002"/>
      <c r="DA120" s="1002"/>
      <c r="DB120" s="1002"/>
      <c r="DC120" s="1002"/>
      <c r="DD120" s="1002"/>
      <c r="DE120" s="1002"/>
      <c r="DF120" s="1003"/>
      <c r="DG120" s="917">
        <v>367916717</v>
      </c>
      <c r="DH120" s="918"/>
      <c r="DI120" s="918"/>
      <c r="DJ120" s="918"/>
      <c r="DK120" s="918"/>
      <c r="DL120" s="918">
        <v>391267356</v>
      </c>
      <c r="DM120" s="918"/>
      <c r="DN120" s="918"/>
      <c r="DO120" s="918"/>
      <c r="DP120" s="918"/>
      <c r="DQ120" s="918">
        <v>365091743</v>
      </c>
      <c r="DR120" s="918"/>
      <c r="DS120" s="918"/>
      <c r="DT120" s="918"/>
      <c r="DU120" s="918"/>
      <c r="DV120" s="919">
        <v>39</v>
      </c>
      <c r="DW120" s="919"/>
      <c r="DX120" s="919"/>
      <c r="DY120" s="919"/>
      <c r="DZ120" s="920"/>
    </row>
    <row r="121" spans="1:130" s="212" customFormat="1" ht="26.25" customHeight="1" x14ac:dyDescent="0.2">
      <c r="A121" s="1044"/>
      <c r="B121" s="936"/>
      <c r="C121" s="961" t="s">
        <v>464</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465</v>
      </c>
      <c r="BA121" s="910"/>
      <c r="BB121" s="910"/>
      <c r="BC121" s="910"/>
      <c r="BD121" s="910"/>
      <c r="BE121" s="910"/>
      <c r="BF121" s="910"/>
      <c r="BG121" s="910"/>
      <c r="BH121" s="910"/>
      <c r="BI121" s="910"/>
      <c r="BJ121" s="910"/>
      <c r="BK121" s="910"/>
      <c r="BL121" s="910"/>
      <c r="BM121" s="910"/>
      <c r="BN121" s="910"/>
      <c r="BO121" s="910"/>
      <c r="BP121" s="911"/>
      <c r="BQ121" s="912">
        <v>689256514</v>
      </c>
      <c r="BR121" s="913"/>
      <c r="BS121" s="913"/>
      <c r="BT121" s="913"/>
      <c r="BU121" s="913"/>
      <c r="BV121" s="913">
        <v>708302770</v>
      </c>
      <c r="BW121" s="913"/>
      <c r="BX121" s="913"/>
      <c r="BY121" s="913"/>
      <c r="BZ121" s="913"/>
      <c r="CA121" s="913">
        <v>762380322</v>
      </c>
      <c r="CB121" s="913"/>
      <c r="CC121" s="913"/>
      <c r="CD121" s="913"/>
      <c r="CE121" s="913"/>
      <c r="CF121" s="907">
        <v>81.5</v>
      </c>
      <c r="CG121" s="908"/>
      <c r="CH121" s="908"/>
      <c r="CI121" s="908"/>
      <c r="CJ121" s="908"/>
      <c r="CK121" s="996"/>
      <c r="CL121" s="997"/>
      <c r="CM121" s="997"/>
      <c r="CN121" s="997"/>
      <c r="CO121" s="998"/>
      <c r="CP121" s="1006" t="s">
        <v>404</v>
      </c>
      <c r="CQ121" s="1007"/>
      <c r="CR121" s="1007"/>
      <c r="CS121" s="1007"/>
      <c r="CT121" s="1007"/>
      <c r="CU121" s="1007"/>
      <c r="CV121" s="1007"/>
      <c r="CW121" s="1007"/>
      <c r="CX121" s="1007"/>
      <c r="CY121" s="1007"/>
      <c r="CZ121" s="1007"/>
      <c r="DA121" s="1007"/>
      <c r="DB121" s="1007"/>
      <c r="DC121" s="1007"/>
      <c r="DD121" s="1007"/>
      <c r="DE121" s="1007"/>
      <c r="DF121" s="1008"/>
      <c r="DG121" s="912">
        <v>37201399</v>
      </c>
      <c r="DH121" s="913"/>
      <c r="DI121" s="913"/>
      <c r="DJ121" s="913"/>
      <c r="DK121" s="913"/>
      <c r="DL121" s="913">
        <v>39587151</v>
      </c>
      <c r="DM121" s="913"/>
      <c r="DN121" s="913"/>
      <c r="DO121" s="913"/>
      <c r="DP121" s="913"/>
      <c r="DQ121" s="913">
        <v>46302085</v>
      </c>
      <c r="DR121" s="913"/>
      <c r="DS121" s="913"/>
      <c r="DT121" s="913"/>
      <c r="DU121" s="913"/>
      <c r="DV121" s="914">
        <v>4.9000000000000004</v>
      </c>
      <c r="DW121" s="914"/>
      <c r="DX121" s="914"/>
      <c r="DY121" s="914"/>
      <c r="DZ121" s="915"/>
    </row>
    <row r="122" spans="1:130" s="212" customFormat="1" ht="26.25" customHeight="1" x14ac:dyDescent="0.2">
      <c r="A122" s="1044"/>
      <c r="B122" s="936"/>
      <c r="C122" s="909" t="s">
        <v>447</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466</v>
      </c>
      <c r="BA122" s="952"/>
      <c r="BB122" s="952"/>
      <c r="BC122" s="952"/>
      <c r="BD122" s="952"/>
      <c r="BE122" s="952"/>
      <c r="BF122" s="952"/>
      <c r="BG122" s="952"/>
      <c r="BH122" s="952"/>
      <c r="BI122" s="952"/>
      <c r="BJ122" s="952"/>
      <c r="BK122" s="952"/>
      <c r="BL122" s="952"/>
      <c r="BM122" s="952"/>
      <c r="BN122" s="952"/>
      <c r="BO122" s="952"/>
      <c r="BP122" s="953"/>
      <c r="BQ122" s="986">
        <v>1306678224</v>
      </c>
      <c r="BR122" s="987"/>
      <c r="BS122" s="987"/>
      <c r="BT122" s="987"/>
      <c r="BU122" s="987"/>
      <c r="BV122" s="987">
        <v>1262336140</v>
      </c>
      <c r="BW122" s="987"/>
      <c r="BX122" s="987"/>
      <c r="BY122" s="987"/>
      <c r="BZ122" s="987"/>
      <c r="CA122" s="987">
        <v>1206822935</v>
      </c>
      <c r="CB122" s="987"/>
      <c r="CC122" s="987"/>
      <c r="CD122" s="987"/>
      <c r="CE122" s="987"/>
      <c r="CF122" s="1004">
        <v>129</v>
      </c>
      <c r="CG122" s="1005"/>
      <c r="CH122" s="1005"/>
      <c r="CI122" s="1005"/>
      <c r="CJ122" s="1005"/>
      <c r="CK122" s="996"/>
      <c r="CL122" s="997"/>
      <c r="CM122" s="997"/>
      <c r="CN122" s="997"/>
      <c r="CO122" s="998"/>
      <c r="CP122" s="1006" t="s">
        <v>406</v>
      </c>
      <c r="CQ122" s="1007"/>
      <c r="CR122" s="1007"/>
      <c r="CS122" s="1007"/>
      <c r="CT122" s="1007"/>
      <c r="CU122" s="1007"/>
      <c r="CV122" s="1007"/>
      <c r="CW122" s="1007"/>
      <c r="CX122" s="1007"/>
      <c r="CY122" s="1007"/>
      <c r="CZ122" s="1007"/>
      <c r="DA122" s="1007"/>
      <c r="DB122" s="1007"/>
      <c r="DC122" s="1007"/>
      <c r="DD122" s="1007"/>
      <c r="DE122" s="1007"/>
      <c r="DF122" s="1008"/>
      <c r="DG122" s="912">
        <v>37071406</v>
      </c>
      <c r="DH122" s="913"/>
      <c r="DI122" s="913"/>
      <c r="DJ122" s="913"/>
      <c r="DK122" s="913"/>
      <c r="DL122" s="913">
        <v>38882477</v>
      </c>
      <c r="DM122" s="913"/>
      <c r="DN122" s="913"/>
      <c r="DO122" s="913"/>
      <c r="DP122" s="913"/>
      <c r="DQ122" s="913">
        <v>36965190</v>
      </c>
      <c r="DR122" s="913"/>
      <c r="DS122" s="913"/>
      <c r="DT122" s="913"/>
      <c r="DU122" s="913"/>
      <c r="DV122" s="914">
        <v>4</v>
      </c>
      <c r="DW122" s="914"/>
      <c r="DX122" s="914"/>
      <c r="DY122" s="914"/>
      <c r="DZ122" s="915"/>
    </row>
    <row r="123" spans="1:130" s="212" customFormat="1" ht="26.25" customHeight="1" x14ac:dyDescent="0.2">
      <c r="A123" s="1044"/>
      <c r="B123" s="936"/>
      <c r="C123" s="909" t="s">
        <v>453</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467</v>
      </c>
      <c r="BP123" s="992"/>
      <c r="BQ123" s="1050">
        <v>2297355343</v>
      </c>
      <c r="BR123" s="1051"/>
      <c r="BS123" s="1051"/>
      <c r="BT123" s="1051"/>
      <c r="BU123" s="1051"/>
      <c r="BV123" s="1051">
        <v>2263712031</v>
      </c>
      <c r="BW123" s="1051"/>
      <c r="BX123" s="1051"/>
      <c r="BY123" s="1051"/>
      <c r="BZ123" s="1051"/>
      <c r="CA123" s="1051">
        <v>2258433895</v>
      </c>
      <c r="CB123" s="1051"/>
      <c r="CC123" s="1051"/>
      <c r="CD123" s="1051"/>
      <c r="CE123" s="1051"/>
      <c r="CF123" s="988"/>
      <c r="CG123" s="989"/>
      <c r="CH123" s="989"/>
      <c r="CI123" s="989"/>
      <c r="CJ123" s="990"/>
      <c r="CK123" s="996"/>
      <c r="CL123" s="997"/>
      <c r="CM123" s="997"/>
      <c r="CN123" s="997"/>
      <c r="CO123" s="998"/>
      <c r="CP123" s="1006" t="s">
        <v>407</v>
      </c>
      <c r="CQ123" s="1007"/>
      <c r="CR123" s="1007"/>
      <c r="CS123" s="1007"/>
      <c r="CT123" s="1007"/>
      <c r="CU123" s="1007"/>
      <c r="CV123" s="1007"/>
      <c r="CW123" s="1007"/>
      <c r="CX123" s="1007"/>
      <c r="CY123" s="1007"/>
      <c r="CZ123" s="1007"/>
      <c r="DA123" s="1007"/>
      <c r="DB123" s="1007"/>
      <c r="DC123" s="1007"/>
      <c r="DD123" s="1007"/>
      <c r="DE123" s="1007"/>
      <c r="DF123" s="1008"/>
      <c r="DG123" s="945">
        <v>7427677</v>
      </c>
      <c r="DH123" s="946"/>
      <c r="DI123" s="946"/>
      <c r="DJ123" s="946"/>
      <c r="DK123" s="947"/>
      <c r="DL123" s="948">
        <v>4317941</v>
      </c>
      <c r="DM123" s="946"/>
      <c r="DN123" s="946"/>
      <c r="DO123" s="946"/>
      <c r="DP123" s="947"/>
      <c r="DQ123" s="948">
        <v>4580707</v>
      </c>
      <c r="DR123" s="946"/>
      <c r="DS123" s="946"/>
      <c r="DT123" s="946"/>
      <c r="DU123" s="947"/>
      <c r="DV123" s="949">
        <v>0.5</v>
      </c>
      <c r="DW123" s="950"/>
      <c r="DX123" s="950"/>
      <c r="DY123" s="950"/>
      <c r="DZ123" s="951"/>
    </row>
    <row r="124" spans="1:130" s="212" customFormat="1" ht="26.25" customHeight="1" thickBot="1" x14ac:dyDescent="0.25">
      <c r="A124" s="1044"/>
      <c r="B124" s="936"/>
      <c r="C124" s="909" t="s">
        <v>456</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468</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129.19999999999999</v>
      </c>
      <c r="BR124" s="1014"/>
      <c r="BS124" s="1014"/>
      <c r="BT124" s="1014"/>
      <c r="BU124" s="1014"/>
      <c r="BV124" s="1014">
        <v>127.2</v>
      </c>
      <c r="BW124" s="1014"/>
      <c r="BX124" s="1014"/>
      <c r="BY124" s="1014"/>
      <c r="BZ124" s="1014"/>
      <c r="CA124" s="1014">
        <v>114.9</v>
      </c>
      <c r="CB124" s="1014"/>
      <c r="CC124" s="1014"/>
      <c r="CD124" s="1014"/>
      <c r="CE124" s="1014"/>
      <c r="CF124" s="1015"/>
      <c r="CG124" s="1016"/>
      <c r="CH124" s="1016"/>
      <c r="CI124" s="1016"/>
      <c r="CJ124" s="1017"/>
      <c r="CK124" s="999"/>
      <c r="CL124" s="999"/>
      <c r="CM124" s="999"/>
      <c r="CN124" s="999"/>
      <c r="CO124" s="1000"/>
      <c r="CP124" s="1006" t="s">
        <v>469</v>
      </c>
      <c r="CQ124" s="1007"/>
      <c r="CR124" s="1007"/>
      <c r="CS124" s="1007"/>
      <c r="CT124" s="1007"/>
      <c r="CU124" s="1007"/>
      <c r="CV124" s="1007"/>
      <c r="CW124" s="1007"/>
      <c r="CX124" s="1007"/>
      <c r="CY124" s="1007"/>
      <c r="CZ124" s="1007"/>
      <c r="DA124" s="1007"/>
      <c r="DB124" s="1007"/>
      <c r="DC124" s="1007"/>
      <c r="DD124" s="1007"/>
      <c r="DE124" s="1007"/>
      <c r="DF124" s="1008"/>
      <c r="DG124" s="991">
        <v>11056979</v>
      </c>
      <c r="DH124" s="973"/>
      <c r="DI124" s="973"/>
      <c r="DJ124" s="973"/>
      <c r="DK124" s="974"/>
      <c r="DL124" s="972">
        <v>11816287</v>
      </c>
      <c r="DM124" s="973"/>
      <c r="DN124" s="973"/>
      <c r="DO124" s="973"/>
      <c r="DP124" s="974"/>
      <c r="DQ124" s="972">
        <v>13612601</v>
      </c>
      <c r="DR124" s="973"/>
      <c r="DS124" s="973"/>
      <c r="DT124" s="973"/>
      <c r="DU124" s="974"/>
      <c r="DV124" s="975">
        <v>1.5</v>
      </c>
      <c r="DW124" s="976"/>
      <c r="DX124" s="976"/>
      <c r="DY124" s="976"/>
      <c r="DZ124" s="977"/>
    </row>
    <row r="125" spans="1:130" s="212" customFormat="1" ht="26.25" customHeight="1" x14ac:dyDescent="0.2">
      <c r="A125" s="1044"/>
      <c r="B125" s="936"/>
      <c r="C125" s="909" t="s">
        <v>458</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470</v>
      </c>
      <c r="CL125" s="994"/>
      <c r="CM125" s="994"/>
      <c r="CN125" s="994"/>
      <c r="CO125" s="995"/>
      <c r="CP125" s="916" t="s">
        <v>471</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460</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472</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473</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474</v>
      </c>
      <c r="AY127" s="1019"/>
      <c r="AZ127" s="1019"/>
      <c r="BA127" s="1019"/>
      <c r="BB127" s="1019"/>
      <c r="BC127" s="1019"/>
      <c r="BD127" s="1019"/>
      <c r="BE127" s="1020"/>
      <c r="BF127" s="1021" t="s">
        <v>475</v>
      </c>
      <c r="BG127" s="1019"/>
      <c r="BH127" s="1019"/>
      <c r="BI127" s="1019"/>
      <c r="BJ127" s="1019"/>
      <c r="BK127" s="1019"/>
      <c r="BL127" s="1020"/>
      <c r="BM127" s="1021" t="s">
        <v>476</v>
      </c>
      <c r="BN127" s="1019"/>
      <c r="BO127" s="1019"/>
      <c r="BP127" s="1019"/>
      <c r="BQ127" s="1019"/>
      <c r="BR127" s="1019"/>
      <c r="BS127" s="1020"/>
      <c r="BT127" s="1021" t="s">
        <v>477</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478</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479</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480</v>
      </c>
      <c r="X128" s="1030"/>
      <c r="Y128" s="1030"/>
      <c r="Z128" s="1031"/>
      <c r="AA128" s="1032">
        <v>69071805</v>
      </c>
      <c r="AB128" s="1033"/>
      <c r="AC128" s="1033"/>
      <c r="AD128" s="1033"/>
      <c r="AE128" s="1034"/>
      <c r="AF128" s="1035">
        <v>64374445</v>
      </c>
      <c r="AG128" s="1033"/>
      <c r="AH128" s="1033"/>
      <c r="AI128" s="1033"/>
      <c r="AJ128" s="1034"/>
      <c r="AK128" s="1035">
        <v>73628100</v>
      </c>
      <c r="AL128" s="1033"/>
      <c r="AM128" s="1033"/>
      <c r="AN128" s="1033"/>
      <c r="AO128" s="1034"/>
      <c r="AP128" s="1036"/>
      <c r="AQ128" s="1037"/>
      <c r="AR128" s="1037"/>
      <c r="AS128" s="1037"/>
      <c r="AT128" s="1038"/>
      <c r="AU128" s="214"/>
      <c r="AV128" s="214"/>
      <c r="AW128" s="214"/>
      <c r="AX128" s="883" t="s">
        <v>481</v>
      </c>
      <c r="AY128" s="884"/>
      <c r="AZ128" s="884"/>
      <c r="BA128" s="884"/>
      <c r="BB128" s="884"/>
      <c r="BC128" s="884"/>
      <c r="BD128" s="884"/>
      <c r="BE128" s="885"/>
      <c r="BF128" s="1039" t="s">
        <v>122</v>
      </c>
      <c r="BG128" s="1040"/>
      <c r="BH128" s="1040"/>
      <c r="BI128" s="1040"/>
      <c r="BJ128" s="1040"/>
      <c r="BK128" s="1040"/>
      <c r="BL128" s="1041"/>
      <c r="BM128" s="1039">
        <v>11.25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482</v>
      </c>
      <c r="CQ128" s="713"/>
      <c r="CR128" s="713"/>
      <c r="CS128" s="713"/>
      <c r="CT128" s="713"/>
      <c r="CU128" s="713"/>
      <c r="CV128" s="713"/>
      <c r="CW128" s="713"/>
      <c r="CX128" s="713"/>
      <c r="CY128" s="713"/>
      <c r="CZ128" s="713"/>
      <c r="DA128" s="713"/>
      <c r="DB128" s="713"/>
      <c r="DC128" s="713"/>
      <c r="DD128" s="713"/>
      <c r="DE128" s="713"/>
      <c r="DF128" s="1023"/>
      <c r="DG128" s="1024">
        <v>7980713</v>
      </c>
      <c r="DH128" s="1025"/>
      <c r="DI128" s="1025"/>
      <c r="DJ128" s="1025"/>
      <c r="DK128" s="1025"/>
      <c r="DL128" s="1025">
        <v>7481545</v>
      </c>
      <c r="DM128" s="1025"/>
      <c r="DN128" s="1025"/>
      <c r="DO128" s="1025"/>
      <c r="DP128" s="1025"/>
      <c r="DQ128" s="1025">
        <v>6612388</v>
      </c>
      <c r="DR128" s="1025"/>
      <c r="DS128" s="1025"/>
      <c r="DT128" s="1025"/>
      <c r="DU128" s="1025"/>
      <c r="DV128" s="1026">
        <v>0.7</v>
      </c>
      <c r="DW128" s="1026"/>
      <c r="DX128" s="1026"/>
      <c r="DY128" s="1026"/>
      <c r="DZ128" s="1027"/>
    </row>
    <row r="129" spans="1:131" s="212" customFormat="1" ht="26.25" customHeight="1" x14ac:dyDescent="0.2">
      <c r="A129" s="921" t="s">
        <v>103</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483</v>
      </c>
      <c r="X129" s="1058"/>
      <c r="Y129" s="1058"/>
      <c r="Z129" s="1059"/>
      <c r="AA129" s="945">
        <v>982949142</v>
      </c>
      <c r="AB129" s="946"/>
      <c r="AC129" s="946"/>
      <c r="AD129" s="946"/>
      <c r="AE129" s="947"/>
      <c r="AF129" s="948">
        <v>1000040812</v>
      </c>
      <c r="AG129" s="946"/>
      <c r="AH129" s="946"/>
      <c r="AI129" s="946"/>
      <c r="AJ129" s="947"/>
      <c r="AK129" s="948">
        <v>1026783460</v>
      </c>
      <c r="AL129" s="946"/>
      <c r="AM129" s="946"/>
      <c r="AN129" s="946"/>
      <c r="AO129" s="947"/>
      <c r="AP129" s="1060"/>
      <c r="AQ129" s="1061"/>
      <c r="AR129" s="1061"/>
      <c r="AS129" s="1061"/>
      <c r="AT129" s="1062"/>
      <c r="AU129" s="215"/>
      <c r="AV129" s="215"/>
      <c r="AW129" s="215"/>
      <c r="AX129" s="1052" t="s">
        <v>484</v>
      </c>
      <c r="AY129" s="910"/>
      <c r="AZ129" s="910"/>
      <c r="BA129" s="910"/>
      <c r="BB129" s="910"/>
      <c r="BC129" s="910"/>
      <c r="BD129" s="910"/>
      <c r="BE129" s="911"/>
      <c r="BF129" s="1053" t="s">
        <v>122</v>
      </c>
      <c r="BG129" s="1054"/>
      <c r="BH129" s="1054"/>
      <c r="BI129" s="1054"/>
      <c r="BJ129" s="1054"/>
      <c r="BK129" s="1054"/>
      <c r="BL129" s="1055"/>
      <c r="BM129" s="1053">
        <v>16.25</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485</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486</v>
      </c>
      <c r="X130" s="1058"/>
      <c r="Y130" s="1058"/>
      <c r="Z130" s="1059"/>
      <c r="AA130" s="945">
        <v>100787701</v>
      </c>
      <c r="AB130" s="946"/>
      <c r="AC130" s="946"/>
      <c r="AD130" s="946"/>
      <c r="AE130" s="947"/>
      <c r="AF130" s="948">
        <v>95841212</v>
      </c>
      <c r="AG130" s="946"/>
      <c r="AH130" s="946"/>
      <c r="AI130" s="946"/>
      <c r="AJ130" s="947"/>
      <c r="AK130" s="948">
        <v>91038819</v>
      </c>
      <c r="AL130" s="946"/>
      <c r="AM130" s="946"/>
      <c r="AN130" s="946"/>
      <c r="AO130" s="947"/>
      <c r="AP130" s="1060"/>
      <c r="AQ130" s="1061"/>
      <c r="AR130" s="1061"/>
      <c r="AS130" s="1061"/>
      <c r="AT130" s="1062"/>
      <c r="AU130" s="215"/>
      <c r="AV130" s="215"/>
      <c r="AW130" s="215"/>
      <c r="AX130" s="1052" t="s">
        <v>487</v>
      </c>
      <c r="AY130" s="910"/>
      <c r="AZ130" s="910"/>
      <c r="BA130" s="910"/>
      <c r="BB130" s="910"/>
      <c r="BC130" s="910"/>
      <c r="BD130" s="910"/>
      <c r="BE130" s="911"/>
      <c r="BF130" s="1088">
        <v>9.1999999999999993</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488</v>
      </c>
      <c r="X131" s="1095"/>
      <c r="Y131" s="1095"/>
      <c r="Z131" s="1096"/>
      <c r="AA131" s="991">
        <v>882161441</v>
      </c>
      <c r="AB131" s="973"/>
      <c r="AC131" s="973"/>
      <c r="AD131" s="973"/>
      <c r="AE131" s="974"/>
      <c r="AF131" s="972">
        <v>904199600</v>
      </c>
      <c r="AG131" s="973"/>
      <c r="AH131" s="973"/>
      <c r="AI131" s="973"/>
      <c r="AJ131" s="974"/>
      <c r="AK131" s="972">
        <v>935744641</v>
      </c>
      <c r="AL131" s="973"/>
      <c r="AM131" s="973"/>
      <c r="AN131" s="973"/>
      <c r="AO131" s="974"/>
      <c r="AP131" s="1097"/>
      <c r="AQ131" s="1098"/>
      <c r="AR131" s="1098"/>
      <c r="AS131" s="1098"/>
      <c r="AT131" s="1099"/>
      <c r="AU131" s="215"/>
      <c r="AV131" s="215"/>
      <c r="AW131" s="215"/>
      <c r="AX131" s="1070" t="s">
        <v>489</v>
      </c>
      <c r="AY131" s="713"/>
      <c r="AZ131" s="713"/>
      <c r="BA131" s="713"/>
      <c r="BB131" s="713"/>
      <c r="BC131" s="713"/>
      <c r="BD131" s="713"/>
      <c r="BE131" s="1023"/>
      <c r="BF131" s="1071">
        <v>114.9</v>
      </c>
      <c r="BG131" s="1072"/>
      <c r="BH131" s="1072"/>
      <c r="BI131" s="1072"/>
      <c r="BJ131" s="1072"/>
      <c r="BK131" s="1072"/>
      <c r="BL131" s="1073"/>
      <c r="BM131" s="1071">
        <v>400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490</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491</v>
      </c>
      <c r="W132" s="1081"/>
      <c r="X132" s="1081"/>
      <c r="Y132" s="1081"/>
      <c r="Z132" s="1082"/>
      <c r="AA132" s="1083">
        <v>8.4476780649999998</v>
      </c>
      <c r="AB132" s="1084"/>
      <c r="AC132" s="1084"/>
      <c r="AD132" s="1084"/>
      <c r="AE132" s="1085"/>
      <c r="AF132" s="1086">
        <v>10.19092732</v>
      </c>
      <c r="AG132" s="1084"/>
      <c r="AH132" s="1084"/>
      <c r="AI132" s="1084"/>
      <c r="AJ132" s="1085"/>
      <c r="AK132" s="1086">
        <v>9.1931557640000001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492</v>
      </c>
      <c r="W133" s="1064"/>
      <c r="X133" s="1064"/>
      <c r="Y133" s="1064"/>
      <c r="Z133" s="1065"/>
      <c r="AA133" s="1066">
        <v>9.6999999999999993</v>
      </c>
      <c r="AB133" s="1067"/>
      <c r="AC133" s="1067"/>
      <c r="AD133" s="1067"/>
      <c r="AE133" s="1068"/>
      <c r="AF133" s="1066">
        <v>9.5</v>
      </c>
      <c r="AG133" s="1067"/>
      <c r="AH133" s="1067"/>
      <c r="AI133" s="1067"/>
      <c r="AJ133" s="1068"/>
      <c r="AK133" s="1066">
        <v>9.1999999999999993</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4Qfva7lweSGo1JVUIWen04owiEiJBewdZrxHX1VRvkTZxuqECke2rtu1G2CgIJb7IMt6kDqTlxa4fnQJrM3PQ==" saltValue="uz5cEF2xa0RrHpKy/fKWf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493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IughUuSywYACKYuo15PliXujz2U/uPRl9mQ6YwkO1OVKCwMLn3Xkt1J9yHVwUCl7A1JUGu0NuzzaP3If2NdF0A==" saltValue="H3lXCz8IFnkd+1J75pCkt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qiJq7y0u/ieUqOO5V9bcu+alegKKlYv4UqNP3bcfcq6xQNowguwA2+vwbnD+WGvKB7vlcckB/dCYd5kGKS2A==" saltValue="2E6ioCT9WZz1sh0kwA8tKQ=="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494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495</v>
      </c>
      <c r="AL6" s="248"/>
      <c r="AM6" s="248"/>
      <c r="AN6" s="248"/>
    </row>
    <row r="7" spans="1:46" ht="13.5" customHeight="1" x14ac:dyDescent="0.2">
      <c r="A7" s="247"/>
      <c r="AK7" s="250"/>
      <c r="AL7" s="251"/>
      <c r="AM7" s="251"/>
      <c r="AN7" s="252"/>
      <c r="AO7" s="1101" t="s">
        <v>496</v>
      </c>
      <c r="AP7" s="253"/>
      <c r="AQ7" s="254" t="s">
        <v>497</v>
      </c>
      <c r="AR7" s="255"/>
    </row>
    <row r="8" spans="1:46" ht="13.2" x14ac:dyDescent="0.2">
      <c r="A8" s="247"/>
      <c r="AK8" s="256"/>
      <c r="AL8" s="257"/>
      <c r="AM8" s="257"/>
      <c r="AN8" s="258"/>
      <c r="AO8" s="1102"/>
      <c r="AP8" s="259" t="s">
        <v>498</v>
      </c>
      <c r="AQ8" s="260" t="s">
        <v>499</v>
      </c>
      <c r="AR8" s="261" t="s">
        <v>500</v>
      </c>
    </row>
    <row r="9" spans="1:46" ht="13.2" x14ac:dyDescent="0.2">
      <c r="A9" s="247"/>
      <c r="AK9" s="1103" t="s">
        <v>501</v>
      </c>
      <c r="AL9" s="1104"/>
      <c r="AM9" s="1104"/>
      <c r="AN9" s="1105"/>
      <c r="AO9" s="262">
        <v>386294741</v>
      </c>
      <c r="AP9" s="262">
        <v>102919</v>
      </c>
      <c r="AQ9" s="263">
        <v>112291</v>
      </c>
      <c r="AR9" s="264">
        <v>-8.3000000000000007</v>
      </c>
    </row>
    <row r="10" spans="1:46" ht="13.5" customHeight="1" x14ac:dyDescent="0.2">
      <c r="A10" s="247"/>
      <c r="AK10" s="1103" t="s">
        <v>502</v>
      </c>
      <c r="AL10" s="1104"/>
      <c r="AM10" s="1104"/>
      <c r="AN10" s="1105"/>
      <c r="AO10" s="265">
        <v>339</v>
      </c>
      <c r="AP10" s="265">
        <v>0</v>
      </c>
      <c r="AQ10" s="266">
        <v>121</v>
      </c>
      <c r="AR10" s="267">
        <v>-100</v>
      </c>
    </row>
    <row r="11" spans="1:46" ht="13.5" customHeight="1" x14ac:dyDescent="0.2">
      <c r="A11" s="247"/>
      <c r="AK11" s="1103" t="s">
        <v>503</v>
      </c>
      <c r="AL11" s="1104"/>
      <c r="AM11" s="1104"/>
      <c r="AN11" s="1105"/>
      <c r="AO11" s="265">
        <v>2072681</v>
      </c>
      <c r="AP11" s="265">
        <v>552</v>
      </c>
      <c r="AQ11" s="266">
        <v>1235</v>
      </c>
      <c r="AR11" s="267">
        <v>-55.3</v>
      </c>
    </row>
    <row r="12" spans="1:46" ht="13.5" customHeight="1" x14ac:dyDescent="0.2">
      <c r="A12" s="247"/>
      <c r="AK12" s="1103" t="s">
        <v>504</v>
      </c>
      <c r="AL12" s="1104"/>
      <c r="AM12" s="1104"/>
      <c r="AN12" s="1105"/>
      <c r="AO12" s="265" t="s">
        <v>505</v>
      </c>
      <c r="AP12" s="265" t="s">
        <v>505</v>
      </c>
      <c r="AQ12" s="266">
        <v>3</v>
      </c>
      <c r="AR12" s="267" t="s">
        <v>505</v>
      </c>
    </row>
    <row r="13" spans="1:46" ht="13.5" customHeight="1" x14ac:dyDescent="0.2">
      <c r="A13" s="247"/>
      <c r="AK13" s="1103" t="s">
        <v>506</v>
      </c>
      <c r="AL13" s="1104"/>
      <c r="AM13" s="1104"/>
      <c r="AN13" s="1105"/>
      <c r="AO13" s="265">
        <v>9220593</v>
      </c>
      <c r="AP13" s="265">
        <v>2457</v>
      </c>
      <c r="AQ13" s="266">
        <v>2021</v>
      </c>
      <c r="AR13" s="267">
        <v>21.6</v>
      </c>
    </row>
    <row r="14" spans="1:46" ht="13.5" customHeight="1" x14ac:dyDescent="0.2">
      <c r="A14" s="247"/>
      <c r="AK14" s="1103" t="s">
        <v>507</v>
      </c>
      <c r="AL14" s="1104"/>
      <c r="AM14" s="1104"/>
      <c r="AN14" s="1105"/>
      <c r="AO14" s="265">
        <v>4711116</v>
      </c>
      <c r="AP14" s="265">
        <v>1255</v>
      </c>
      <c r="AQ14" s="266">
        <v>1404</v>
      </c>
      <c r="AR14" s="267">
        <v>-10.6</v>
      </c>
    </row>
    <row r="15" spans="1:46" ht="13.5" customHeight="1" x14ac:dyDescent="0.2">
      <c r="A15" s="247"/>
      <c r="AK15" s="1106" t="s">
        <v>508</v>
      </c>
      <c r="AL15" s="1107"/>
      <c r="AM15" s="1107"/>
      <c r="AN15" s="1108"/>
      <c r="AO15" s="265">
        <v>-21716846</v>
      </c>
      <c r="AP15" s="265">
        <v>-5786</v>
      </c>
      <c r="AQ15" s="266">
        <v>-7200</v>
      </c>
      <c r="AR15" s="267">
        <v>-19.600000000000001</v>
      </c>
    </row>
    <row r="16" spans="1:46" ht="13.2" x14ac:dyDescent="0.2">
      <c r="A16" s="247"/>
      <c r="AK16" s="1106" t="s">
        <v>177</v>
      </c>
      <c r="AL16" s="1107"/>
      <c r="AM16" s="1107"/>
      <c r="AN16" s="1108"/>
      <c r="AO16" s="265">
        <v>380582624</v>
      </c>
      <c r="AP16" s="265">
        <v>101397</v>
      </c>
      <c r="AQ16" s="266">
        <v>109874</v>
      </c>
      <c r="AR16" s="267">
        <v>-7.7</v>
      </c>
    </row>
    <row r="17" spans="1:46" ht="13.2" x14ac:dyDescent="0.2">
      <c r="A17" s="247"/>
    </row>
    <row r="18" spans="1:46" ht="13.2" x14ac:dyDescent="0.2">
      <c r="A18" s="247"/>
      <c r="AQ18" s="268"/>
      <c r="AR18" s="268"/>
    </row>
    <row r="19" spans="1:46" ht="13.2" x14ac:dyDescent="0.2">
      <c r="A19" s="247"/>
      <c r="AK19" s="243" t="s">
        <v>509</v>
      </c>
    </row>
    <row r="20" spans="1:46" ht="13.2" x14ac:dyDescent="0.2">
      <c r="A20" s="247"/>
      <c r="AK20" s="269"/>
      <c r="AL20" s="270"/>
      <c r="AM20" s="270"/>
      <c r="AN20" s="271"/>
      <c r="AO20" s="272" t="s">
        <v>510</v>
      </c>
      <c r="AP20" s="273" t="s">
        <v>511</v>
      </c>
      <c r="AQ20" s="274" t="s">
        <v>512</v>
      </c>
      <c r="AR20" s="275"/>
    </row>
    <row r="21" spans="1:46" s="248" customFormat="1" ht="13.2" x14ac:dyDescent="0.2">
      <c r="A21" s="276"/>
      <c r="AK21" s="1109" t="s">
        <v>513</v>
      </c>
      <c r="AL21" s="1110"/>
      <c r="AM21" s="1110"/>
      <c r="AN21" s="1111"/>
      <c r="AO21" s="277">
        <v>10.3</v>
      </c>
      <c r="AP21" s="278">
        <v>11.47</v>
      </c>
      <c r="AQ21" s="279">
        <v>-1.17</v>
      </c>
      <c r="AS21" s="280"/>
      <c r="AT21" s="276"/>
    </row>
    <row r="22" spans="1:46" s="248" customFormat="1" ht="13.2" x14ac:dyDescent="0.2">
      <c r="A22" s="276"/>
      <c r="AK22" s="1109" t="s">
        <v>514</v>
      </c>
      <c r="AL22" s="1110"/>
      <c r="AM22" s="1110"/>
      <c r="AN22" s="1111"/>
      <c r="AO22" s="281">
        <v>100</v>
      </c>
      <c r="AP22" s="282">
        <v>99.8</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515</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516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517</v>
      </c>
      <c r="AL29" s="248"/>
      <c r="AM29" s="248"/>
      <c r="AN29" s="248"/>
      <c r="AS29" s="290"/>
    </row>
    <row r="30" spans="1:46" ht="13.5" customHeight="1" x14ac:dyDescent="0.2">
      <c r="A30" s="247"/>
      <c r="AK30" s="250"/>
      <c r="AL30" s="251"/>
      <c r="AM30" s="251"/>
      <c r="AN30" s="252"/>
      <c r="AO30" s="1101" t="s">
        <v>496</v>
      </c>
      <c r="AP30" s="253"/>
      <c r="AQ30" s="254" t="s">
        <v>497</v>
      </c>
      <c r="AR30" s="255"/>
    </row>
    <row r="31" spans="1:46" ht="13.2" x14ac:dyDescent="0.2">
      <c r="A31" s="247"/>
      <c r="AK31" s="256"/>
      <c r="AL31" s="257"/>
      <c r="AM31" s="257"/>
      <c r="AN31" s="258"/>
      <c r="AO31" s="1102"/>
      <c r="AP31" s="259" t="s">
        <v>498</v>
      </c>
      <c r="AQ31" s="260" t="s">
        <v>499</v>
      </c>
      <c r="AR31" s="261" t="s">
        <v>500</v>
      </c>
    </row>
    <row r="32" spans="1:46" ht="27" customHeight="1" x14ac:dyDescent="0.2">
      <c r="A32" s="247"/>
      <c r="AK32" s="1117" t="s">
        <v>518</v>
      </c>
      <c r="AL32" s="1118"/>
      <c r="AM32" s="1118"/>
      <c r="AN32" s="1119"/>
      <c r="AO32" s="291">
        <v>103691928</v>
      </c>
      <c r="AP32" s="291">
        <v>27626</v>
      </c>
      <c r="AQ32" s="292">
        <v>29025</v>
      </c>
      <c r="AR32" s="293">
        <v>-4.8</v>
      </c>
    </row>
    <row r="33" spans="1:46" ht="13.5" customHeight="1" x14ac:dyDescent="0.2">
      <c r="A33" s="247"/>
      <c r="AK33" s="1117" t="s">
        <v>519</v>
      </c>
      <c r="AL33" s="1118"/>
      <c r="AM33" s="1118"/>
      <c r="AN33" s="1119"/>
      <c r="AO33" s="291">
        <v>39893511</v>
      </c>
      <c r="AP33" s="291">
        <v>10629</v>
      </c>
      <c r="AQ33" s="292">
        <v>2558</v>
      </c>
      <c r="AR33" s="293">
        <v>315.5</v>
      </c>
    </row>
    <row r="34" spans="1:46" ht="27" customHeight="1" x14ac:dyDescent="0.2">
      <c r="A34" s="247"/>
      <c r="AK34" s="1117" t="s">
        <v>520</v>
      </c>
      <c r="AL34" s="1118"/>
      <c r="AM34" s="1118"/>
      <c r="AN34" s="1119"/>
      <c r="AO34" s="291">
        <v>62050282</v>
      </c>
      <c r="AP34" s="291">
        <v>16532</v>
      </c>
      <c r="AQ34" s="292">
        <v>21936</v>
      </c>
      <c r="AR34" s="293">
        <v>-24.6</v>
      </c>
    </row>
    <row r="35" spans="1:46" ht="27" customHeight="1" x14ac:dyDescent="0.2">
      <c r="A35" s="247"/>
      <c r="AK35" s="1117" t="s">
        <v>521</v>
      </c>
      <c r="AL35" s="1118"/>
      <c r="AM35" s="1118"/>
      <c r="AN35" s="1119"/>
      <c r="AO35" s="291">
        <v>40594041</v>
      </c>
      <c r="AP35" s="291">
        <v>10815</v>
      </c>
      <c r="AQ35" s="292">
        <v>9222</v>
      </c>
      <c r="AR35" s="293">
        <v>17.3</v>
      </c>
    </row>
    <row r="36" spans="1:46" ht="27" customHeight="1" x14ac:dyDescent="0.2">
      <c r="A36" s="247"/>
      <c r="AK36" s="1117" t="s">
        <v>522</v>
      </c>
      <c r="AL36" s="1118"/>
      <c r="AM36" s="1118"/>
      <c r="AN36" s="1119"/>
      <c r="AO36" s="291" t="s">
        <v>505</v>
      </c>
      <c r="AP36" s="291" t="s">
        <v>505</v>
      </c>
      <c r="AQ36" s="292">
        <v>155</v>
      </c>
      <c r="AR36" s="293" t="s">
        <v>505</v>
      </c>
    </row>
    <row r="37" spans="1:46" ht="13.5" customHeight="1" x14ac:dyDescent="0.2">
      <c r="A37" s="247"/>
      <c r="AK37" s="1117" t="s">
        <v>523</v>
      </c>
      <c r="AL37" s="1118"/>
      <c r="AM37" s="1118"/>
      <c r="AN37" s="1119"/>
      <c r="AO37" s="291">
        <v>4461620</v>
      </c>
      <c r="AP37" s="291">
        <v>1189</v>
      </c>
      <c r="AQ37" s="292">
        <v>1054</v>
      </c>
      <c r="AR37" s="293">
        <v>12.8</v>
      </c>
    </row>
    <row r="38" spans="1:46" ht="27" customHeight="1" x14ac:dyDescent="0.2">
      <c r="A38" s="247"/>
      <c r="AK38" s="1120" t="s">
        <v>524</v>
      </c>
      <c r="AL38" s="1121"/>
      <c r="AM38" s="1121"/>
      <c r="AN38" s="1122"/>
      <c r="AO38" s="294" t="s">
        <v>505</v>
      </c>
      <c r="AP38" s="294" t="s">
        <v>505</v>
      </c>
      <c r="AQ38" s="295">
        <v>1</v>
      </c>
      <c r="AR38" s="283" t="s">
        <v>505</v>
      </c>
      <c r="AS38" s="290"/>
    </row>
    <row r="39" spans="1:46" ht="13.2" x14ac:dyDescent="0.2">
      <c r="A39" s="247"/>
      <c r="AK39" s="1120" t="s">
        <v>525</v>
      </c>
      <c r="AL39" s="1121"/>
      <c r="AM39" s="1121"/>
      <c r="AN39" s="1122"/>
      <c r="AO39" s="291">
        <v>-73628100</v>
      </c>
      <c r="AP39" s="291">
        <v>-19616</v>
      </c>
      <c r="AQ39" s="292">
        <v>-17788</v>
      </c>
      <c r="AR39" s="293">
        <v>10.3</v>
      </c>
      <c r="AS39" s="290"/>
    </row>
    <row r="40" spans="1:46" ht="27" customHeight="1" x14ac:dyDescent="0.2">
      <c r="A40" s="247"/>
      <c r="AK40" s="1117" t="s">
        <v>526</v>
      </c>
      <c r="AL40" s="1118"/>
      <c r="AM40" s="1118"/>
      <c r="AN40" s="1119"/>
      <c r="AO40" s="291">
        <v>-91038819</v>
      </c>
      <c r="AP40" s="291">
        <v>-24255</v>
      </c>
      <c r="AQ40" s="292">
        <v>-29583</v>
      </c>
      <c r="AR40" s="293">
        <v>-18</v>
      </c>
      <c r="AS40" s="290"/>
    </row>
    <row r="41" spans="1:46" ht="13.2" x14ac:dyDescent="0.2">
      <c r="A41" s="247"/>
      <c r="AK41" s="1123" t="s">
        <v>287</v>
      </c>
      <c r="AL41" s="1124"/>
      <c r="AM41" s="1124"/>
      <c r="AN41" s="1125"/>
      <c r="AO41" s="291">
        <v>86024463</v>
      </c>
      <c r="AP41" s="291">
        <v>22919</v>
      </c>
      <c r="AQ41" s="292">
        <v>16580</v>
      </c>
      <c r="AR41" s="293">
        <v>38.200000000000003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527</v>
      </c>
    </row>
    <row r="48" spans="1:46" ht="13.2" x14ac:dyDescent="0.2">
      <c r="A48" s="247"/>
      <c r="AK48" s="301" t="s">
        <v>528</v>
      </c>
      <c r="AL48" s="301"/>
      <c r="AM48" s="301"/>
      <c r="AN48" s="301"/>
      <c r="AO48" s="301"/>
      <c r="AP48" s="301"/>
      <c r="AQ48" s="302"/>
      <c r="AR48" s="301"/>
    </row>
    <row r="49" spans="1:44" ht="13.5" customHeight="1" x14ac:dyDescent="0.2">
      <c r="A49" s="247"/>
      <c r="AK49" s="303"/>
      <c r="AL49" s="304"/>
      <c r="AM49" s="1112" t="s">
        <v>496</v>
      </c>
      <c r="AN49" s="1114" t="s">
        <v>529</v>
      </c>
      <c r="AO49" s="1115"/>
      <c r="AP49" s="1115"/>
      <c r="AQ49" s="1115"/>
      <c r="AR49" s="1116"/>
    </row>
    <row r="50" spans="1:44" ht="13.2" x14ac:dyDescent="0.2">
      <c r="A50" s="247"/>
      <c r="AK50" s="305"/>
      <c r="AL50" s="306"/>
      <c r="AM50" s="1113"/>
      <c r="AN50" s="307" t="s">
        <v>530</v>
      </c>
      <c r="AO50" s="308" t="s">
        <v>531</v>
      </c>
      <c r="AP50" s="309" t="s">
        <v>532</v>
      </c>
      <c r="AQ50" s="310" t="s">
        <v>533</v>
      </c>
      <c r="AR50" s="311" t="s">
        <v>534</v>
      </c>
    </row>
    <row r="51" spans="1:44" ht="13.2" x14ac:dyDescent="0.2">
      <c r="A51" s="247"/>
      <c r="AK51" s="303" t="s">
        <v>535</v>
      </c>
      <c r="AL51" s="304"/>
      <c r="AM51" s="312">
        <v>228994699</v>
      </c>
      <c r="AN51" s="313">
        <v>60904</v>
      </c>
      <c r="AO51" s="314">
        <v>-2.8</v>
      </c>
      <c r="AP51" s="315">
        <v>58766</v>
      </c>
      <c r="AQ51" s="316">
        <v>2.9</v>
      </c>
      <c r="AR51" s="317">
        <v>-5.7</v>
      </c>
    </row>
    <row r="52" spans="1:44" ht="13.2" x14ac:dyDescent="0.2">
      <c r="A52" s="247"/>
      <c r="AK52" s="318"/>
      <c r="AL52" s="319" t="s">
        <v>536</v>
      </c>
      <c r="AM52" s="320">
        <v>123197219</v>
      </c>
      <c r="AN52" s="321">
        <v>32766</v>
      </c>
      <c r="AO52" s="322">
        <v>-17.899999999999999</v>
      </c>
      <c r="AP52" s="323">
        <v>29363</v>
      </c>
      <c r="AQ52" s="324">
        <v>-2.5</v>
      </c>
      <c r="AR52" s="325">
        <v>-15.4</v>
      </c>
    </row>
    <row r="53" spans="1:44" ht="13.2" x14ac:dyDescent="0.2">
      <c r="A53" s="247"/>
      <c r="AK53" s="303" t="s">
        <v>537</v>
      </c>
      <c r="AL53" s="304"/>
      <c r="AM53" s="312">
        <v>315899623</v>
      </c>
      <c r="AN53" s="313">
        <v>84110</v>
      </c>
      <c r="AO53" s="314">
        <v>38.1</v>
      </c>
      <c r="AP53" s="315">
        <v>62482</v>
      </c>
      <c r="AQ53" s="316">
        <v>6.3</v>
      </c>
      <c r="AR53" s="317">
        <v>31.8</v>
      </c>
    </row>
    <row r="54" spans="1:44" ht="13.2" x14ac:dyDescent="0.2">
      <c r="A54" s="247"/>
      <c r="AK54" s="318"/>
      <c r="AL54" s="319" t="s">
        <v>536</v>
      </c>
      <c r="AM54" s="320">
        <v>228669087</v>
      </c>
      <c r="AN54" s="321">
        <v>60884</v>
      </c>
      <c r="AO54" s="322">
        <v>85.8</v>
      </c>
      <c r="AP54" s="323">
        <v>34626</v>
      </c>
      <c r="AQ54" s="324">
        <v>17.899999999999999</v>
      </c>
      <c r="AR54" s="325">
        <v>67.900000000000006</v>
      </c>
    </row>
    <row r="55" spans="1:44" ht="13.2" x14ac:dyDescent="0.2">
      <c r="A55" s="247"/>
      <c r="AK55" s="303" t="s">
        <v>538</v>
      </c>
      <c r="AL55" s="304"/>
      <c r="AM55" s="312">
        <v>209057665</v>
      </c>
      <c r="AN55" s="313">
        <v>55695</v>
      </c>
      <c r="AO55" s="314">
        <v>-33.799999999999997</v>
      </c>
      <c r="AP55" s="315">
        <v>59288</v>
      </c>
      <c r="AQ55" s="316">
        <v>-5.0999999999999996</v>
      </c>
      <c r="AR55" s="317">
        <v>-28.7</v>
      </c>
    </row>
    <row r="56" spans="1:44" ht="13.2" x14ac:dyDescent="0.2">
      <c r="A56" s="247"/>
      <c r="AK56" s="318"/>
      <c r="AL56" s="319" t="s">
        <v>536</v>
      </c>
      <c r="AM56" s="320">
        <v>133788511</v>
      </c>
      <c r="AN56" s="321">
        <v>35642</v>
      </c>
      <c r="AO56" s="322">
        <v>-41.5</v>
      </c>
      <c r="AP56" s="323">
        <v>32670</v>
      </c>
      <c r="AQ56" s="324">
        <v>-5.6</v>
      </c>
      <c r="AR56" s="325">
        <v>-35.9</v>
      </c>
    </row>
    <row r="57" spans="1:44" ht="13.2" x14ac:dyDescent="0.2">
      <c r="A57" s="247"/>
      <c r="AK57" s="303" t="s">
        <v>539</v>
      </c>
      <c r="AL57" s="304"/>
      <c r="AM57" s="312">
        <v>201259462</v>
      </c>
      <c r="AN57" s="313">
        <v>53627</v>
      </c>
      <c r="AO57" s="314">
        <v>-3.7</v>
      </c>
      <c r="AP57" s="315">
        <v>63490</v>
      </c>
      <c r="AQ57" s="316">
        <v>7.1</v>
      </c>
      <c r="AR57" s="317">
        <v>-10.8</v>
      </c>
    </row>
    <row r="58" spans="1:44" ht="13.2" x14ac:dyDescent="0.2">
      <c r="A58" s="247"/>
      <c r="AK58" s="318"/>
      <c r="AL58" s="319" t="s">
        <v>536</v>
      </c>
      <c r="AM58" s="320">
        <v>122244614</v>
      </c>
      <c r="AN58" s="321">
        <v>32573</v>
      </c>
      <c r="AO58" s="322">
        <v>-8.6</v>
      </c>
      <c r="AP58" s="323">
        <v>35347</v>
      </c>
      <c r="AQ58" s="324">
        <v>8.1999999999999993</v>
      </c>
      <c r="AR58" s="325">
        <v>-16.8</v>
      </c>
    </row>
    <row r="59" spans="1:44" ht="13.2" x14ac:dyDescent="0.2">
      <c r="A59" s="247"/>
      <c r="AK59" s="303" t="s">
        <v>540</v>
      </c>
      <c r="AL59" s="304"/>
      <c r="AM59" s="312">
        <v>201358816</v>
      </c>
      <c r="AN59" s="313">
        <v>53647</v>
      </c>
      <c r="AO59" s="314">
        <v>0</v>
      </c>
      <c r="AP59" s="315">
        <v>68481</v>
      </c>
      <c r="AQ59" s="316">
        <v>7.9</v>
      </c>
      <c r="AR59" s="317">
        <v>-7.9</v>
      </c>
    </row>
    <row r="60" spans="1:44" ht="13.2" x14ac:dyDescent="0.2">
      <c r="A60" s="247"/>
      <c r="AK60" s="318"/>
      <c r="AL60" s="319" t="s">
        <v>536</v>
      </c>
      <c r="AM60" s="320">
        <v>119258343</v>
      </c>
      <c r="AN60" s="321">
        <v>31773</v>
      </c>
      <c r="AO60" s="322">
        <v>-2.5</v>
      </c>
      <c r="AP60" s="323">
        <v>38966</v>
      </c>
      <c r="AQ60" s="324">
        <v>10.199999999999999</v>
      </c>
      <c r="AR60" s="325">
        <v>-12.7</v>
      </c>
    </row>
    <row r="61" spans="1:44" ht="13.2" x14ac:dyDescent="0.2">
      <c r="A61" s="247"/>
      <c r="AK61" s="303" t="s">
        <v>541</v>
      </c>
      <c r="AL61" s="326"/>
      <c r="AM61" s="312">
        <v>231314053</v>
      </c>
      <c r="AN61" s="313">
        <v>61597</v>
      </c>
      <c r="AO61" s="314">
        <v>-0.4</v>
      </c>
      <c r="AP61" s="315">
        <v>62501</v>
      </c>
      <c r="AQ61" s="327">
        <v>3.8</v>
      </c>
      <c r="AR61" s="317">
        <v>-4.2</v>
      </c>
    </row>
    <row r="62" spans="1:44" ht="13.2" x14ac:dyDescent="0.2">
      <c r="A62" s="247"/>
      <c r="AK62" s="318"/>
      <c r="AL62" s="319" t="s">
        <v>536</v>
      </c>
      <c r="AM62" s="320">
        <v>145431555</v>
      </c>
      <c r="AN62" s="321">
        <v>38728</v>
      </c>
      <c r="AO62" s="322">
        <v>3.1</v>
      </c>
      <c r="AP62" s="323">
        <v>34194</v>
      </c>
      <c r="AQ62" s="324">
        <v>5.6</v>
      </c>
      <c r="AR62" s="325">
        <v>-2.5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H0HMv3DO6f4oJo0IHSqM/+tSv+nToElxOhkFi7/BjsWQrc424nRXamCGHKvE+5IuASij2wuMSWEJWeOK0bBcxg==" saltValue="C1RIgawIMCu1KKi2Ztolp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493</v>
      </c>
    </row>
    <row r="121" spans="125:125" ht="13.5" hidden="1" customHeight="1" x14ac:dyDescent="0.2">
      <c r="DU121" s="241"/>
    </row>
  </sheetData>
  <sheetProtection algorithmName="SHA-512" hashValue="lPru5+aInGDFF7pLmQA6STvIee3aD3Vd6x5OVq8l3YBuYpNape28IJ5tkEe+mbTirCFw/VcTTBhL68S5d9CjaQ==" saltValue="5HhBiE24yYgzqj2BQEgJq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493</v>
      </c>
    </row>
  </sheetData>
  <sheetProtection algorithmName="SHA-512" hashValue="347VTIPCp0PjrPMdlPJaeWDFi96XJCUtmN5tkQ7HoFPV2ZS/S3VIhahRENyBF64utbqEkD18MRX9tlUpwIXnag==" saltValue="959PbY6UY8NRd1RDfP8zU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543</v>
      </c>
      <c r="G46" s="8" t="s">
        <v>544</v>
      </c>
      <c r="H46" s="8" t="s">
        <v>545</v>
      </c>
      <c r="I46" s="8" t="s">
        <v>546</v>
      </c>
      <c r="J46" s="9" t="s">
        <v>547</v>
      </c>
    </row>
    <row r="47" spans="2:10" ht="57.75" customHeight="1" x14ac:dyDescent="0.2">
      <c r="B47" s="10"/>
      <c r="C47" s="1126" t="s">
        <v>3</v>
      </c>
      <c r="D47" s="1126"/>
      <c r="E47" s="1127"/>
      <c r="F47" s="11">
        <v>1.19</v>
      </c>
      <c r="G47" s="12">
        <v>3.13</v>
      </c>
      <c r="H47" s="12">
        <v>3.19</v>
      </c>
      <c r="I47" s="12">
        <v>5.16</v>
      </c>
      <c r="J47" s="13">
        <v>4.51</v>
      </c>
    </row>
    <row r="48" spans="2:10" ht="57.75" customHeight="1" x14ac:dyDescent="0.2">
      <c r="B48" s="14"/>
      <c r="C48" s="1128" t="s">
        <v>4</v>
      </c>
      <c r="D48" s="1128"/>
      <c r="E48" s="1129"/>
      <c r="F48" s="15">
        <v>0.7</v>
      </c>
      <c r="G48" s="16">
        <v>1.4</v>
      </c>
      <c r="H48" s="16">
        <v>2.0099999999999998</v>
      </c>
      <c r="I48" s="16">
        <v>1.17</v>
      </c>
      <c r="J48" s="17">
        <v>1.7</v>
      </c>
    </row>
    <row r="49" spans="2:10" ht="57.75" customHeight="1" thickBot="1" x14ac:dyDescent="0.25">
      <c r="B49" s="18"/>
      <c r="C49" s="1130" t="s">
        <v>5</v>
      </c>
      <c r="D49" s="1130"/>
      <c r="E49" s="1131"/>
      <c r="F49" s="19" t="s">
        <v>548</v>
      </c>
      <c r="G49" s="20">
        <v>2.4500000000000002</v>
      </c>
      <c r="H49" s="20">
        <v>0.02</v>
      </c>
      <c r="I49" s="20">
        <v>0.46</v>
      </c>
      <c r="J49" s="21" t="s">
        <v>549</v>
      </c>
    </row>
    <row r="50" spans="2:10" ht="13.2" x14ac:dyDescent="0.2"/>
  </sheetData>
  <sheetProtection algorithmName="SHA-512" hashValue="LBRcVMOsP8cpCaq/voDtMg8j0eD1DGg+bY74U6TDozfZI1VW4382jzWZyJ3k4sejVzfrzXJKgDwCB01igUAEiA==" saltValue="ijAq0+gdM7d4VSkBiMoLy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543</v>
      </c>
      <c r="G33" s="29" t="s">
        <v>544</v>
      </c>
      <c r="H33" s="29" t="s">
        <v>545</v>
      </c>
      <c r="I33" s="29" t="s">
        <v>546</v>
      </c>
      <c r="J33" s="30" t="s">
        <v>547</v>
      </c>
      <c r="K33" s="22"/>
      <c r="L33" s="22"/>
      <c r="M33" s="22"/>
      <c r="N33" s="22"/>
      <c r="O33" s="22"/>
      <c r="P33" s="22"/>
    </row>
    <row r="34" spans="1:16" ht="39" customHeight="1" x14ac:dyDescent="0.2">
      <c r="A34" s="22"/>
      <c r="B34" s="31"/>
      <c r="C34" s="1136" t="s">
        <v>550</v>
      </c>
      <c r="D34" s="1136"/>
      <c r="E34" s="1137"/>
      <c r="F34" s="32">
        <v>4.5</v>
      </c>
      <c r="G34" s="33">
        <v>4.82</v>
      </c>
      <c r="H34" s="33">
        <v>5.63</v>
      </c>
      <c r="I34" s="33">
        <v>6.5</v>
      </c>
      <c r="J34" s="34">
        <v>5.67</v>
      </c>
      <c r="K34" s="22"/>
      <c r="L34" s="22"/>
      <c r="M34" s="22"/>
      <c r="N34" s="22"/>
      <c r="O34" s="22"/>
      <c r="P34" s="22"/>
    </row>
    <row r="35" spans="1:16" ht="39" customHeight="1" x14ac:dyDescent="0.2">
      <c r="A35" s="22"/>
      <c r="B35" s="35"/>
      <c r="C35" s="1132" t="s">
        <v>551</v>
      </c>
      <c r="D35" s="1132"/>
      <c r="E35" s="1133"/>
      <c r="F35" s="36">
        <v>2.15</v>
      </c>
      <c r="G35" s="37">
        <v>2.4500000000000002</v>
      </c>
      <c r="H35" s="37">
        <v>3.01</v>
      </c>
      <c r="I35" s="37">
        <v>3.04</v>
      </c>
      <c r="J35" s="38">
        <v>3.04</v>
      </c>
      <c r="K35" s="22"/>
      <c r="L35" s="22"/>
      <c r="M35" s="22"/>
      <c r="N35" s="22"/>
      <c r="O35" s="22"/>
      <c r="P35" s="22"/>
    </row>
    <row r="36" spans="1:16" ht="39" customHeight="1" x14ac:dyDescent="0.2">
      <c r="A36" s="22"/>
      <c r="B36" s="35"/>
      <c r="C36" s="1132" t="s">
        <v>552</v>
      </c>
      <c r="D36" s="1132"/>
      <c r="E36" s="1133"/>
      <c r="F36" s="36">
        <v>0.86</v>
      </c>
      <c r="G36" s="37">
        <v>1.38</v>
      </c>
      <c r="H36" s="37">
        <v>1.59</v>
      </c>
      <c r="I36" s="37">
        <v>1.19</v>
      </c>
      <c r="J36" s="38">
        <v>1.6</v>
      </c>
      <c r="K36" s="22"/>
      <c r="L36" s="22"/>
      <c r="M36" s="22"/>
      <c r="N36" s="22"/>
      <c r="O36" s="22"/>
      <c r="P36" s="22"/>
    </row>
    <row r="37" spans="1:16" ht="39" customHeight="1" x14ac:dyDescent="0.2">
      <c r="A37" s="22"/>
      <c r="B37" s="35"/>
      <c r="C37" s="1132" t="s">
        <v>553</v>
      </c>
      <c r="D37" s="1132"/>
      <c r="E37" s="1133"/>
      <c r="F37" s="36">
        <v>0.56000000000000005</v>
      </c>
      <c r="G37" s="37">
        <v>1.1200000000000001</v>
      </c>
      <c r="H37" s="37">
        <v>1.55</v>
      </c>
      <c r="I37" s="37">
        <v>0.74</v>
      </c>
      <c r="J37" s="38">
        <v>1.21</v>
      </c>
      <c r="K37" s="22"/>
      <c r="L37" s="22"/>
      <c r="M37" s="22"/>
      <c r="N37" s="22"/>
      <c r="O37" s="22"/>
      <c r="P37" s="22"/>
    </row>
    <row r="38" spans="1:16" ht="39" customHeight="1" x14ac:dyDescent="0.2">
      <c r="A38" s="22"/>
      <c r="B38" s="35"/>
      <c r="C38" s="1132" t="s">
        <v>554</v>
      </c>
      <c r="D38" s="1132"/>
      <c r="E38" s="1133"/>
      <c r="F38" s="36">
        <v>1.21</v>
      </c>
      <c r="G38" s="37">
        <v>1.1599999999999999</v>
      </c>
      <c r="H38" s="37">
        <v>1.46</v>
      </c>
      <c r="I38" s="37">
        <v>1.37</v>
      </c>
      <c r="J38" s="38">
        <v>0.76</v>
      </c>
      <c r="K38" s="22"/>
      <c r="L38" s="22"/>
      <c r="M38" s="22"/>
      <c r="N38" s="22"/>
      <c r="O38" s="22"/>
      <c r="P38" s="22"/>
    </row>
    <row r="39" spans="1:16" ht="39" customHeight="1" x14ac:dyDescent="0.2">
      <c r="A39" s="22"/>
      <c r="B39" s="35"/>
      <c r="C39" s="1132" t="s">
        <v>555</v>
      </c>
      <c r="D39" s="1132"/>
      <c r="E39" s="1133"/>
      <c r="F39" s="36">
        <v>0.26</v>
      </c>
      <c r="G39" s="37">
        <v>0.57999999999999996</v>
      </c>
      <c r="H39" s="37">
        <v>0.75</v>
      </c>
      <c r="I39" s="37">
        <v>0.77</v>
      </c>
      <c r="J39" s="38">
        <v>0.59</v>
      </c>
      <c r="K39" s="22"/>
      <c r="L39" s="22"/>
      <c r="M39" s="22"/>
      <c r="N39" s="22"/>
      <c r="O39" s="22"/>
      <c r="P39" s="22"/>
    </row>
    <row r="40" spans="1:16" ht="39" customHeight="1" x14ac:dyDescent="0.2">
      <c r="A40" s="22"/>
      <c r="B40" s="35"/>
      <c r="C40" s="1132" t="s">
        <v>556</v>
      </c>
      <c r="D40" s="1132"/>
      <c r="E40" s="1133"/>
      <c r="F40" s="36">
        <v>0.44</v>
      </c>
      <c r="G40" s="37">
        <v>0.44</v>
      </c>
      <c r="H40" s="37">
        <v>0.47</v>
      </c>
      <c r="I40" s="37">
        <v>0.54</v>
      </c>
      <c r="J40" s="38">
        <v>0.51</v>
      </c>
      <c r="K40" s="22"/>
      <c r="L40" s="22"/>
      <c r="M40" s="22"/>
      <c r="N40" s="22"/>
      <c r="O40" s="22"/>
      <c r="P40" s="22"/>
    </row>
    <row r="41" spans="1:16" ht="39" customHeight="1" x14ac:dyDescent="0.2">
      <c r="A41" s="22"/>
      <c r="B41" s="35"/>
      <c r="C41" s="1132" t="s">
        <v>557</v>
      </c>
      <c r="D41" s="1132"/>
      <c r="E41" s="1133"/>
      <c r="F41" s="36">
        <v>0.48</v>
      </c>
      <c r="G41" s="37">
        <v>0.47</v>
      </c>
      <c r="H41" s="37">
        <v>0.49</v>
      </c>
      <c r="I41" s="37">
        <v>0.43</v>
      </c>
      <c r="J41" s="38">
        <v>0.38</v>
      </c>
      <c r="K41" s="22"/>
      <c r="L41" s="22"/>
      <c r="M41" s="22"/>
      <c r="N41" s="22"/>
      <c r="O41" s="22"/>
      <c r="P41" s="22"/>
    </row>
    <row r="42" spans="1:16" ht="39" customHeight="1" x14ac:dyDescent="0.2">
      <c r="A42" s="22"/>
      <c r="B42" s="39"/>
      <c r="C42" s="1132" t="s">
        <v>558</v>
      </c>
      <c r="D42" s="1132"/>
      <c r="E42" s="1133"/>
      <c r="F42" s="36" t="s">
        <v>505</v>
      </c>
      <c r="G42" s="37" t="s">
        <v>505</v>
      </c>
      <c r="H42" s="37" t="s">
        <v>505</v>
      </c>
      <c r="I42" s="37" t="s">
        <v>505</v>
      </c>
      <c r="J42" s="38" t="s">
        <v>505</v>
      </c>
      <c r="K42" s="22"/>
      <c r="L42" s="22"/>
      <c r="M42" s="22"/>
      <c r="N42" s="22"/>
      <c r="O42" s="22"/>
      <c r="P42" s="22"/>
    </row>
    <row r="43" spans="1:16" ht="39" customHeight="1" thickBot="1" x14ac:dyDescent="0.25">
      <c r="A43" s="22"/>
      <c r="B43" s="40"/>
      <c r="C43" s="1134" t="s">
        <v>559</v>
      </c>
      <c r="D43" s="1134"/>
      <c r="E43" s="1135"/>
      <c r="F43" s="41">
        <v>0.54</v>
      </c>
      <c r="G43" s="42">
        <v>0.54</v>
      </c>
      <c r="H43" s="42">
        <v>0.23</v>
      </c>
      <c r="I43" s="42">
        <v>0.21</v>
      </c>
      <c r="J43" s="43">
        <v>0.34</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p3HU/wMvgy1q5cigHXNuZzjRgWlQSbfFGrolnMS2jEcGdODVOTfOLdXsWAeQEJSQzBUZZ403gmtUqz2eF2Qy1w==" saltValue="oLomtIkLBtE2W9ocBZ7U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543</v>
      </c>
      <c r="L44" s="54" t="s">
        <v>544</v>
      </c>
      <c r="M44" s="54" t="s">
        <v>545</v>
      </c>
      <c r="N44" s="54" t="s">
        <v>546</v>
      </c>
      <c r="O44" s="55" t="s">
        <v>547</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122220</v>
      </c>
      <c r="L45" s="58">
        <v>114468</v>
      </c>
      <c r="M45" s="58">
        <v>114870</v>
      </c>
      <c r="N45" s="58">
        <v>103842</v>
      </c>
      <c r="O45" s="59">
        <v>103692</v>
      </c>
      <c r="P45" s="46"/>
      <c r="Q45" s="46"/>
      <c r="R45" s="46"/>
      <c r="S45" s="46"/>
      <c r="T45" s="46"/>
      <c r="U45" s="46"/>
    </row>
    <row r="46" spans="1:21" ht="30.75" customHeight="1" x14ac:dyDescent="0.2">
      <c r="A46" s="46"/>
      <c r="B46" s="1140"/>
      <c r="C46" s="1141"/>
      <c r="D46" s="60"/>
      <c r="E46" s="1146" t="s">
        <v>11</v>
      </c>
      <c r="F46" s="1146"/>
      <c r="G46" s="1146"/>
      <c r="H46" s="1146"/>
      <c r="I46" s="1146"/>
      <c r="J46" s="1147"/>
      <c r="K46" s="61">
        <v>29478</v>
      </c>
      <c r="L46" s="62">
        <v>23891</v>
      </c>
      <c r="M46" s="62">
        <v>22518</v>
      </c>
      <c r="N46" s="62">
        <v>35834</v>
      </c>
      <c r="O46" s="63">
        <v>39894</v>
      </c>
      <c r="P46" s="46"/>
      <c r="Q46" s="46"/>
      <c r="R46" s="46"/>
      <c r="S46" s="46"/>
      <c r="T46" s="46"/>
      <c r="U46" s="46"/>
    </row>
    <row r="47" spans="1:21" ht="30.75" customHeight="1" x14ac:dyDescent="0.2">
      <c r="A47" s="46"/>
      <c r="B47" s="1140"/>
      <c r="C47" s="1141"/>
      <c r="D47" s="60"/>
      <c r="E47" s="1146" t="s">
        <v>12</v>
      </c>
      <c r="F47" s="1146"/>
      <c r="G47" s="1146"/>
      <c r="H47" s="1146"/>
      <c r="I47" s="1146"/>
      <c r="J47" s="1147"/>
      <c r="K47" s="61">
        <v>60203</v>
      </c>
      <c r="L47" s="62">
        <v>61101</v>
      </c>
      <c r="M47" s="62">
        <v>61172</v>
      </c>
      <c r="N47" s="62">
        <v>62654</v>
      </c>
      <c r="O47" s="63">
        <v>62050</v>
      </c>
      <c r="P47" s="46"/>
      <c r="Q47" s="46"/>
      <c r="R47" s="46"/>
      <c r="S47" s="46"/>
      <c r="T47" s="46"/>
      <c r="U47" s="46"/>
    </row>
    <row r="48" spans="1:21" ht="30.75" customHeight="1" x14ac:dyDescent="0.2">
      <c r="A48" s="46"/>
      <c r="B48" s="1140"/>
      <c r="C48" s="1141"/>
      <c r="D48" s="60"/>
      <c r="E48" s="1146" t="s">
        <v>13</v>
      </c>
      <c r="F48" s="1146"/>
      <c r="G48" s="1146"/>
      <c r="H48" s="1146"/>
      <c r="I48" s="1146"/>
      <c r="J48" s="1147"/>
      <c r="K48" s="61">
        <v>43151</v>
      </c>
      <c r="L48" s="62">
        <v>43269</v>
      </c>
      <c r="M48" s="62">
        <v>42493</v>
      </c>
      <c r="N48" s="62">
        <v>45283</v>
      </c>
      <c r="O48" s="63">
        <v>40594</v>
      </c>
      <c r="P48" s="46"/>
      <c r="Q48" s="46"/>
      <c r="R48" s="46"/>
      <c r="S48" s="46"/>
      <c r="T48" s="46"/>
      <c r="U48" s="46"/>
    </row>
    <row r="49" spans="1:21" ht="30.75" customHeight="1" x14ac:dyDescent="0.2">
      <c r="A49" s="46"/>
      <c r="B49" s="1140"/>
      <c r="C49" s="1141"/>
      <c r="D49" s="60"/>
      <c r="E49" s="1146" t="s">
        <v>14</v>
      </c>
      <c r="F49" s="1146"/>
      <c r="G49" s="1146"/>
      <c r="H49" s="1146"/>
      <c r="I49" s="1146"/>
      <c r="J49" s="1147"/>
      <c r="K49" s="61" t="s">
        <v>505</v>
      </c>
      <c r="L49" s="62" t="s">
        <v>505</v>
      </c>
      <c r="M49" s="62" t="s">
        <v>505</v>
      </c>
      <c r="N49" s="62" t="s">
        <v>505</v>
      </c>
      <c r="O49" s="63" t="s">
        <v>505</v>
      </c>
      <c r="P49" s="46"/>
      <c r="Q49" s="46"/>
      <c r="R49" s="46"/>
      <c r="S49" s="46"/>
      <c r="T49" s="46"/>
      <c r="U49" s="46"/>
    </row>
    <row r="50" spans="1:21" ht="30.75" customHeight="1" x14ac:dyDescent="0.2">
      <c r="A50" s="46"/>
      <c r="B50" s="1140"/>
      <c r="C50" s="1141"/>
      <c r="D50" s="60"/>
      <c r="E50" s="1146" t="s">
        <v>15</v>
      </c>
      <c r="F50" s="1146"/>
      <c r="G50" s="1146"/>
      <c r="H50" s="1146"/>
      <c r="I50" s="1146"/>
      <c r="J50" s="1147"/>
      <c r="K50" s="61">
        <v>3804</v>
      </c>
      <c r="L50" s="62">
        <v>3327</v>
      </c>
      <c r="M50" s="62">
        <v>3328</v>
      </c>
      <c r="N50" s="62">
        <v>4748</v>
      </c>
      <c r="O50" s="63">
        <v>4462</v>
      </c>
      <c r="P50" s="46"/>
      <c r="Q50" s="46"/>
      <c r="R50" s="46"/>
      <c r="S50" s="46"/>
      <c r="T50" s="46"/>
      <c r="U50" s="46"/>
    </row>
    <row r="51" spans="1:21" ht="30.75" customHeight="1" x14ac:dyDescent="0.2">
      <c r="A51" s="46"/>
      <c r="B51" s="1142"/>
      <c r="C51" s="1143"/>
      <c r="D51" s="64"/>
      <c r="E51" s="1146" t="s">
        <v>16</v>
      </c>
      <c r="F51" s="1146"/>
      <c r="G51" s="1146"/>
      <c r="H51" s="1146"/>
      <c r="I51" s="1146"/>
      <c r="J51" s="1147"/>
      <c r="K51" s="61">
        <v>3</v>
      </c>
      <c r="L51" s="62">
        <v>0</v>
      </c>
      <c r="M51" s="62" t="s">
        <v>505</v>
      </c>
      <c r="N51" s="62" t="s">
        <v>505</v>
      </c>
      <c r="O51" s="63" t="s">
        <v>505</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166684</v>
      </c>
      <c r="L52" s="62">
        <v>156175</v>
      </c>
      <c r="M52" s="62">
        <v>169860</v>
      </c>
      <c r="N52" s="62">
        <v>160215</v>
      </c>
      <c r="O52" s="63">
        <v>164666</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92175</v>
      </c>
      <c r="L53" s="67">
        <v>89881</v>
      </c>
      <c r="M53" s="67">
        <v>74521</v>
      </c>
      <c r="N53" s="67">
        <v>92146</v>
      </c>
      <c r="O53" s="68">
        <v>86026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560</v>
      </c>
      <c r="L57" s="79" t="s">
        <v>561</v>
      </c>
      <c r="M57" s="79" t="s">
        <v>562</v>
      </c>
      <c r="N57" s="79" t="s">
        <v>563</v>
      </c>
      <c r="O57" s="80" t="s">
        <v>564</v>
      </c>
      <c r="P57" s="46"/>
      <c r="Q57" s="46"/>
      <c r="R57" s="46"/>
      <c r="S57" s="46"/>
      <c r="T57" s="46"/>
      <c r="U57" s="46"/>
    </row>
    <row r="58" spans="1:21" ht="31.5" customHeight="1" x14ac:dyDescent="0.2">
      <c r="B58" s="1154" t="s">
        <v>24</v>
      </c>
      <c r="C58" s="1155"/>
      <c r="D58" s="1160" t="s">
        <v>25</v>
      </c>
      <c r="E58" s="1161"/>
      <c r="F58" s="1161"/>
      <c r="G58" s="1161"/>
      <c r="H58" s="1161"/>
      <c r="I58" s="1161"/>
      <c r="J58" s="1162"/>
      <c r="K58" s="81">
        <v>44672</v>
      </c>
      <c r="L58" s="82">
        <v>35008</v>
      </c>
      <c r="M58" s="82">
        <v>36544</v>
      </c>
      <c r="N58" s="82">
        <v>66637</v>
      </c>
      <c r="O58" s="83">
        <v>66832</v>
      </c>
    </row>
    <row r="59" spans="1:21" ht="31.5" customHeight="1" x14ac:dyDescent="0.2">
      <c r="B59" s="1156"/>
      <c r="C59" s="1157"/>
      <c r="D59" s="1163" t="s">
        <v>26</v>
      </c>
      <c r="E59" s="1164"/>
      <c r="F59" s="1164"/>
      <c r="G59" s="1164"/>
      <c r="H59" s="1164"/>
      <c r="I59" s="1164"/>
      <c r="J59" s="1165"/>
      <c r="K59" s="84">
        <v>141795</v>
      </c>
      <c r="L59" s="85">
        <v>136484</v>
      </c>
      <c r="M59" s="85">
        <v>174578</v>
      </c>
      <c r="N59" s="85">
        <v>220874</v>
      </c>
      <c r="O59" s="86">
        <v>190225</v>
      </c>
    </row>
    <row r="60" spans="1:21" ht="31.5" customHeight="1" thickBot="1" x14ac:dyDescent="0.25">
      <c r="B60" s="1158"/>
      <c r="C60" s="1159"/>
      <c r="D60" s="1166" t="s">
        <v>27</v>
      </c>
      <c r="E60" s="1167"/>
      <c r="F60" s="1167"/>
      <c r="G60" s="1167"/>
      <c r="H60" s="1167"/>
      <c r="I60" s="1167"/>
      <c r="J60" s="1168"/>
      <c r="K60" s="87">
        <v>416891</v>
      </c>
      <c r="L60" s="88">
        <v>429806</v>
      </c>
      <c r="M60" s="88">
        <v>454863</v>
      </c>
      <c r="N60" s="88">
        <v>477825</v>
      </c>
      <c r="O60" s="89">
        <v>471928</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bK2GvF5y1el8zgXaz8lIlivp+gzQO3lmOQYxUXXoJkSGse8l9Y7kilryy1pQYbuLdmERa/kH28m8kjDcBk7mQ==" saltValue="x04BKjE/rUcsQC8K59OQx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543</v>
      </c>
      <c r="J40" s="101" t="s">
        <v>544</v>
      </c>
      <c r="K40" s="101" t="s">
        <v>545</v>
      </c>
      <c r="L40" s="101" t="s">
        <v>546</v>
      </c>
      <c r="M40" s="102" t="s">
        <v>547</v>
      </c>
    </row>
    <row r="41" spans="2:13" ht="27.75" customHeight="1" x14ac:dyDescent="0.2">
      <c r="B41" s="1169" t="s">
        <v>30</v>
      </c>
      <c r="C41" s="1170"/>
      <c r="D41" s="103"/>
      <c r="E41" s="1175" t="s">
        <v>31</v>
      </c>
      <c r="F41" s="1175"/>
      <c r="G41" s="1175"/>
      <c r="H41" s="1176"/>
      <c r="I41" s="330">
        <v>2678080</v>
      </c>
      <c r="J41" s="331">
        <v>2701273</v>
      </c>
      <c r="K41" s="331">
        <v>2699944</v>
      </c>
      <c r="L41" s="331">
        <v>2646366</v>
      </c>
      <c r="M41" s="332">
        <v>2597332</v>
      </c>
    </row>
    <row r="42" spans="2:13" ht="27.75" customHeight="1" x14ac:dyDescent="0.2">
      <c r="B42" s="1171"/>
      <c r="C42" s="1172"/>
      <c r="D42" s="104"/>
      <c r="E42" s="1177" t="s">
        <v>32</v>
      </c>
      <c r="F42" s="1177"/>
      <c r="G42" s="1177"/>
      <c r="H42" s="1178"/>
      <c r="I42" s="333">
        <v>91230</v>
      </c>
      <c r="J42" s="334">
        <v>76748</v>
      </c>
      <c r="K42" s="334">
        <v>61995</v>
      </c>
      <c r="L42" s="334">
        <v>61919</v>
      </c>
      <c r="M42" s="335">
        <v>47035</v>
      </c>
    </row>
    <row r="43" spans="2:13" ht="27.75" customHeight="1" x14ac:dyDescent="0.2">
      <c r="B43" s="1171"/>
      <c r="C43" s="1172"/>
      <c r="D43" s="104"/>
      <c r="E43" s="1177" t="s">
        <v>33</v>
      </c>
      <c r="F43" s="1177"/>
      <c r="G43" s="1177"/>
      <c r="H43" s="1178"/>
      <c r="I43" s="333">
        <v>467958</v>
      </c>
      <c r="J43" s="334">
        <v>454545</v>
      </c>
      <c r="K43" s="334">
        <v>460674</v>
      </c>
      <c r="L43" s="334">
        <v>485871</v>
      </c>
      <c r="M43" s="335">
        <v>466552</v>
      </c>
    </row>
    <row r="44" spans="2:13" ht="27.75" customHeight="1" x14ac:dyDescent="0.2">
      <c r="B44" s="1171"/>
      <c r="C44" s="1172"/>
      <c r="D44" s="104"/>
      <c r="E44" s="1177" t="s">
        <v>34</v>
      </c>
      <c r="F44" s="1177"/>
      <c r="G44" s="1177"/>
      <c r="H44" s="1178"/>
      <c r="I44" s="333" t="s">
        <v>505</v>
      </c>
      <c r="J44" s="334" t="s">
        <v>505</v>
      </c>
      <c r="K44" s="334" t="s">
        <v>505</v>
      </c>
      <c r="L44" s="334" t="s">
        <v>505</v>
      </c>
      <c r="M44" s="335" t="s">
        <v>505</v>
      </c>
    </row>
    <row r="45" spans="2:13" ht="27.75" customHeight="1" x14ac:dyDescent="0.2">
      <c r="B45" s="1171"/>
      <c r="C45" s="1172"/>
      <c r="D45" s="104"/>
      <c r="E45" s="1177" t="s">
        <v>35</v>
      </c>
      <c r="F45" s="1177"/>
      <c r="G45" s="1177"/>
      <c r="H45" s="1178"/>
      <c r="I45" s="333">
        <v>205583</v>
      </c>
      <c r="J45" s="334">
        <v>207868</v>
      </c>
      <c r="K45" s="334">
        <v>207090</v>
      </c>
      <c r="L45" s="334">
        <v>212312</v>
      </c>
      <c r="M45" s="335">
        <v>216154</v>
      </c>
    </row>
    <row r="46" spans="2:13" ht="27.75" customHeight="1" x14ac:dyDescent="0.2">
      <c r="B46" s="1171"/>
      <c r="C46" s="1172"/>
      <c r="D46" s="105"/>
      <c r="E46" s="1177" t="s">
        <v>36</v>
      </c>
      <c r="F46" s="1177"/>
      <c r="G46" s="1177"/>
      <c r="H46" s="1178"/>
      <c r="I46" s="333">
        <v>39544</v>
      </c>
      <c r="J46" s="334">
        <v>10655</v>
      </c>
      <c r="K46" s="334">
        <v>7981</v>
      </c>
      <c r="L46" s="334">
        <v>7482</v>
      </c>
      <c r="M46" s="335">
        <v>6612</v>
      </c>
    </row>
    <row r="47" spans="2:13" ht="27.75" customHeight="1" x14ac:dyDescent="0.2">
      <c r="B47" s="1171"/>
      <c r="C47" s="1172"/>
      <c r="D47" s="106"/>
      <c r="E47" s="1179" t="s">
        <v>37</v>
      </c>
      <c r="F47" s="1180"/>
      <c r="G47" s="1180"/>
      <c r="H47" s="1181"/>
      <c r="I47" s="333" t="s">
        <v>505</v>
      </c>
      <c r="J47" s="334" t="s">
        <v>505</v>
      </c>
      <c r="K47" s="334" t="s">
        <v>505</v>
      </c>
      <c r="L47" s="334" t="s">
        <v>505</v>
      </c>
      <c r="M47" s="335" t="s">
        <v>505</v>
      </c>
    </row>
    <row r="48" spans="2:13" ht="27.75" customHeight="1" x14ac:dyDescent="0.2">
      <c r="B48" s="1171"/>
      <c r="C48" s="1172"/>
      <c r="D48" s="104"/>
      <c r="E48" s="1177" t="s">
        <v>38</v>
      </c>
      <c r="F48" s="1177"/>
      <c r="G48" s="1177"/>
      <c r="H48" s="1178"/>
      <c r="I48" s="333" t="s">
        <v>505</v>
      </c>
      <c r="J48" s="334" t="s">
        <v>505</v>
      </c>
      <c r="K48" s="334" t="s">
        <v>505</v>
      </c>
      <c r="L48" s="334" t="s">
        <v>505</v>
      </c>
      <c r="M48" s="335" t="s">
        <v>505</v>
      </c>
    </row>
    <row r="49" spans="2:13" ht="27.75" customHeight="1" x14ac:dyDescent="0.2">
      <c r="B49" s="1173"/>
      <c r="C49" s="1174"/>
      <c r="D49" s="104"/>
      <c r="E49" s="1177" t="s">
        <v>39</v>
      </c>
      <c r="F49" s="1177"/>
      <c r="G49" s="1177"/>
      <c r="H49" s="1178"/>
      <c r="I49" s="333" t="s">
        <v>505</v>
      </c>
      <c r="J49" s="334" t="s">
        <v>505</v>
      </c>
      <c r="K49" s="334" t="s">
        <v>505</v>
      </c>
      <c r="L49" s="334" t="s">
        <v>505</v>
      </c>
      <c r="M49" s="335" t="s">
        <v>505</v>
      </c>
    </row>
    <row r="50" spans="2:13" ht="27.75" customHeight="1" x14ac:dyDescent="0.2">
      <c r="B50" s="1182" t="s">
        <v>40</v>
      </c>
      <c r="C50" s="1183"/>
      <c r="D50" s="107"/>
      <c r="E50" s="1177" t="s">
        <v>41</v>
      </c>
      <c r="F50" s="1177"/>
      <c r="G50" s="1177"/>
      <c r="H50" s="1178"/>
      <c r="I50" s="333">
        <v>183880</v>
      </c>
      <c r="J50" s="334">
        <v>251655</v>
      </c>
      <c r="K50" s="334">
        <v>301421</v>
      </c>
      <c r="L50" s="334">
        <v>293073</v>
      </c>
      <c r="M50" s="335">
        <v>289231</v>
      </c>
    </row>
    <row r="51" spans="2:13" ht="27.75" customHeight="1" x14ac:dyDescent="0.2">
      <c r="B51" s="1171"/>
      <c r="C51" s="1172"/>
      <c r="D51" s="104"/>
      <c r="E51" s="1177" t="s">
        <v>42</v>
      </c>
      <c r="F51" s="1177"/>
      <c r="G51" s="1177"/>
      <c r="H51" s="1178"/>
      <c r="I51" s="333">
        <v>777426</v>
      </c>
      <c r="J51" s="334">
        <v>691902</v>
      </c>
      <c r="K51" s="334">
        <v>689257</v>
      </c>
      <c r="L51" s="334">
        <v>708303</v>
      </c>
      <c r="M51" s="335">
        <v>762380</v>
      </c>
    </row>
    <row r="52" spans="2:13" ht="27.75" customHeight="1" x14ac:dyDescent="0.2">
      <c r="B52" s="1173"/>
      <c r="C52" s="1174"/>
      <c r="D52" s="104"/>
      <c r="E52" s="1177" t="s">
        <v>43</v>
      </c>
      <c r="F52" s="1177"/>
      <c r="G52" s="1177"/>
      <c r="H52" s="1178"/>
      <c r="I52" s="333">
        <v>1348979</v>
      </c>
      <c r="J52" s="334">
        <v>1344210</v>
      </c>
      <c r="K52" s="334">
        <v>1306678</v>
      </c>
      <c r="L52" s="334">
        <v>1262336</v>
      </c>
      <c r="M52" s="335">
        <v>1206823</v>
      </c>
    </row>
    <row r="53" spans="2:13" ht="27.75" customHeight="1" thickBot="1" x14ac:dyDescent="0.25">
      <c r="B53" s="1184" t="s">
        <v>19</v>
      </c>
      <c r="C53" s="1185"/>
      <c r="D53" s="108"/>
      <c r="E53" s="1186" t="s">
        <v>44</v>
      </c>
      <c r="F53" s="1186"/>
      <c r="G53" s="1186"/>
      <c r="H53" s="1187"/>
      <c r="I53" s="336">
        <v>1172110</v>
      </c>
      <c r="J53" s="337">
        <v>1163322</v>
      </c>
      <c r="K53" s="337">
        <v>1140329</v>
      </c>
      <c r="L53" s="337">
        <v>1150237</v>
      </c>
      <c r="M53" s="338">
        <v>1075251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okPjuscoGvUwfaLTRhdcJWbxleJ/0Ag/BaC+j35HGCpa8NyJVmPupzJbP4AAWheLMscdweAgIa6uQFhrPPqKQ==" saltValue="ZYLfuDphjgjcZjpFffMij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545</v>
      </c>
      <c r="G54" s="117" t="s">
        <v>546</v>
      </c>
      <c r="H54" s="118" t="s">
        <v>547</v>
      </c>
    </row>
    <row r="55" spans="2:8" ht="52.5" customHeight="1" x14ac:dyDescent="0.2">
      <c r="B55" s="119"/>
      <c r="C55" s="1196" t="s">
        <v>46</v>
      </c>
      <c r="D55" s="1196"/>
      <c r="E55" s="1197"/>
      <c r="F55" s="339">
        <v>31352</v>
      </c>
      <c r="G55" s="339">
        <v>51648</v>
      </c>
      <c r="H55" s="340">
        <v>46319</v>
      </c>
    </row>
    <row r="56" spans="2:8" ht="52.5" customHeight="1" x14ac:dyDescent="0.2">
      <c r="B56" s="120"/>
      <c r="C56" s="1198" t="s">
        <v>47</v>
      </c>
      <c r="D56" s="1198"/>
      <c r="E56" s="1199"/>
      <c r="F56" s="341" t="s">
        <v>505</v>
      </c>
      <c r="G56" s="341" t="s">
        <v>505</v>
      </c>
      <c r="H56" s="342" t="s">
        <v>505</v>
      </c>
    </row>
    <row r="57" spans="2:8" ht="53.25" customHeight="1" x14ac:dyDescent="0.2">
      <c r="B57" s="120"/>
      <c r="C57" s="1200" t="s">
        <v>48</v>
      </c>
      <c r="D57" s="1200"/>
      <c r="E57" s="1201"/>
      <c r="F57" s="343">
        <v>18475</v>
      </c>
      <c r="G57" s="343">
        <v>19706</v>
      </c>
      <c r="H57" s="344">
        <v>24732</v>
      </c>
    </row>
    <row r="58" spans="2:8" ht="45.75" customHeight="1" x14ac:dyDescent="0.2">
      <c r="B58" s="121"/>
      <c r="C58" s="1188" t="s">
        <v>570</v>
      </c>
      <c r="D58" s="1189"/>
      <c r="E58" s="1190"/>
      <c r="F58" s="345">
        <v>9504</v>
      </c>
      <c r="G58" s="345">
        <v>9515</v>
      </c>
      <c r="H58" s="346">
        <v>9528</v>
      </c>
    </row>
    <row r="59" spans="2:8" ht="45.75" customHeight="1" x14ac:dyDescent="0.2">
      <c r="B59" s="121"/>
      <c r="C59" s="1188" t="s">
        <v>567</v>
      </c>
      <c r="D59" s="1189"/>
      <c r="E59" s="1190"/>
      <c r="F59" s="345" t="s">
        <v>565</v>
      </c>
      <c r="G59" s="345" t="s">
        <v>565</v>
      </c>
      <c r="H59" s="346">
        <v>3408</v>
      </c>
    </row>
    <row r="60" spans="2:8" ht="45.75" customHeight="1" x14ac:dyDescent="0.2">
      <c r="B60" s="121"/>
      <c r="C60" s="1188" t="s">
        <v>569</v>
      </c>
      <c r="D60" s="1189"/>
      <c r="E60" s="1190"/>
      <c r="F60" s="345">
        <v>2057</v>
      </c>
      <c r="G60" s="345">
        <v>2694</v>
      </c>
      <c r="H60" s="346">
        <v>3220</v>
      </c>
    </row>
    <row r="61" spans="2:8" ht="45.75" customHeight="1" x14ac:dyDescent="0.2">
      <c r="B61" s="121"/>
      <c r="C61" s="1188" t="s">
        <v>568</v>
      </c>
      <c r="D61" s="1189"/>
      <c r="E61" s="1190"/>
      <c r="F61" s="345">
        <v>2581</v>
      </c>
      <c r="G61" s="345">
        <v>2581</v>
      </c>
      <c r="H61" s="346">
        <v>2582</v>
      </c>
    </row>
    <row r="62" spans="2:8" ht="45.75" customHeight="1" thickBot="1" x14ac:dyDescent="0.25">
      <c r="B62" s="122"/>
      <c r="C62" s="1191" t="s">
        <v>566</v>
      </c>
      <c r="D62" s="1192"/>
      <c r="E62" s="1193"/>
      <c r="F62" s="347">
        <v>972</v>
      </c>
      <c r="G62" s="347">
        <v>1562</v>
      </c>
      <c r="H62" s="348">
        <v>1638</v>
      </c>
    </row>
    <row r="63" spans="2:8" ht="52.5" customHeight="1" thickBot="1" x14ac:dyDescent="0.25">
      <c r="B63" s="123"/>
      <c r="C63" s="1194" t="s">
        <v>49</v>
      </c>
      <c r="D63" s="1194"/>
      <c r="E63" s="1195"/>
      <c r="F63" s="349">
        <v>49828</v>
      </c>
      <c r="G63" s="349">
        <v>71354</v>
      </c>
      <c r="H63" s="350">
        <v>71051</v>
      </c>
    </row>
    <row r="64" spans="2:8" ht="13.2" x14ac:dyDescent="0.2"/>
  </sheetData>
  <sheetProtection algorithmName="SHA-512" hashValue="svKMpbpFwNDRiLQX3+1MVNwQ/XV2vtKO3ZQjuY0adQxGHPnfvD8jeSLZcgBK4zRMudXqOyX36/yuVOI9rFDtGw==" saltValue="uoEALqNTuoYoZZosVKkVC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C02C5-C342-40B3-9FC9-5AEFE07BFDF1}">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58"/>
      <c r="B1" s="1257"/>
      <c r="DD1" s="243"/>
      <c r="DE1" s="243"/>
    </row>
    <row r="2" spans="1:109" ht="25.5" customHeight="1" x14ac:dyDescent="0.2">
      <c r="A2" s="1256"/>
      <c r="C2" s="1256"/>
      <c r="O2" s="1256"/>
      <c r="P2" s="1256"/>
      <c r="Q2" s="1256"/>
      <c r="R2" s="1256"/>
      <c r="S2" s="1256"/>
      <c r="T2" s="1256"/>
      <c r="U2" s="1256"/>
      <c r="V2" s="1256"/>
      <c r="W2" s="1256"/>
      <c r="X2" s="1256"/>
      <c r="Y2" s="1256"/>
      <c r="Z2" s="1256"/>
      <c r="AA2" s="1256"/>
      <c r="AB2" s="1256"/>
      <c r="AC2" s="1256"/>
      <c r="AD2" s="1256"/>
      <c r="AE2" s="1256"/>
      <c r="AF2" s="1256"/>
      <c r="AG2" s="1256"/>
      <c r="AH2" s="1256"/>
      <c r="AI2" s="1256"/>
      <c r="AU2" s="1256"/>
      <c r="BG2" s="1256"/>
      <c r="BS2" s="1256"/>
      <c r="CE2" s="1256"/>
      <c r="CQ2" s="1256"/>
      <c r="DD2" s="243"/>
      <c r="DE2" s="243"/>
    </row>
    <row r="3" spans="1:109" ht="25.5" customHeight="1" x14ac:dyDescent="0.2">
      <c r="A3" s="1256"/>
      <c r="C3" s="1256"/>
      <c r="O3" s="1256"/>
      <c r="P3" s="1256"/>
      <c r="Q3" s="1256"/>
      <c r="R3" s="1256"/>
      <c r="S3" s="1256"/>
      <c r="T3" s="1256"/>
      <c r="U3" s="1256"/>
      <c r="V3" s="1256"/>
      <c r="W3" s="1256"/>
      <c r="X3" s="1256"/>
      <c r="Y3" s="1256"/>
      <c r="Z3" s="1256"/>
      <c r="AA3" s="1256"/>
      <c r="AB3" s="1256"/>
      <c r="AC3" s="1256"/>
      <c r="AD3" s="1256"/>
      <c r="AE3" s="1256"/>
      <c r="AF3" s="1256"/>
      <c r="AG3" s="1256"/>
      <c r="AH3" s="1256"/>
      <c r="AI3" s="1256"/>
      <c r="AU3" s="1256"/>
      <c r="BG3" s="1256"/>
      <c r="BS3" s="1256"/>
      <c r="CE3" s="1256"/>
      <c r="CQ3" s="1256"/>
      <c r="DD3" s="243"/>
      <c r="DE3" s="243"/>
    </row>
    <row r="4" spans="1:109" s="241" customFormat="1" ht="13.2" x14ac:dyDescent="0.2">
      <c r="A4" s="1256"/>
      <c r="B4" s="1256"/>
      <c r="C4" s="1256"/>
      <c r="D4" s="1256"/>
      <c r="E4" s="1256"/>
      <c r="F4" s="1256"/>
      <c r="G4" s="1256"/>
      <c r="H4" s="1256"/>
      <c r="I4" s="1256"/>
      <c r="J4" s="1256"/>
      <c r="K4" s="1256"/>
      <c r="L4" s="1256"/>
      <c r="M4" s="1256"/>
      <c r="N4" s="1256"/>
      <c r="O4" s="1256"/>
      <c r="P4" s="1256"/>
      <c r="Q4" s="1256"/>
      <c r="R4" s="1256"/>
      <c r="S4" s="1256"/>
      <c r="T4" s="1256"/>
      <c r="U4" s="1256"/>
      <c r="V4" s="1256"/>
      <c r="W4" s="1256"/>
      <c r="X4" s="1256"/>
      <c r="Y4" s="1256"/>
      <c r="Z4" s="1256"/>
      <c r="AA4" s="1256"/>
      <c r="AB4" s="1256"/>
      <c r="AC4" s="1256"/>
      <c r="AD4" s="1256"/>
      <c r="AE4" s="1256"/>
      <c r="AF4" s="1256"/>
      <c r="AG4" s="1256"/>
      <c r="AH4" s="1256"/>
      <c r="AI4" s="1256"/>
      <c r="AJ4" s="1256"/>
      <c r="AK4" s="1256"/>
      <c r="AL4" s="1256"/>
      <c r="AM4" s="1256"/>
      <c r="AN4" s="1256"/>
      <c r="AO4" s="1256"/>
      <c r="AP4" s="1256"/>
      <c r="AQ4" s="1256"/>
      <c r="AR4" s="1256"/>
      <c r="AS4" s="1256"/>
      <c r="AT4" s="1256"/>
      <c r="AU4" s="1256"/>
      <c r="AV4" s="1256"/>
      <c r="AW4" s="1256"/>
      <c r="AX4" s="1256"/>
      <c r="AY4" s="1256"/>
      <c r="AZ4" s="1256"/>
      <c r="BA4" s="1256"/>
      <c r="BB4" s="1256"/>
      <c r="BC4" s="1256"/>
      <c r="BD4" s="1256"/>
      <c r="BE4" s="1256"/>
      <c r="BF4" s="1256"/>
      <c r="BG4" s="1256"/>
      <c r="BH4" s="1256"/>
      <c r="BI4" s="1256"/>
      <c r="BJ4" s="1256"/>
      <c r="BK4" s="1256"/>
      <c r="BL4" s="1256"/>
      <c r="BM4" s="1256"/>
      <c r="BN4" s="1256"/>
      <c r="BO4" s="1256"/>
      <c r="BP4" s="1256"/>
      <c r="BQ4" s="1256"/>
      <c r="BR4" s="1256"/>
      <c r="BS4" s="1256"/>
      <c r="BT4" s="1256"/>
      <c r="BU4" s="1256"/>
      <c r="BV4" s="1256"/>
      <c r="BW4" s="1256"/>
      <c r="BX4" s="1256"/>
      <c r="BY4" s="1256"/>
      <c r="BZ4" s="1256"/>
      <c r="CA4" s="1256"/>
      <c r="CB4" s="1256"/>
      <c r="CC4" s="1256"/>
      <c r="CD4" s="1256"/>
      <c r="CE4" s="1256"/>
      <c r="CF4" s="1256"/>
      <c r="CG4" s="1256"/>
      <c r="CH4" s="1256"/>
      <c r="CI4" s="1256"/>
      <c r="CJ4" s="1256"/>
      <c r="CK4" s="1256"/>
      <c r="CL4" s="1256"/>
      <c r="CM4" s="1256"/>
      <c r="CN4" s="1256"/>
      <c r="CO4" s="1256"/>
      <c r="CP4" s="1256"/>
      <c r="CQ4" s="1256"/>
      <c r="CR4" s="1256"/>
      <c r="CS4" s="1256"/>
      <c r="CT4" s="1256"/>
      <c r="CU4" s="1256"/>
      <c r="CV4" s="1256"/>
      <c r="CW4" s="1256"/>
      <c r="CX4" s="1256"/>
      <c r="CY4" s="1256"/>
      <c r="CZ4" s="1256"/>
      <c r="DA4" s="1256"/>
      <c r="DB4" s="1256"/>
      <c r="DC4" s="1256"/>
      <c r="DD4" s="1256"/>
      <c r="DE4" s="1256"/>
    </row>
    <row r="5" spans="1:109" s="241" customFormat="1" ht="13.2" x14ac:dyDescent="0.2">
      <c r="A5" s="1256"/>
      <c r="B5" s="1256"/>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c r="AF5" s="1256"/>
      <c r="AG5" s="1256"/>
      <c r="AH5" s="1256"/>
      <c r="AI5" s="1256"/>
      <c r="AJ5" s="1256"/>
      <c r="AK5" s="1256"/>
      <c r="AL5" s="1256"/>
      <c r="AM5" s="1256"/>
      <c r="AN5" s="1256"/>
      <c r="AO5" s="1256"/>
      <c r="AP5" s="1256"/>
      <c r="AQ5" s="1256"/>
      <c r="AR5" s="1256"/>
      <c r="AS5" s="1256"/>
      <c r="AT5" s="1256"/>
      <c r="AU5" s="1256"/>
      <c r="AV5" s="1256"/>
      <c r="AW5" s="1256"/>
      <c r="AX5" s="1256"/>
      <c r="AY5" s="1256"/>
      <c r="AZ5" s="1256"/>
      <c r="BA5" s="1256"/>
      <c r="BB5" s="1256"/>
      <c r="BC5" s="1256"/>
      <c r="BD5" s="1256"/>
      <c r="BE5" s="1256"/>
      <c r="BF5" s="1256"/>
      <c r="BG5" s="1256"/>
      <c r="BH5" s="1256"/>
      <c r="BI5" s="1256"/>
      <c r="BJ5" s="1256"/>
      <c r="BK5" s="1256"/>
      <c r="BL5" s="1256"/>
      <c r="BM5" s="1256"/>
      <c r="BN5" s="1256"/>
      <c r="BO5" s="1256"/>
      <c r="BP5" s="1256"/>
      <c r="BQ5" s="1256"/>
      <c r="BR5" s="1256"/>
      <c r="BS5" s="1256"/>
      <c r="BT5" s="1256"/>
      <c r="BU5" s="1256"/>
      <c r="BV5" s="1256"/>
      <c r="BW5" s="1256"/>
      <c r="BX5" s="1256"/>
      <c r="BY5" s="1256"/>
      <c r="BZ5" s="1256"/>
      <c r="CA5" s="1256"/>
      <c r="CB5" s="1256"/>
      <c r="CC5" s="1256"/>
      <c r="CD5" s="1256"/>
      <c r="CE5" s="1256"/>
      <c r="CF5" s="1256"/>
      <c r="CG5" s="1256"/>
      <c r="CH5" s="1256"/>
      <c r="CI5" s="1256"/>
      <c r="CJ5" s="1256"/>
      <c r="CK5" s="1256"/>
      <c r="CL5" s="1256"/>
      <c r="CM5" s="1256"/>
      <c r="CN5" s="1256"/>
      <c r="CO5" s="1256"/>
      <c r="CP5" s="1256"/>
      <c r="CQ5" s="1256"/>
      <c r="CR5" s="1256"/>
      <c r="CS5" s="1256"/>
      <c r="CT5" s="1256"/>
      <c r="CU5" s="1256"/>
      <c r="CV5" s="1256"/>
      <c r="CW5" s="1256"/>
      <c r="CX5" s="1256"/>
      <c r="CY5" s="1256"/>
      <c r="CZ5" s="1256"/>
      <c r="DA5" s="1256"/>
      <c r="DB5" s="1256"/>
      <c r="DC5" s="1256"/>
      <c r="DD5" s="1256"/>
      <c r="DE5" s="1256"/>
    </row>
    <row r="6" spans="1:109" s="241" customFormat="1" ht="13.2" x14ac:dyDescent="0.2">
      <c r="A6" s="1256"/>
      <c r="B6" s="1256"/>
      <c r="C6" s="1256"/>
      <c r="D6" s="1256"/>
      <c r="E6" s="1256"/>
      <c r="F6" s="1256"/>
      <c r="G6" s="1256"/>
      <c r="H6" s="1256"/>
      <c r="I6" s="1256"/>
      <c r="J6" s="1256"/>
      <c r="K6" s="1256"/>
      <c r="L6" s="1256"/>
      <c r="M6" s="1256"/>
      <c r="N6" s="1256"/>
      <c r="O6" s="1256"/>
      <c r="P6" s="1256"/>
      <c r="Q6" s="1256"/>
      <c r="R6" s="1256"/>
      <c r="S6" s="1256"/>
      <c r="T6" s="1256"/>
      <c r="U6" s="1256"/>
      <c r="V6" s="1256"/>
      <c r="W6" s="1256"/>
      <c r="X6" s="1256"/>
      <c r="Y6" s="1256"/>
      <c r="Z6" s="1256"/>
      <c r="AA6" s="1256"/>
      <c r="AB6" s="1256"/>
      <c r="AC6" s="1256"/>
      <c r="AD6" s="1256"/>
      <c r="AE6" s="1256"/>
      <c r="AF6" s="1256"/>
      <c r="AG6" s="1256"/>
      <c r="AH6" s="1256"/>
      <c r="AI6" s="1256"/>
      <c r="AJ6" s="1256"/>
      <c r="AK6" s="1256"/>
      <c r="AL6" s="1256"/>
      <c r="AM6" s="1256"/>
      <c r="AN6" s="1256"/>
      <c r="AO6" s="1256"/>
      <c r="AP6" s="1256"/>
      <c r="AQ6" s="1256"/>
      <c r="AR6" s="1256"/>
      <c r="AS6" s="1256"/>
      <c r="AT6" s="1256"/>
      <c r="AU6" s="1256"/>
      <c r="AV6" s="1256"/>
      <c r="AW6" s="1256"/>
      <c r="AX6" s="1256"/>
      <c r="AY6" s="1256"/>
      <c r="AZ6" s="1256"/>
      <c r="BA6" s="1256"/>
      <c r="BB6" s="1256"/>
      <c r="BC6" s="1256"/>
      <c r="BD6" s="1256"/>
      <c r="BE6" s="1256"/>
      <c r="BF6" s="1256"/>
      <c r="BG6" s="1256"/>
      <c r="BH6" s="1256"/>
      <c r="BI6" s="1256"/>
      <c r="BJ6" s="1256"/>
      <c r="BK6" s="1256"/>
      <c r="BL6" s="1256"/>
      <c r="BM6" s="1256"/>
      <c r="BN6" s="1256"/>
      <c r="BO6" s="1256"/>
      <c r="BP6" s="1256"/>
      <c r="BQ6" s="1256"/>
      <c r="BR6" s="1256"/>
      <c r="BS6" s="1256"/>
      <c r="BT6" s="1256"/>
      <c r="BU6" s="1256"/>
      <c r="BV6" s="1256"/>
      <c r="BW6" s="1256"/>
      <c r="BX6" s="1256"/>
      <c r="BY6" s="1256"/>
      <c r="BZ6" s="1256"/>
      <c r="CA6" s="1256"/>
      <c r="CB6" s="1256"/>
      <c r="CC6" s="1256"/>
      <c r="CD6" s="1256"/>
      <c r="CE6" s="1256"/>
      <c r="CF6" s="1256"/>
      <c r="CG6" s="1256"/>
      <c r="CH6" s="1256"/>
      <c r="CI6" s="1256"/>
      <c r="CJ6" s="1256"/>
      <c r="CK6" s="1256"/>
      <c r="CL6" s="1256"/>
      <c r="CM6" s="1256"/>
      <c r="CN6" s="1256"/>
      <c r="CO6" s="1256"/>
      <c r="CP6" s="1256"/>
      <c r="CQ6" s="1256"/>
      <c r="CR6" s="1256"/>
      <c r="CS6" s="1256"/>
      <c r="CT6" s="1256"/>
      <c r="CU6" s="1256"/>
      <c r="CV6" s="1256"/>
      <c r="CW6" s="1256"/>
      <c r="CX6" s="1256"/>
      <c r="CY6" s="1256"/>
      <c r="CZ6" s="1256"/>
      <c r="DA6" s="1256"/>
      <c r="DB6" s="1256"/>
      <c r="DC6" s="1256"/>
      <c r="DD6" s="1256"/>
      <c r="DE6" s="1256"/>
    </row>
    <row r="7" spans="1:109" s="241" customFormat="1" ht="13.2" x14ac:dyDescent="0.2">
      <c r="A7" s="1256"/>
      <c r="B7" s="1256"/>
      <c r="C7" s="1256"/>
      <c r="D7" s="1256"/>
      <c r="E7" s="1256"/>
      <c r="F7" s="1256"/>
      <c r="G7" s="1256"/>
      <c r="H7" s="1256"/>
      <c r="I7" s="1256"/>
      <c r="J7" s="1256"/>
      <c r="K7" s="1256"/>
      <c r="L7" s="1256"/>
      <c r="M7" s="1256"/>
      <c r="N7" s="1256"/>
      <c r="O7" s="1256"/>
      <c r="P7" s="1256"/>
      <c r="Q7" s="1256"/>
      <c r="R7" s="1256"/>
      <c r="S7" s="1256"/>
      <c r="T7" s="1256"/>
      <c r="U7" s="1256"/>
      <c r="V7" s="1256"/>
      <c r="W7" s="1256"/>
      <c r="X7" s="1256"/>
      <c r="Y7" s="1256"/>
      <c r="Z7" s="1256"/>
      <c r="AA7" s="1256"/>
      <c r="AB7" s="1256"/>
      <c r="AC7" s="1256"/>
      <c r="AD7" s="1256"/>
      <c r="AE7" s="1256"/>
      <c r="AF7" s="1256"/>
      <c r="AG7" s="1256"/>
      <c r="AH7" s="1256"/>
      <c r="AI7" s="1256"/>
      <c r="AJ7" s="1256"/>
      <c r="AK7" s="1256"/>
      <c r="AL7" s="1256"/>
      <c r="AM7" s="1256"/>
      <c r="AN7" s="1256"/>
      <c r="AO7" s="1256"/>
      <c r="AP7" s="1256"/>
      <c r="AQ7" s="1256"/>
      <c r="AR7" s="1256"/>
      <c r="AS7" s="1256"/>
      <c r="AT7" s="1256"/>
      <c r="AU7" s="1256"/>
      <c r="AV7" s="1256"/>
      <c r="AW7" s="1256"/>
      <c r="AX7" s="1256"/>
      <c r="AY7" s="1256"/>
      <c r="AZ7" s="1256"/>
      <c r="BA7" s="1256"/>
      <c r="BB7" s="1256"/>
      <c r="BC7" s="1256"/>
      <c r="BD7" s="1256"/>
      <c r="BE7" s="1256"/>
      <c r="BF7" s="1256"/>
      <c r="BG7" s="1256"/>
      <c r="BH7" s="1256"/>
      <c r="BI7" s="1256"/>
      <c r="BJ7" s="1256"/>
      <c r="BK7" s="1256"/>
      <c r="BL7" s="1256"/>
      <c r="BM7" s="1256"/>
      <c r="BN7" s="1256"/>
      <c r="BO7" s="1256"/>
      <c r="BP7" s="1256"/>
      <c r="BQ7" s="1256"/>
      <c r="BR7" s="1256"/>
      <c r="BS7" s="1256"/>
      <c r="BT7" s="1256"/>
      <c r="BU7" s="1256"/>
      <c r="BV7" s="1256"/>
      <c r="BW7" s="1256"/>
      <c r="BX7" s="1256"/>
      <c r="BY7" s="1256"/>
      <c r="BZ7" s="1256"/>
      <c r="CA7" s="1256"/>
      <c r="CB7" s="1256"/>
      <c r="CC7" s="1256"/>
      <c r="CD7" s="1256"/>
      <c r="CE7" s="1256"/>
      <c r="CF7" s="1256"/>
      <c r="CG7" s="1256"/>
      <c r="CH7" s="1256"/>
      <c r="CI7" s="1256"/>
      <c r="CJ7" s="1256"/>
      <c r="CK7" s="1256"/>
      <c r="CL7" s="1256"/>
      <c r="CM7" s="1256"/>
      <c r="CN7" s="1256"/>
      <c r="CO7" s="1256"/>
      <c r="CP7" s="1256"/>
      <c r="CQ7" s="1256"/>
      <c r="CR7" s="1256"/>
      <c r="CS7" s="1256"/>
      <c r="CT7" s="1256"/>
      <c r="CU7" s="1256"/>
      <c r="CV7" s="1256"/>
      <c r="CW7" s="1256"/>
      <c r="CX7" s="1256"/>
      <c r="CY7" s="1256"/>
      <c r="CZ7" s="1256"/>
      <c r="DA7" s="1256"/>
      <c r="DB7" s="1256"/>
      <c r="DC7" s="1256"/>
      <c r="DD7" s="1256"/>
      <c r="DE7" s="1256"/>
    </row>
    <row r="8" spans="1:109" s="241" customFormat="1" ht="13.2" x14ac:dyDescent="0.2">
      <c r="A8" s="1256"/>
      <c r="B8" s="1256"/>
      <c r="C8" s="1256"/>
      <c r="D8" s="1256"/>
      <c r="E8" s="1256"/>
      <c r="F8" s="1256"/>
      <c r="G8" s="1256"/>
      <c r="H8" s="1256"/>
      <c r="I8" s="1256"/>
      <c r="J8" s="1256"/>
      <c r="K8" s="1256"/>
      <c r="L8" s="1256"/>
      <c r="M8" s="1256"/>
      <c r="N8" s="1256"/>
      <c r="O8" s="1256"/>
      <c r="P8" s="1256"/>
      <c r="Q8" s="1256"/>
      <c r="R8" s="1256"/>
      <c r="S8" s="1256"/>
      <c r="T8" s="1256"/>
      <c r="U8" s="1256"/>
      <c r="V8" s="1256"/>
      <c r="W8" s="1256"/>
      <c r="X8" s="1256"/>
      <c r="Y8" s="1256"/>
      <c r="Z8" s="1256"/>
      <c r="AA8" s="1256"/>
      <c r="AB8" s="1256"/>
      <c r="AC8" s="1256"/>
      <c r="AD8" s="1256"/>
      <c r="AE8" s="1256"/>
      <c r="AF8" s="1256"/>
      <c r="AG8" s="1256"/>
      <c r="AH8" s="1256"/>
      <c r="AI8" s="1256"/>
      <c r="AJ8" s="1256"/>
      <c r="AK8" s="1256"/>
      <c r="AL8" s="1256"/>
      <c r="AM8" s="1256"/>
      <c r="AN8" s="1256"/>
      <c r="AO8" s="1256"/>
      <c r="AP8" s="1256"/>
      <c r="AQ8" s="1256"/>
      <c r="AR8" s="1256"/>
      <c r="AS8" s="1256"/>
      <c r="AT8" s="1256"/>
      <c r="AU8" s="1256"/>
      <c r="AV8" s="1256"/>
      <c r="AW8" s="1256"/>
      <c r="AX8" s="1256"/>
      <c r="AY8" s="1256"/>
      <c r="AZ8" s="1256"/>
      <c r="BA8" s="1256"/>
      <c r="BB8" s="1256"/>
      <c r="BC8" s="1256"/>
      <c r="BD8" s="1256"/>
      <c r="BE8" s="1256"/>
      <c r="BF8" s="1256"/>
      <c r="BG8" s="1256"/>
      <c r="BH8" s="1256"/>
      <c r="BI8" s="1256"/>
      <c r="BJ8" s="1256"/>
      <c r="BK8" s="1256"/>
      <c r="BL8" s="1256"/>
      <c r="BM8" s="1256"/>
      <c r="BN8" s="1256"/>
      <c r="BO8" s="1256"/>
      <c r="BP8" s="1256"/>
      <c r="BQ8" s="1256"/>
      <c r="BR8" s="1256"/>
      <c r="BS8" s="1256"/>
      <c r="BT8" s="1256"/>
      <c r="BU8" s="1256"/>
      <c r="BV8" s="1256"/>
      <c r="BW8" s="1256"/>
      <c r="BX8" s="1256"/>
      <c r="BY8" s="1256"/>
      <c r="BZ8" s="1256"/>
      <c r="CA8" s="1256"/>
      <c r="CB8" s="1256"/>
      <c r="CC8" s="1256"/>
      <c r="CD8" s="1256"/>
      <c r="CE8" s="1256"/>
      <c r="CF8" s="1256"/>
      <c r="CG8" s="1256"/>
      <c r="CH8" s="1256"/>
      <c r="CI8" s="1256"/>
      <c r="CJ8" s="1256"/>
      <c r="CK8" s="1256"/>
      <c r="CL8" s="1256"/>
      <c r="CM8" s="1256"/>
      <c r="CN8" s="1256"/>
      <c r="CO8" s="1256"/>
      <c r="CP8" s="1256"/>
      <c r="CQ8" s="1256"/>
      <c r="CR8" s="1256"/>
      <c r="CS8" s="1256"/>
      <c r="CT8" s="1256"/>
      <c r="CU8" s="1256"/>
      <c r="CV8" s="1256"/>
      <c r="CW8" s="1256"/>
      <c r="CX8" s="1256"/>
      <c r="CY8" s="1256"/>
      <c r="CZ8" s="1256"/>
      <c r="DA8" s="1256"/>
      <c r="DB8" s="1256"/>
      <c r="DC8" s="1256"/>
      <c r="DD8" s="1256"/>
      <c r="DE8" s="1256"/>
    </row>
    <row r="9" spans="1:109" s="241" customFormat="1" ht="13.2" x14ac:dyDescent="0.2">
      <c r="A9" s="1256"/>
      <c r="B9" s="1256"/>
      <c r="C9" s="1256"/>
      <c r="D9" s="1256"/>
      <c r="E9" s="1256"/>
      <c r="F9" s="1256"/>
      <c r="G9" s="1256"/>
      <c r="H9" s="1256"/>
      <c r="I9" s="1256"/>
      <c r="J9" s="1256"/>
      <c r="K9" s="1256"/>
      <c r="L9" s="1256"/>
      <c r="M9" s="1256"/>
      <c r="N9" s="1256"/>
      <c r="O9" s="1256"/>
      <c r="P9" s="1256"/>
      <c r="Q9" s="1256"/>
      <c r="R9" s="1256"/>
      <c r="S9" s="1256"/>
      <c r="T9" s="1256"/>
      <c r="U9" s="1256"/>
      <c r="V9" s="1256"/>
      <c r="W9" s="1256"/>
      <c r="X9" s="1256"/>
      <c r="Y9" s="1256"/>
      <c r="Z9" s="1256"/>
      <c r="AA9" s="1256"/>
      <c r="AB9" s="1256"/>
      <c r="AC9" s="1256"/>
      <c r="AD9" s="1256"/>
      <c r="AE9" s="1256"/>
      <c r="AF9" s="1256"/>
      <c r="AG9" s="1256"/>
      <c r="AH9" s="1256"/>
      <c r="AI9" s="1256"/>
      <c r="AJ9" s="1256"/>
      <c r="AK9" s="1256"/>
      <c r="AL9" s="1256"/>
      <c r="AM9" s="1256"/>
      <c r="AN9" s="1256"/>
      <c r="AO9" s="1256"/>
      <c r="AP9" s="1256"/>
      <c r="AQ9" s="1256"/>
      <c r="AR9" s="1256"/>
      <c r="AS9" s="1256"/>
      <c r="AT9" s="1256"/>
      <c r="AU9" s="1256"/>
      <c r="AV9" s="1256"/>
      <c r="AW9" s="1256"/>
      <c r="AX9" s="1256"/>
      <c r="AY9" s="1256"/>
      <c r="AZ9" s="1256"/>
      <c r="BA9" s="1256"/>
      <c r="BB9" s="1256"/>
      <c r="BC9" s="1256"/>
      <c r="BD9" s="1256"/>
      <c r="BE9" s="1256"/>
      <c r="BF9" s="1256"/>
      <c r="BG9" s="1256"/>
      <c r="BH9" s="1256"/>
      <c r="BI9" s="1256"/>
      <c r="BJ9" s="1256"/>
      <c r="BK9" s="1256"/>
      <c r="BL9" s="1256"/>
      <c r="BM9" s="1256"/>
      <c r="BN9" s="1256"/>
      <c r="BO9" s="1256"/>
      <c r="BP9" s="1256"/>
      <c r="BQ9" s="1256"/>
      <c r="BR9" s="1256"/>
      <c r="BS9" s="1256"/>
      <c r="BT9" s="1256"/>
      <c r="BU9" s="1256"/>
      <c r="BV9" s="1256"/>
      <c r="BW9" s="1256"/>
      <c r="BX9" s="1256"/>
      <c r="BY9" s="1256"/>
      <c r="BZ9" s="1256"/>
      <c r="CA9" s="1256"/>
      <c r="CB9" s="1256"/>
      <c r="CC9" s="1256"/>
      <c r="CD9" s="1256"/>
      <c r="CE9" s="1256"/>
      <c r="CF9" s="1256"/>
      <c r="CG9" s="1256"/>
      <c r="CH9" s="1256"/>
      <c r="CI9" s="1256"/>
      <c r="CJ9" s="1256"/>
      <c r="CK9" s="1256"/>
      <c r="CL9" s="1256"/>
      <c r="CM9" s="1256"/>
      <c r="CN9" s="1256"/>
      <c r="CO9" s="1256"/>
      <c r="CP9" s="1256"/>
      <c r="CQ9" s="1256"/>
      <c r="CR9" s="1256"/>
      <c r="CS9" s="1256"/>
      <c r="CT9" s="1256"/>
      <c r="CU9" s="1256"/>
      <c r="CV9" s="1256"/>
      <c r="CW9" s="1256"/>
      <c r="CX9" s="1256"/>
      <c r="CY9" s="1256"/>
      <c r="CZ9" s="1256"/>
      <c r="DA9" s="1256"/>
      <c r="DB9" s="1256"/>
      <c r="DC9" s="1256"/>
      <c r="DD9" s="1256"/>
      <c r="DE9" s="1256"/>
    </row>
    <row r="10" spans="1:109" s="241" customFormat="1" ht="13.2" x14ac:dyDescent="0.2">
      <c r="A10" s="1256"/>
      <c r="B10" s="1256"/>
      <c r="C10" s="1256"/>
      <c r="D10" s="1256"/>
      <c r="E10" s="1256"/>
      <c r="F10" s="1256"/>
      <c r="G10" s="1256"/>
      <c r="H10" s="1256"/>
      <c r="I10" s="1256"/>
      <c r="J10" s="1256"/>
      <c r="K10" s="1256"/>
      <c r="L10" s="1256"/>
      <c r="M10" s="1256"/>
      <c r="N10" s="1256"/>
      <c r="O10" s="1256"/>
      <c r="P10" s="1256"/>
      <c r="Q10" s="1256"/>
      <c r="R10" s="1256"/>
      <c r="S10" s="1256"/>
      <c r="T10" s="1256"/>
      <c r="U10" s="1256"/>
      <c r="V10" s="1256"/>
      <c r="W10" s="1256"/>
      <c r="X10" s="1256"/>
      <c r="Y10" s="1256"/>
      <c r="Z10" s="1256"/>
      <c r="AA10" s="1256"/>
      <c r="AB10" s="1256"/>
      <c r="AC10" s="1256"/>
      <c r="AD10" s="1256"/>
      <c r="AE10" s="1256"/>
      <c r="AF10" s="1256"/>
      <c r="AG10" s="1256"/>
      <c r="AH10" s="1256"/>
      <c r="AI10" s="1256"/>
      <c r="AJ10" s="1256"/>
      <c r="AK10" s="1256"/>
      <c r="AL10" s="1256"/>
      <c r="AM10" s="1256"/>
      <c r="AN10" s="1256"/>
      <c r="AO10" s="1256"/>
      <c r="AP10" s="1256"/>
      <c r="AQ10" s="1256"/>
      <c r="AR10" s="1256"/>
      <c r="AS10" s="1256"/>
      <c r="AT10" s="1256"/>
      <c r="AU10" s="1256"/>
      <c r="AV10" s="1256"/>
      <c r="AW10" s="1256"/>
      <c r="AX10" s="1256"/>
      <c r="AY10" s="1256"/>
      <c r="AZ10" s="1256"/>
      <c r="BA10" s="1256"/>
      <c r="BB10" s="1256"/>
      <c r="BC10" s="1256"/>
      <c r="BD10" s="1256"/>
      <c r="BE10" s="1256"/>
      <c r="BF10" s="1256"/>
      <c r="BG10" s="1256"/>
      <c r="BH10" s="1256"/>
      <c r="BI10" s="1256"/>
      <c r="BJ10" s="1256"/>
      <c r="BK10" s="1256"/>
      <c r="BL10" s="1256"/>
      <c r="BM10" s="1256"/>
      <c r="BN10" s="1256"/>
      <c r="BO10" s="1256"/>
      <c r="BP10" s="1256"/>
      <c r="BQ10" s="1256"/>
      <c r="BR10" s="1256"/>
      <c r="BS10" s="1256"/>
      <c r="BT10" s="1256"/>
      <c r="BU10" s="1256"/>
      <c r="BV10" s="1256"/>
      <c r="BW10" s="1256"/>
      <c r="BX10" s="1256"/>
      <c r="BY10" s="1256"/>
      <c r="BZ10" s="1256"/>
      <c r="CA10" s="1256"/>
      <c r="CB10" s="1256"/>
      <c r="CC10" s="1256"/>
      <c r="CD10" s="1256"/>
      <c r="CE10" s="1256"/>
      <c r="CF10" s="1256"/>
      <c r="CG10" s="1256"/>
      <c r="CH10" s="1256"/>
      <c r="CI10" s="1256"/>
      <c r="CJ10" s="1256"/>
      <c r="CK10" s="1256"/>
      <c r="CL10" s="1256"/>
      <c r="CM10" s="1256"/>
      <c r="CN10" s="1256"/>
      <c r="CO10" s="1256"/>
      <c r="CP10" s="1256"/>
      <c r="CQ10" s="1256"/>
      <c r="CR10" s="1256"/>
      <c r="CS10" s="1256"/>
      <c r="CT10" s="1256"/>
      <c r="CU10" s="1256"/>
      <c r="CV10" s="1256"/>
      <c r="CW10" s="1256"/>
      <c r="CX10" s="1256"/>
      <c r="CY10" s="1256"/>
      <c r="CZ10" s="1256"/>
      <c r="DA10" s="1256"/>
      <c r="DB10" s="1256"/>
      <c r="DC10" s="1256"/>
      <c r="DD10" s="1256"/>
      <c r="DE10" s="1256"/>
    </row>
    <row r="11" spans="1:109" s="241" customFormat="1" ht="13.2" x14ac:dyDescent="0.2">
      <c r="A11" s="1256"/>
      <c r="B11" s="1256"/>
      <c r="C11" s="1256"/>
      <c r="D11" s="1256"/>
      <c r="E11" s="1256"/>
      <c r="F11" s="1256"/>
      <c r="G11" s="1256"/>
      <c r="H11" s="1256"/>
      <c r="I11" s="1256"/>
      <c r="J11" s="1256"/>
      <c r="K11" s="1256"/>
      <c r="L11" s="1256"/>
      <c r="M11" s="1256"/>
      <c r="N11" s="1256"/>
      <c r="O11" s="1256"/>
      <c r="P11" s="1256"/>
      <c r="Q11" s="1256"/>
      <c r="R11" s="1256"/>
      <c r="S11" s="1256"/>
      <c r="T11" s="1256"/>
      <c r="U11" s="1256"/>
      <c r="V11" s="1256"/>
      <c r="W11" s="1256"/>
      <c r="X11" s="1256"/>
      <c r="Y11" s="1256"/>
      <c r="Z11" s="1256"/>
      <c r="AA11" s="1256"/>
      <c r="AB11" s="1256"/>
      <c r="AC11" s="1256"/>
      <c r="AD11" s="1256"/>
      <c r="AE11" s="1256"/>
      <c r="AF11" s="1256"/>
      <c r="AG11" s="1256"/>
      <c r="AH11" s="1256"/>
      <c r="AI11" s="1256"/>
      <c r="AJ11" s="1256"/>
      <c r="AK11" s="1256"/>
      <c r="AL11" s="1256"/>
      <c r="AM11" s="1256"/>
      <c r="AN11" s="1256"/>
      <c r="AO11" s="1256"/>
      <c r="AP11" s="1256"/>
      <c r="AQ11" s="1256"/>
      <c r="AR11" s="1256"/>
      <c r="AS11" s="1256"/>
      <c r="AT11" s="1256"/>
      <c r="AU11" s="1256"/>
      <c r="AV11" s="1256"/>
      <c r="AW11" s="1256"/>
      <c r="AX11" s="1256"/>
      <c r="AY11" s="1256"/>
      <c r="AZ11" s="1256"/>
      <c r="BA11" s="1256"/>
      <c r="BB11" s="1256"/>
      <c r="BC11" s="1256"/>
      <c r="BD11" s="1256"/>
      <c r="BE11" s="1256"/>
      <c r="BF11" s="1256"/>
      <c r="BG11" s="1256"/>
      <c r="BH11" s="1256"/>
      <c r="BI11" s="1256"/>
      <c r="BJ11" s="1256"/>
      <c r="BK11" s="1256"/>
      <c r="BL11" s="1256"/>
      <c r="BM11" s="1256"/>
      <c r="BN11" s="1256"/>
      <c r="BO11" s="1256"/>
      <c r="BP11" s="1256"/>
      <c r="BQ11" s="1256"/>
      <c r="BR11" s="1256"/>
      <c r="BS11" s="1256"/>
      <c r="BT11" s="1256"/>
      <c r="BU11" s="1256"/>
      <c r="BV11" s="1256"/>
      <c r="BW11" s="1256"/>
      <c r="BX11" s="1256"/>
      <c r="BY11" s="1256"/>
      <c r="BZ11" s="1256"/>
      <c r="CA11" s="1256"/>
      <c r="CB11" s="1256"/>
      <c r="CC11" s="1256"/>
      <c r="CD11" s="1256"/>
      <c r="CE11" s="1256"/>
      <c r="CF11" s="1256"/>
      <c r="CG11" s="1256"/>
      <c r="CH11" s="1256"/>
      <c r="CI11" s="1256"/>
      <c r="CJ11" s="1256"/>
      <c r="CK11" s="1256"/>
      <c r="CL11" s="1256"/>
      <c r="CM11" s="1256"/>
      <c r="CN11" s="1256"/>
      <c r="CO11" s="1256"/>
      <c r="CP11" s="1256"/>
      <c r="CQ11" s="1256"/>
      <c r="CR11" s="1256"/>
      <c r="CS11" s="1256"/>
      <c r="CT11" s="1256"/>
      <c r="CU11" s="1256"/>
      <c r="CV11" s="1256"/>
      <c r="CW11" s="1256"/>
      <c r="CX11" s="1256"/>
      <c r="CY11" s="1256"/>
      <c r="CZ11" s="1256"/>
      <c r="DA11" s="1256"/>
      <c r="DB11" s="1256"/>
      <c r="DC11" s="1256"/>
      <c r="DD11" s="1256"/>
      <c r="DE11" s="1256"/>
    </row>
    <row r="12" spans="1:109" s="241" customFormat="1" ht="13.2" x14ac:dyDescent="0.2">
      <c r="A12" s="1256"/>
      <c r="B12" s="1256"/>
      <c r="C12" s="1256"/>
      <c r="D12" s="1256"/>
      <c r="E12" s="1256"/>
      <c r="F12" s="1256"/>
      <c r="G12" s="1256"/>
      <c r="H12" s="1256"/>
      <c r="I12" s="1256"/>
      <c r="J12" s="1256"/>
      <c r="K12" s="1256"/>
      <c r="L12" s="1256"/>
      <c r="M12" s="1256"/>
      <c r="N12" s="1256"/>
      <c r="O12" s="1256"/>
      <c r="P12" s="1256"/>
      <c r="Q12" s="1256"/>
      <c r="R12" s="1256"/>
      <c r="S12" s="1256"/>
      <c r="T12" s="1256"/>
      <c r="U12" s="1256"/>
      <c r="V12" s="1256"/>
      <c r="W12" s="1256"/>
      <c r="X12" s="1256"/>
      <c r="Y12" s="1256"/>
      <c r="Z12" s="1256"/>
      <c r="AA12" s="1256"/>
      <c r="AB12" s="1256"/>
      <c r="AC12" s="1256"/>
      <c r="AD12" s="1256"/>
      <c r="AE12" s="1256"/>
      <c r="AF12" s="1256"/>
      <c r="AG12" s="1256"/>
      <c r="AH12" s="1256"/>
      <c r="AI12" s="1256"/>
      <c r="AJ12" s="1256"/>
      <c r="AK12" s="1256"/>
      <c r="AL12" s="1256"/>
      <c r="AM12" s="1256"/>
      <c r="AN12" s="1256"/>
      <c r="AO12" s="1256"/>
      <c r="AP12" s="1256"/>
      <c r="AQ12" s="1256"/>
      <c r="AR12" s="1256"/>
      <c r="AS12" s="1256"/>
      <c r="AT12" s="1256"/>
      <c r="AU12" s="1256"/>
      <c r="AV12" s="1256"/>
      <c r="AW12" s="1256"/>
      <c r="AX12" s="1256"/>
      <c r="AY12" s="1256"/>
      <c r="AZ12" s="1256"/>
      <c r="BA12" s="1256"/>
      <c r="BB12" s="1256"/>
      <c r="BC12" s="1256"/>
      <c r="BD12" s="1256"/>
      <c r="BE12" s="1256"/>
      <c r="BF12" s="1256"/>
      <c r="BG12" s="1256"/>
      <c r="BH12" s="1256"/>
      <c r="BI12" s="1256"/>
      <c r="BJ12" s="1256"/>
      <c r="BK12" s="1256"/>
      <c r="BL12" s="1256"/>
      <c r="BM12" s="1256"/>
      <c r="BN12" s="1256"/>
      <c r="BO12" s="1256"/>
      <c r="BP12" s="1256"/>
      <c r="BQ12" s="1256"/>
      <c r="BR12" s="1256"/>
      <c r="BS12" s="1256"/>
      <c r="BT12" s="1256"/>
      <c r="BU12" s="1256"/>
      <c r="BV12" s="1256"/>
      <c r="BW12" s="1256"/>
      <c r="BX12" s="1256"/>
      <c r="BY12" s="1256"/>
      <c r="BZ12" s="1256"/>
      <c r="CA12" s="1256"/>
      <c r="CB12" s="1256"/>
      <c r="CC12" s="1256"/>
      <c r="CD12" s="1256"/>
      <c r="CE12" s="1256"/>
      <c r="CF12" s="1256"/>
      <c r="CG12" s="1256"/>
      <c r="CH12" s="1256"/>
      <c r="CI12" s="1256"/>
      <c r="CJ12" s="1256"/>
      <c r="CK12" s="1256"/>
      <c r="CL12" s="1256"/>
      <c r="CM12" s="1256"/>
      <c r="CN12" s="1256"/>
      <c r="CO12" s="1256"/>
      <c r="CP12" s="1256"/>
      <c r="CQ12" s="1256"/>
      <c r="CR12" s="1256"/>
      <c r="CS12" s="1256"/>
      <c r="CT12" s="1256"/>
      <c r="CU12" s="1256"/>
      <c r="CV12" s="1256"/>
      <c r="CW12" s="1256"/>
      <c r="CX12" s="1256"/>
      <c r="CY12" s="1256"/>
      <c r="CZ12" s="1256"/>
      <c r="DA12" s="1256"/>
      <c r="DB12" s="1256"/>
      <c r="DC12" s="1256"/>
      <c r="DD12" s="1256"/>
      <c r="DE12" s="1256"/>
    </row>
    <row r="13" spans="1:109" s="241" customFormat="1" ht="13.2" x14ac:dyDescent="0.2">
      <c r="A13" s="1256"/>
      <c r="B13" s="1256"/>
      <c r="C13" s="1256"/>
      <c r="D13" s="1256"/>
      <c r="E13" s="1256"/>
      <c r="F13" s="1256"/>
      <c r="G13" s="1256"/>
      <c r="H13" s="1256"/>
      <c r="I13" s="1256"/>
      <c r="J13" s="1256"/>
      <c r="K13" s="1256"/>
      <c r="L13" s="1256"/>
      <c r="M13" s="1256"/>
      <c r="N13" s="1256"/>
      <c r="O13" s="1256"/>
      <c r="P13" s="1256"/>
      <c r="Q13" s="1256"/>
      <c r="R13" s="1256"/>
      <c r="S13" s="1256"/>
      <c r="T13" s="1256"/>
      <c r="U13" s="1256"/>
      <c r="V13" s="1256"/>
      <c r="W13" s="1256"/>
      <c r="X13" s="1256"/>
      <c r="Y13" s="1256"/>
      <c r="Z13" s="1256"/>
      <c r="AA13" s="1256"/>
      <c r="AB13" s="1256"/>
      <c r="AC13" s="1256"/>
      <c r="AD13" s="1256"/>
      <c r="AE13" s="1256"/>
      <c r="AF13" s="1256"/>
      <c r="AG13" s="1256"/>
      <c r="AH13" s="1256"/>
      <c r="AI13" s="1256"/>
      <c r="AJ13" s="1256"/>
      <c r="AK13" s="1256"/>
      <c r="AL13" s="1256"/>
      <c r="AM13" s="1256"/>
      <c r="AN13" s="1256"/>
      <c r="AO13" s="1256"/>
      <c r="AP13" s="1256"/>
      <c r="AQ13" s="1256"/>
      <c r="AR13" s="1256"/>
      <c r="AS13" s="1256"/>
      <c r="AT13" s="1256"/>
      <c r="AU13" s="1256"/>
      <c r="AV13" s="1256"/>
      <c r="AW13" s="1256"/>
      <c r="AX13" s="1256"/>
      <c r="AY13" s="1256"/>
      <c r="AZ13" s="1256"/>
      <c r="BA13" s="1256"/>
      <c r="BB13" s="1256"/>
      <c r="BC13" s="1256"/>
      <c r="BD13" s="1256"/>
      <c r="BE13" s="1256"/>
      <c r="BF13" s="1256"/>
      <c r="BG13" s="1256"/>
      <c r="BH13" s="1256"/>
      <c r="BI13" s="1256"/>
      <c r="BJ13" s="1256"/>
      <c r="BK13" s="1256"/>
      <c r="BL13" s="1256"/>
      <c r="BM13" s="1256"/>
      <c r="BN13" s="1256"/>
      <c r="BO13" s="1256"/>
      <c r="BP13" s="1256"/>
      <c r="BQ13" s="1256"/>
      <c r="BR13" s="1256"/>
      <c r="BS13" s="1256"/>
      <c r="BT13" s="1256"/>
      <c r="BU13" s="1256"/>
      <c r="BV13" s="1256"/>
      <c r="BW13" s="1256"/>
      <c r="BX13" s="1256"/>
      <c r="BY13" s="1256"/>
      <c r="BZ13" s="1256"/>
      <c r="CA13" s="1256"/>
      <c r="CB13" s="1256"/>
      <c r="CC13" s="1256"/>
      <c r="CD13" s="1256"/>
      <c r="CE13" s="1256"/>
      <c r="CF13" s="1256"/>
      <c r="CG13" s="1256"/>
      <c r="CH13" s="1256"/>
      <c r="CI13" s="1256"/>
      <c r="CJ13" s="1256"/>
      <c r="CK13" s="1256"/>
      <c r="CL13" s="1256"/>
      <c r="CM13" s="1256"/>
      <c r="CN13" s="1256"/>
      <c r="CO13" s="1256"/>
      <c r="CP13" s="1256"/>
      <c r="CQ13" s="1256"/>
      <c r="CR13" s="1256"/>
      <c r="CS13" s="1256"/>
      <c r="CT13" s="1256"/>
      <c r="CU13" s="1256"/>
      <c r="CV13" s="1256"/>
      <c r="CW13" s="1256"/>
      <c r="CX13" s="1256"/>
      <c r="CY13" s="1256"/>
      <c r="CZ13" s="1256"/>
      <c r="DA13" s="1256"/>
      <c r="DB13" s="1256"/>
      <c r="DC13" s="1256"/>
      <c r="DD13" s="1256"/>
      <c r="DE13" s="1256"/>
    </row>
    <row r="14" spans="1:109" s="241" customFormat="1" ht="13.2" x14ac:dyDescent="0.2">
      <c r="A14" s="1256"/>
      <c r="B14" s="1256"/>
      <c r="C14" s="1256"/>
      <c r="D14" s="1256"/>
      <c r="E14" s="1256"/>
      <c r="F14" s="1256"/>
      <c r="G14" s="1256"/>
      <c r="H14" s="1256"/>
      <c r="I14" s="1256"/>
      <c r="J14" s="1256"/>
      <c r="K14" s="1256"/>
      <c r="L14" s="1256"/>
      <c r="M14" s="1256"/>
      <c r="N14" s="1256"/>
      <c r="O14" s="1256"/>
      <c r="P14" s="1256"/>
      <c r="Q14" s="1256"/>
      <c r="R14" s="1256"/>
      <c r="S14" s="1256"/>
      <c r="T14" s="1256"/>
      <c r="U14" s="1256"/>
      <c r="V14" s="1256"/>
      <c r="W14" s="1256"/>
      <c r="X14" s="1256"/>
      <c r="Y14" s="1256"/>
      <c r="Z14" s="1256"/>
      <c r="AA14" s="1256"/>
      <c r="AB14" s="1256"/>
      <c r="AC14" s="1256"/>
      <c r="AD14" s="1256"/>
      <c r="AE14" s="1256"/>
      <c r="AF14" s="1256"/>
      <c r="AG14" s="1256"/>
      <c r="AH14" s="1256"/>
      <c r="AI14" s="1256"/>
      <c r="AJ14" s="1256"/>
      <c r="AK14" s="1256"/>
      <c r="AL14" s="1256"/>
      <c r="AM14" s="1256"/>
      <c r="AN14" s="1256"/>
      <c r="AO14" s="1256"/>
      <c r="AP14" s="1256"/>
      <c r="AQ14" s="1256"/>
      <c r="AR14" s="1256"/>
      <c r="AS14" s="1256"/>
      <c r="AT14" s="1256"/>
      <c r="AU14" s="1256"/>
      <c r="AV14" s="1256"/>
      <c r="AW14" s="1256"/>
      <c r="AX14" s="1256"/>
      <c r="AY14" s="1256"/>
      <c r="AZ14" s="1256"/>
      <c r="BA14" s="1256"/>
      <c r="BB14" s="1256"/>
      <c r="BC14" s="1256"/>
      <c r="BD14" s="1256"/>
      <c r="BE14" s="1256"/>
      <c r="BF14" s="1256"/>
      <c r="BG14" s="1256"/>
      <c r="BH14" s="1256"/>
      <c r="BI14" s="1256"/>
      <c r="BJ14" s="1256"/>
      <c r="BK14" s="1256"/>
      <c r="BL14" s="1256"/>
      <c r="BM14" s="1256"/>
      <c r="BN14" s="1256"/>
      <c r="BO14" s="1256"/>
      <c r="BP14" s="1256"/>
      <c r="BQ14" s="1256"/>
      <c r="BR14" s="1256"/>
      <c r="BS14" s="1256"/>
      <c r="BT14" s="1256"/>
      <c r="BU14" s="1256"/>
      <c r="BV14" s="1256"/>
      <c r="BW14" s="1256"/>
      <c r="BX14" s="1256"/>
      <c r="BY14" s="1256"/>
      <c r="BZ14" s="1256"/>
      <c r="CA14" s="1256"/>
      <c r="CB14" s="1256"/>
      <c r="CC14" s="1256"/>
      <c r="CD14" s="1256"/>
      <c r="CE14" s="1256"/>
      <c r="CF14" s="1256"/>
      <c r="CG14" s="1256"/>
      <c r="CH14" s="1256"/>
      <c r="CI14" s="1256"/>
      <c r="CJ14" s="1256"/>
      <c r="CK14" s="1256"/>
      <c r="CL14" s="1256"/>
      <c r="CM14" s="1256"/>
      <c r="CN14" s="1256"/>
      <c r="CO14" s="1256"/>
      <c r="CP14" s="1256"/>
      <c r="CQ14" s="1256"/>
      <c r="CR14" s="1256"/>
      <c r="CS14" s="1256"/>
      <c r="CT14" s="1256"/>
      <c r="CU14" s="1256"/>
      <c r="CV14" s="1256"/>
      <c r="CW14" s="1256"/>
      <c r="CX14" s="1256"/>
      <c r="CY14" s="1256"/>
      <c r="CZ14" s="1256"/>
      <c r="DA14" s="1256"/>
      <c r="DB14" s="1256"/>
      <c r="DC14" s="1256"/>
      <c r="DD14" s="1256"/>
      <c r="DE14" s="1256"/>
    </row>
    <row r="15" spans="1:109" s="241" customFormat="1" ht="13.2" x14ac:dyDescent="0.2">
      <c r="A15" s="243"/>
      <c r="B15" s="1256"/>
      <c r="C15" s="1256"/>
      <c r="D15" s="1256"/>
      <c r="E15" s="1256"/>
      <c r="F15" s="1256"/>
      <c r="G15" s="1256"/>
      <c r="H15" s="1256"/>
      <c r="I15" s="1256"/>
      <c r="J15" s="1256"/>
      <c r="K15" s="1256"/>
      <c r="L15" s="1256"/>
      <c r="M15" s="1256"/>
      <c r="N15" s="1256"/>
      <c r="O15" s="1256"/>
      <c r="P15" s="1256"/>
      <c r="Q15" s="1256"/>
      <c r="R15" s="1256"/>
      <c r="S15" s="1256"/>
      <c r="T15" s="1256"/>
      <c r="U15" s="1256"/>
      <c r="V15" s="1256"/>
      <c r="W15" s="1256"/>
      <c r="X15" s="1256"/>
      <c r="Y15" s="1256"/>
      <c r="Z15" s="1256"/>
      <c r="AA15" s="1256"/>
      <c r="AB15" s="1256"/>
      <c r="AC15" s="1256"/>
      <c r="AD15" s="1256"/>
      <c r="AE15" s="1256"/>
      <c r="AF15" s="1256"/>
      <c r="AG15" s="1256"/>
      <c r="AH15" s="1256"/>
      <c r="AI15" s="1256"/>
      <c r="AJ15" s="1256"/>
      <c r="AK15" s="1256"/>
      <c r="AL15" s="1256"/>
      <c r="AM15" s="1256"/>
      <c r="AN15" s="1256"/>
      <c r="AO15" s="1256"/>
      <c r="AP15" s="1256"/>
      <c r="AQ15" s="1256"/>
      <c r="AR15" s="1256"/>
      <c r="AS15" s="1256"/>
      <c r="AT15" s="1256"/>
      <c r="AU15" s="1256"/>
      <c r="AV15" s="1256"/>
      <c r="AW15" s="1256"/>
      <c r="AX15" s="1256"/>
      <c r="AY15" s="1256"/>
      <c r="AZ15" s="1256"/>
      <c r="BA15" s="1256"/>
      <c r="BB15" s="1256"/>
      <c r="BC15" s="1256"/>
      <c r="BD15" s="1256"/>
      <c r="BE15" s="1256"/>
      <c r="BF15" s="1256"/>
      <c r="BG15" s="1256"/>
      <c r="BH15" s="1256"/>
      <c r="BI15" s="1256"/>
      <c r="BJ15" s="1256"/>
      <c r="BK15" s="1256"/>
      <c r="BL15" s="1256"/>
      <c r="BM15" s="1256"/>
      <c r="BN15" s="1256"/>
      <c r="BO15" s="1256"/>
      <c r="BP15" s="1256"/>
      <c r="BQ15" s="1256"/>
      <c r="BR15" s="1256"/>
      <c r="BS15" s="1256"/>
      <c r="BT15" s="1256"/>
      <c r="BU15" s="1256"/>
      <c r="BV15" s="1256"/>
      <c r="BW15" s="1256"/>
      <c r="BX15" s="1256"/>
      <c r="BY15" s="1256"/>
      <c r="BZ15" s="1256"/>
      <c r="CA15" s="1256"/>
      <c r="CB15" s="1256"/>
      <c r="CC15" s="1256"/>
      <c r="CD15" s="1256"/>
      <c r="CE15" s="1256"/>
      <c r="CF15" s="1256"/>
      <c r="CG15" s="1256"/>
      <c r="CH15" s="1256"/>
      <c r="CI15" s="1256"/>
      <c r="CJ15" s="1256"/>
      <c r="CK15" s="1256"/>
      <c r="CL15" s="1256"/>
      <c r="CM15" s="1256"/>
      <c r="CN15" s="1256"/>
      <c r="CO15" s="1256"/>
      <c r="CP15" s="1256"/>
      <c r="CQ15" s="1256"/>
      <c r="CR15" s="1256"/>
      <c r="CS15" s="1256"/>
      <c r="CT15" s="1256"/>
      <c r="CU15" s="1256"/>
      <c r="CV15" s="1256"/>
      <c r="CW15" s="1256"/>
      <c r="CX15" s="1256"/>
      <c r="CY15" s="1256"/>
      <c r="CZ15" s="1256"/>
      <c r="DA15" s="1256"/>
      <c r="DB15" s="1256"/>
      <c r="DC15" s="1256"/>
      <c r="DD15" s="1256"/>
      <c r="DE15" s="1256"/>
    </row>
    <row r="16" spans="1:109" s="241" customFormat="1" ht="13.2" x14ac:dyDescent="0.2">
      <c r="A16" s="243"/>
      <c r="B16" s="1256"/>
      <c r="C16" s="1256"/>
      <c r="D16" s="1256"/>
      <c r="E16" s="1256"/>
      <c r="F16" s="1256"/>
      <c r="G16" s="1256"/>
      <c r="H16" s="1256"/>
      <c r="I16" s="1256"/>
      <c r="J16" s="1256"/>
      <c r="K16" s="1256"/>
      <c r="L16" s="1256"/>
      <c r="M16" s="1256"/>
      <c r="N16" s="1256"/>
      <c r="O16" s="1256"/>
      <c r="P16" s="1256"/>
      <c r="Q16" s="1256"/>
      <c r="R16" s="1256"/>
      <c r="S16" s="1256"/>
      <c r="T16" s="1256"/>
      <c r="U16" s="1256"/>
      <c r="V16" s="1256"/>
      <c r="W16" s="1256"/>
      <c r="X16" s="1256"/>
      <c r="Y16" s="1256"/>
      <c r="Z16" s="1256"/>
      <c r="AA16" s="1256"/>
      <c r="AB16" s="1256"/>
      <c r="AC16" s="1256"/>
      <c r="AD16" s="1256"/>
      <c r="AE16" s="1256"/>
      <c r="AF16" s="1256"/>
      <c r="AG16" s="1256"/>
      <c r="AH16" s="1256"/>
      <c r="AI16" s="1256"/>
      <c r="AJ16" s="1256"/>
      <c r="AK16" s="1256"/>
      <c r="AL16" s="1256"/>
      <c r="AM16" s="1256"/>
      <c r="AN16" s="1256"/>
      <c r="AO16" s="1256"/>
      <c r="AP16" s="1256"/>
      <c r="AQ16" s="1256"/>
      <c r="AR16" s="1256"/>
      <c r="AS16" s="1256"/>
      <c r="AT16" s="1256"/>
      <c r="AU16" s="1256"/>
      <c r="AV16" s="1256"/>
      <c r="AW16" s="1256"/>
      <c r="AX16" s="1256"/>
      <c r="AY16" s="1256"/>
      <c r="AZ16" s="1256"/>
      <c r="BA16" s="1256"/>
      <c r="BB16" s="1256"/>
      <c r="BC16" s="1256"/>
      <c r="BD16" s="1256"/>
      <c r="BE16" s="1256"/>
      <c r="BF16" s="1256"/>
      <c r="BG16" s="1256"/>
      <c r="BH16" s="1256"/>
      <c r="BI16" s="1256"/>
      <c r="BJ16" s="1256"/>
      <c r="BK16" s="1256"/>
      <c r="BL16" s="1256"/>
      <c r="BM16" s="1256"/>
      <c r="BN16" s="1256"/>
      <c r="BO16" s="1256"/>
      <c r="BP16" s="1256"/>
      <c r="BQ16" s="1256"/>
      <c r="BR16" s="1256"/>
      <c r="BS16" s="1256"/>
      <c r="BT16" s="1256"/>
      <c r="BU16" s="1256"/>
      <c r="BV16" s="1256"/>
      <c r="BW16" s="1256"/>
      <c r="BX16" s="1256"/>
      <c r="BY16" s="1256"/>
      <c r="BZ16" s="1256"/>
      <c r="CA16" s="1256"/>
      <c r="CB16" s="1256"/>
      <c r="CC16" s="1256"/>
      <c r="CD16" s="1256"/>
      <c r="CE16" s="1256"/>
      <c r="CF16" s="1256"/>
      <c r="CG16" s="1256"/>
      <c r="CH16" s="1256"/>
      <c r="CI16" s="1256"/>
      <c r="CJ16" s="1256"/>
      <c r="CK16" s="1256"/>
      <c r="CL16" s="1256"/>
      <c r="CM16" s="1256"/>
      <c r="CN16" s="1256"/>
      <c r="CO16" s="1256"/>
      <c r="CP16" s="1256"/>
      <c r="CQ16" s="1256"/>
      <c r="CR16" s="1256"/>
      <c r="CS16" s="1256"/>
      <c r="CT16" s="1256"/>
      <c r="CU16" s="1256"/>
      <c r="CV16" s="1256"/>
      <c r="CW16" s="1256"/>
      <c r="CX16" s="1256"/>
      <c r="CY16" s="1256"/>
      <c r="CZ16" s="1256"/>
      <c r="DA16" s="1256"/>
      <c r="DB16" s="1256"/>
      <c r="DC16" s="1256"/>
      <c r="DD16" s="1256"/>
      <c r="DE16" s="1256"/>
    </row>
    <row r="17" spans="1:109" s="241" customFormat="1" ht="13.2" x14ac:dyDescent="0.2">
      <c r="A17" s="243"/>
      <c r="B17" s="1256"/>
      <c r="C17" s="1256"/>
      <c r="D17" s="1256"/>
      <c r="E17" s="1256"/>
      <c r="F17" s="1256"/>
      <c r="G17" s="1256"/>
      <c r="H17" s="1256"/>
      <c r="I17" s="1256"/>
      <c r="J17" s="1256"/>
      <c r="K17" s="1256"/>
      <c r="L17" s="1256"/>
      <c r="M17" s="1256"/>
      <c r="N17" s="1256"/>
      <c r="O17" s="1256"/>
      <c r="P17" s="1256"/>
      <c r="Q17" s="1256"/>
      <c r="R17" s="1256"/>
      <c r="S17" s="1256"/>
      <c r="T17" s="1256"/>
      <c r="U17" s="1256"/>
      <c r="V17" s="1256"/>
      <c r="W17" s="1256"/>
      <c r="X17" s="1256"/>
      <c r="Y17" s="1256"/>
      <c r="Z17" s="1256"/>
      <c r="AA17" s="1256"/>
      <c r="AB17" s="1256"/>
      <c r="AC17" s="1256"/>
      <c r="AD17" s="1256"/>
      <c r="AE17" s="1256"/>
      <c r="AF17" s="1256"/>
      <c r="AG17" s="1256"/>
      <c r="AH17" s="1256"/>
      <c r="AI17" s="1256"/>
      <c r="AJ17" s="1256"/>
      <c r="AK17" s="1256"/>
      <c r="AL17" s="1256"/>
      <c r="AM17" s="1256"/>
      <c r="AN17" s="1256"/>
      <c r="AO17" s="1256"/>
      <c r="AP17" s="1256"/>
      <c r="AQ17" s="1256"/>
      <c r="AR17" s="1256"/>
      <c r="AS17" s="1256"/>
      <c r="AT17" s="1256"/>
      <c r="AU17" s="1256"/>
      <c r="AV17" s="1256"/>
      <c r="AW17" s="1256"/>
      <c r="AX17" s="1256"/>
      <c r="AY17" s="1256"/>
      <c r="AZ17" s="1256"/>
      <c r="BA17" s="1256"/>
      <c r="BB17" s="1256"/>
      <c r="BC17" s="1256"/>
      <c r="BD17" s="1256"/>
      <c r="BE17" s="1256"/>
      <c r="BF17" s="1256"/>
      <c r="BG17" s="1256"/>
      <c r="BH17" s="1256"/>
      <c r="BI17" s="1256"/>
      <c r="BJ17" s="1256"/>
      <c r="BK17" s="1256"/>
      <c r="BL17" s="1256"/>
      <c r="BM17" s="1256"/>
      <c r="BN17" s="1256"/>
      <c r="BO17" s="1256"/>
      <c r="BP17" s="1256"/>
      <c r="BQ17" s="1256"/>
      <c r="BR17" s="1256"/>
      <c r="BS17" s="1256"/>
      <c r="BT17" s="1256"/>
      <c r="BU17" s="1256"/>
      <c r="BV17" s="1256"/>
      <c r="BW17" s="1256"/>
      <c r="BX17" s="1256"/>
      <c r="BY17" s="1256"/>
      <c r="BZ17" s="1256"/>
      <c r="CA17" s="1256"/>
      <c r="CB17" s="1256"/>
      <c r="CC17" s="1256"/>
      <c r="CD17" s="1256"/>
      <c r="CE17" s="1256"/>
      <c r="CF17" s="1256"/>
      <c r="CG17" s="1256"/>
      <c r="CH17" s="1256"/>
      <c r="CI17" s="1256"/>
      <c r="CJ17" s="1256"/>
      <c r="CK17" s="1256"/>
      <c r="CL17" s="1256"/>
      <c r="CM17" s="1256"/>
      <c r="CN17" s="1256"/>
      <c r="CO17" s="1256"/>
      <c r="CP17" s="1256"/>
      <c r="CQ17" s="1256"/>
      <c r="CR17" s="1256"/>
      <c r="CS17" s="1256"/>
      <c r="CT17" s="1256"/>
      <c r="CU17" s="1256"/>
      <c r="CV17" s="1256"/>
      <c r="CW17" s="1256"/>
      <c r="CX17" s="1256"/>
      <c r="CY17" s="1256"/>
      <c r="CZ17" s="1256"/>
      <c r="DA17" s="1256"/>
      <c r="DB17" s="1256"/>
      <c r="DC17" s="1256"/>
      <c r="DD17" s="1256"/>
      <c r="DE17" s="1256"/>
    </row>
    <row r="18" spans="1:109" s="241" customFormat="1" ht="13.2" x14ac:dyDescent="0.2">
      <c r="A18" s="243"/>
      <c r="B18" s="1256"/>
      <c r="C18" s="1256"/>
      <c r="D18" s="1256"/>
      <c r="E18" s="1256"/>
      <c r="F18" s="1256"/>
      <c r="G18" s="1256"/>
      <c r="H18" s="1256"/>
      <c r="I18" s="1256"/>
      <c r="J18" s="1256"/>
      <c r="K18" s="1256"/>
      <c r="L18" s="1256"/>
      <c r="M18" s="1256"/>
      <c r="N18" s="1256"/>
      <c r="O18" s="1256"/>
      <c r="P18" s="1256"/>
      <c r="Q18" s="1256"/>
      <c r="R18" s="1256"/>
      <c r="S18" s="1256"/>
      <c r="T18" s="1256"/>
      <c r="U18" s="1256"/>
      <c r="V18" s="1256"/>
      <c r="W18" s="1256"/>
      <c r="X18" s="1256"/>
      <c r="Y18" s="1256"/>
      <c r="Z18" s="1256"/>
      <c r="AA18" s="1256"/>
      <c r="AB18" s="1256"/>
      <c r="AC18" s="1256"/>
      <c r="AD18" s="1256"/>
      <c r="AE18" s="1256"/>
      <c r="AF18" s="1256"/>
      <c r="AG18" s="1256"/>
      <c r="AH18" s="1256"/>
      <c r="AI18" s="1256"/>
      <c r="AJ18" s="1256"/>
      <c r="AK18" s="1256"/>
      <c r="AL18" s="1256"/>
      <c r="AM18" s="1256"/>
      <c r="AN18" s="1256"/>
      <c r="AO18" s="1256"/>
      <c r="AP18" s="1256"/>
      <c r="AQ18" s="1256"/>
      <c r="AR18" s="1256"/>
      <c r="AS18" s="1256"/>
      <c r="AT18" s="1256"/>
      <c r="AU18" s="1256"/>
      <c r="AV18" s="1256"/>
      <c r="AW18" s="1256"/>
      <c r="AX18" s="1256"/>
      <c r="AY18" s="1256"/>
      <c r="AZ18" s="1256"/>
      <c r="BA18" s="1256"/>
      <c r="BB18" s="1256"/>
      <c r="BC18" s="1256"/>
      <c r="BD18" s="1256"/>
      <c r="BE18" s="1256"/>
      <c r="BF18" s="1256"/>
      <c r="BG18" s="1256"/>
      <c r="BH18" s="1256"/>
      <c r="BI18" s="1256"/>
      <c r="BJ18" s="1256"/>
      <c r="BK18" s="1256"/>
      <c r="BL18" s="1256"/>
      <c r="BM18" s="1256"/>
      <c r="BN18" s="1256"/>
      <c r="BO18" s="1256"/>
      <c r="BP18" s="1256"/>
      <c r="BQ18" s="1256"/>
      <c r="BR18" s="1256"/>
      <c r="BS18" s="1256"/>
      <c r="BT18" s="1256"/>
      <c r="BU18" s="1256"/>
      <c r="BV18" s="1256"/>
      <c r="BW18" s="1256"/>
      <c r="BX18" s="1256"/>
      <c r="BY18" s="1256"/>
      <c r="BZ18" s="1256"/>
      <c r="CA18" s="1256"/>
      <c r="CB18" s="1256"/>
      <c r="CC18" s="1256"/>
      <c r="CD18" s="1256"/>
      <c r="CE18" s="1256"/>
      <c r="CF18" s="1256"/>
      <c r="CG18" s="1256"/>
      <c r="CH18" s="1256"/>
      <c r="CI18" s="1256"/>
      <c r="CJ18" s="1256"/>
      <c r="CK18" s="1256"/>
      <c r="CL18" s="1256"/>
      <c r="CM18" s="1256"/>
      <c r="CN18" s="1256"/>
      <c r="CO18" s="1256"/>
      <c r="CP18" s="1256"/>
      <c r="CQ18" s="1256"/>
      <c r="CR18" s="1256"/>
      <c r="CS18" s="1256"/>
      <c r="CT18" s="1256"/>
      <c r="CU18" s="1256"/>
      <c r="CV18" s="1256"/>
      <c r="CW18" s="1256"/>
      <c r="CX18" s="1256"/>
      <c r="CY18" s="1256"/>
      <c r="CZ18" s="1256"/>
      <c r="DA18" s="1256"/>
      <c r="DB18" s="1256"/>
      <c r="DC18" s="1256"/>
      <c r="DD18" s="1256"/>
      <c r="DE18" s="1256"/>
    </row>
    <row r="19" spans="1:109" ht="13.2" x14ac:dyDescent="0.2">
      <c r="DD19" s="243"/>
      <c r="DE19" s="243"/>
    </row>
    <row r="20" spans="1:109" ht="13.2" x14ac:dyDescent="0.2">
      <c r="DD20" s="243"/>
      <c r="DE20" s="243"/>
    </row>
    <row r="21" spans="1:109" ht="17.25" customHeight="1" x14ac:dyDescent="0.2">
      <c r="B21" s="1255"/>
      <c r="C21" s="245"/>
      <c r="D21" s="245"/>
      <c r="E21" s="245"/>
      <c r="F21" s="245"/>
      <c r="G21" s="245"/>
      <c r="H21" s="245"/>
      <c r="I21" s="245"/>
      <c r="J21" s="245"/>
      <c r="K21" s="245"/>
      <c r="L21" s="245"/>
      <c r="M21" s="245"/>
      <c r="N21" s="1254"/>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54"/>
      <c r="AU21" s="245"/>
      <c r="AV21" s="245"/>
      <c r="AW21" s="245"/>
      <c r="AX21" s="245"/>
      <c r="AY21" s="245"/>
      <c r="AZ21" s="245"/>
      <c r="BA21" s="245"/>
      <c r="BB21" s="245"/>
      <c r="BC21" s="245"/>
      <c r="BD21" s="245"/>
      <c r="BE21" s="245"/>
      <c r="BF21" s="1254"/>
      <c r="BG21" s="245"/>
      <c r="BH21" s="245"/>
      <c r="BI21" s="245"/>
      <c r="BJ21" s="245"/>
      <c r="BK21" s="245"/>
      <c r="BL21" s="245"/>
      <c r="BM21" s="245"/>
      <c r="BN21" s="245"/>
      <c r="BO21" s="245"/>
      <c r="BP21" s="245"/>
      <c r="BQ21" s="245"/>
      <c r="BR21" s="1254"/>
      <c r="BS21" s="245"/>
      <c r="BT21" s="245"/>
      <c r="BU21" s="245"/>
      <c r="BV21" s="245"/>
      <c r="BW21" s="245"/>
      <c r="BX21" s="245"/>
      <c r="BY21" s="245"/>
      <c r="BZ21" s="245"/>
      <c r="CA21" s="245"/>
      <c r="CB21" s="245"/>
      <c r="CC21" s="245"/>
      <c r="CD21" s="1254"/>
      <c r="CE21" s="245"/>
      <c r="CF21" s="245"/>
      <c r="CG21" s="245"/>
      <c r="CH21" s="245"/>
      <c r="CI21" s="245"/>
      <c r="CJ21" s="245"/>
      <c r="CK21" s="245"/>
      <c r="CL21" s="245"/>
      <c r="CM21" s="245"/>
      <c r="CN21" s="245"/>
      <c r="CO21" s="245"/>
      <c r="CP21" s="1254"/>
      <c r="CQ21" s="245"/>
      <c r="CR21" s="245"/>
      <c r="CS21" s="245"/>
      <c r="CT21" s="245"/>
      <c r="CU21" s="245"/>
      <c r="CV21" s="245"/>
      <c r="CW21" s="245"/>
      <c r="CX21" s="245"/>
      <c r="CY21" s="245"/>
      <c r="CZ21" s="245"/>
      <c r="DA21" s="245"/>
      <c r="DB21" s="1254"/>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36"/>
      <c r="DD40" s="1236"/>
      <c r="DE40" s="243"/>
    </row>
    <row r="41" spans="2:109" ht="16.2" x14ac:dyDescent="0.2">
      <c r="B41" s="244" t="s">
        <v>624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33"/>
      <c r="I42" s="1232"/>
      <c r="J42" s="1232"/>
      <c r="K42" s="1232"/>
      <c r="AM42" s="1233"/>
      <c r="AN42" s="1233" t="s">
        <v>620</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
      <c r="B43" s="247"/>
      <c r="AN43" s="1253" t="s">
        <v>623</v>
      </c>
      <c r="AO43" s="1252"/>
      <c r="AP43" s="1252"/>
      <c r="AQ43" s="1252"/>
      <c r="AR43" s="1252"/>
      <c r="AS43" s="1252"/>
      <c r="AT43" s="1252"/>
      <c r="AU43" s="1252"/>
      <c r="AV43" s="1252"/>
      <c r="AW43" s="1252"/>
      <c r="AX43" s="1252"/>
      <c r="AY43" s="1252"/>
      <c r="AZ43" s="1252"/>
      <c r="BA43" s="1252"/>
      <c r="BB43" s="1252"/>
      <c r="BC43" s="1252"/>
      <c r="BD43" s="1252"/>
      <c r="BE43" s="1252"/>
      <c r="BF43" s="1252"/>
      <c r="BG43" s="1252"/>
      <c r="BH43" s="1252"/>
      <c r="BI43" s="1252"/>
      <c r="BJ43" s="1252"/>
      <c r="BK43" s="1252"/>
      <c r="BL43" s="1252"/>
      <c r="BM43" s="1252"/>
      <c r="BN43" s="1252"/>
      <c r="BO43" s="1252"/>
      <c r="BP43" s="1252"/>
      <c r="BQ43" s="1252"/>
      <c r="BR43" s="1252"/>
      <c r="BS43" s="1252"/>
      <c r="BT43" s="1252"/>
      <c r="BU43" s="1252"/>
      <c r="BV43" s="1252"/>
      <c r="BW43" s="1252"/>
      <c r="BX43" s="1252"/>
      <c r="BY43" s="1252"/>
      <c r="BZ43" s="1252"/>
      <c r="CA43" s="1252"/>
      <c r="CB43" s="1252"/>
      <c r="CC43" s="1252"/>
      <c r="CD43" s="1252"/>
      <c r="CE43" s="1252"/>
      <c r="CF43" s="1252"/>
      <c r="CG43" s="1252"/>
      <c r="CH43" s="1252"/>
      <c r="CI43" s="1252"/>
      <c r="CJ43" s="1252"/>
      <c r="CK43" s="1252"/>
      <c r="CL43" s="1252"/>
      <c r="CM43" s="1252"/>
      <c r="CN43" s="1252"/>
      <c r="CO43" s="1252"/>
      <c r="CP43" s="1252"/>
      <c r="CQ43" s="1252"/>
      <c r="CR43" s="1252"/>
      <c r="CS43" s="1252"/>
      <c r="CT43" s="1252"/>
      <c r="CU43" s="1252"/>
      <c r="CV43" s="1252"/>
      <c r="CW43" s="1252"/>
      <c r="CX43" s="1252"/>
      <c r="CY43" s="1252"/>
      <c r="CZ43" s="1252"/>
      <c r="DA43" s="1252"/>
      <c r="DB43" s="1252"/>
      <c r="DC43" s="1251"/>
    </row>
    <row r="44" spans="2:109" ht="13.2" x14ac:dyDescent="0.2">
      <c r="B44" s="247"/>
      <c r="AN44" s="1250"/>
      <c r="AO44" s="1249"/>
      <c r="AP44" s="1249"/>
      <c r="AQ44" s="1249"/>
      <c r="AR44" s="1249"/>
      <c r="AS44" s="1249"/>
      <c r="AT44" s="1249"/>
      <c r="AU44" s="1249"/>
      <c r="AV44" s="1249"/>
      <c r="AW44" s="1249"/>
      <c r="AX44" s="1249"/>
      <c r="AY44" s="1249"/>
      <c r="AZ44" s="1249"/>
      <c r="BA44" s="1249"/>
      <c r="BB44" s="1249"/>
      <c r="BC44" s="1249"/>
      <c r="BD44" s="1249"/>
      <c r="BE44" s="1249"/>
      <c r="BF44" s="1249"/>
      <c r="BG44" s="1249"/>
      <c r="BH44" s="1249"/>
      <c r="BI44" s="1249"/>
      <c r="BJ44" s="1249"/>
      <c r="BK44" s="1249"/>
      <c r="BL44" s="1249"/>
      <c r="BM44" s="1249"/>
      <c r="BN44" s="1249"/>
      <c r="BO44" s="1249"/>
      <c r="BP44" s="1249"/>
      <c r="BQ44" s="1249"/>
      <c r="BR44" s="1249"/>
      <c r="BS44" s="1249"/>
      <c r="BT44" s="1249"/>
      <c r="BU44" s="1249"/>
      <c r="BV44" s="1249"/>
      <c r="BW44" s="1249"/>
      <c r="BX44" s="1249"/>
      <c r="BY44" s="1249"/>
      <c r="BZ44" s="1249"/>
      <c r="CA44" s="1249"/>
      <c r="CB44" s="1249"/>
      <c r="CC44" s="1249"/>
      <c r="CD44" s="1249"/>
      <c r="CE44" s="1249"/>
      <c r="CF44" s="1249"/>
      <c r="CG44" s="1249"/>
      <c r="CH44" s="1249"/>
      <c r="CI44" s="1249"/>
      <c r="CJ44" s="1249"/>
      <c r="CK44" s="1249"/>
      <c r="CL44" s="1249"/>
      <c r="CM44" s="1249"/>
      <c r="CN44" s="1249"/>
      <c r="CO44" s="1249"/>
      <c r="CP44" s="1249"/>
      <c r="CQ44" s="1249"/>
      <c r="CR44" s="1249"/>
      <c r="CS44" s="1249"/>
      <c r="CT44" s="1249"/>
      <c r="CU44" s="1249"/>
      <c r="CV44" s="1249"/>
      <c r="CW44" s="1249"/>
      <c r="CX44" s="1249"/>
      <c r="CY44" s="1249"/>
      <c r="CZ44" s="1249"/>
      <c r="DA44" s="1249"/>
      <c r="DB44" s="1249"/>
      <c r="DC44" s="1248"/>
    </row>
    <row r="45" spans="2:109" ht="13.2" x14ac:dyDescent="0.2">
      <c r="B45" s="247"/>
      <c r="AN45" s="1250"/>
      <c r="AO45" s="1249"/>
      <c r="AP45" s="1249"/>
      <c r="AQ45" s="1249"/>
      <c r="AR45" s="1249"/>
      <c r="AS45" s="1249"/>
      <c r="AT45" s="1249"/>
      <c r="AU45" s="1249"/>
      <c r="AV45" s="1249"/>
      <c r="AW45" s="1249"/>
      <c r="AX45" s="1249"/>
      <c r="AY45" s="1249"/>
      <c r="AZ45" s="1249"/>
      <c r="BA45" s="1249"/>
      <c r="BB45" s="1249"/>
      <c r="BC45" s="1249"/>
      <c r="BD45" s="1249"/>
      <c r="BE45" s="1249"/>
      <c r="BF45" s="1249"/>
      <c r="BG45" s="1249"/>
      <c r="BH45" s="1249"/>
      <c r="BI45" s="1249"/>
      <c r="BJ45" s="1249"/>
      <c r="BK45" s="1249"/>
      <c r="BL45" s="1249"/>
      <c r="BM45" s="1249"/>
      <c r="BN45" s="1249"/>
      <c r="BO45" s="1249"/>
      <c r="BP45" s="1249"/>
      <c r="BQ45" s="1249"/>
      <c r="BR45" s="1249"/>
      <c r="BS45" s="1249"/>
      <c r="BT45" s="1249"/>
      <c r="BU45" s="1249"/>
      <c r="BV45" s="1249"/>
      <c r="BW45" s="1249"/>
      <c r="BX45" s="1249"/>
      <c r="BY45" s="1249"/>
      <c r="BZ45" s="1249"/>
      <c r="CA45" s="1249"/>
      <c r="CB45" s="1249"/>
      <c r="CC45" s="1249"/>
      <c r="CD45" s="1249"/>
      <c r="CE45" s="1249"/>
      <c r="CF45" s="1249"/>
      <c r="CG45" s="1249"/>
      <c r="CH45" s="1249"/>
      <c r="CI45" s="1249"/>
      <c r="CJ45" s="1249"/>
      <c r="CK45" s="1249"/>
      <c r="CL45" s="1249"/>
      <c r="CM45" s="1249"/>
      <c r="CN45" s="1249"/>
      <c r="CO45" s="1249"/>
      <c r="CP45" s="1249"/>
      <c r="CQ45" s="1249"/>
      <c r="CR45" s="1249"/>
      <c r="CS45" s="1249"/>
      <c r="CT45" s="1249"/>
      <c r="CU45" s="1249"/>
      <c r="CV45" s="1249"/>
      <c r="CW45" s="1249"/>
      <c r="CX45" s="1249"/>
      <c r="CY45" s="1249"/>
      <c r="CZ45" s="1249"/>
      <c r="DA45" s="1249"/>
      <c r="DB45" s="1249"/>
      <c r="DC45" s="1248"/>
    </row>
    <row r="46" spans="2:109" ht="13.2" x14ac:dyDescent="0.2">
      <c r="B46" s="247"/>
      <c r="AN46" s="1250"/>
      <c r="AO46" s="1249"/>
      <c r="AP46" s="1249"/>
      <c r="AQ46" s="1249"/>
      <c r="AR46" s="1249"/>
      <c r="AS46" s="1249"/>
      <c r="AT46" s="1249"/>
      <c r="AU46" s="1249"/>
      <c r="AV46" s="1249"/>
      <c r="AW46" s="1249"/>
      <c r="AX46" s="1249"/>
      <c r="AY46" s="1249"/>
      <c r="AZ46" s="1249"/>
      <c r="BA46" s="1249"/>
      <c r="BB46" s="1249"/>
      <c r="BC46" s="1249"/>
      <c r="BD46" s="1249"/>
      <c r="BE46" s="1249"/>
      <c r="BF46" s="1249"/>
      <c r="BG46" s="1249"/>
      <c r="BH46" s="1249"/>
      <c r="BI46" s="1249"/>
      <c r="BJ46" s="1249"/>
      <c r="BK46" s="1249"/>
      <c r="BL46" s="1249"/>
      <c r="BM46" s="1249"/>
      <c r="BN46" s="1249"/>
      <c r="BO46" s="1249"/>
      <c r="BP46" s="1249"/>
      <c r="BQ46" s="1249"/>
      <c r="BR46" s="1249"/>
      <c r="BS46" s="1249"/>
      <c r="BT46" s="1249"/>
      <c r="BU46" s="1249"/>
      <c r="BV46" s="1249"/>
      <c r="BW46" s="1249"/>
      <c r="BX46" s="1249"/>
      <c r="BY46" s="1249"/>
      <c r="BZ46" s="1249"/>
      <c r="CA46" s="1249"/>
      <c r="CB46" s="1249"/>
      <c r="CC46" s="1249"/>
      <c r="CD46" s="1249"/>
      <c r="CE46" s="1249"/>
      <c r="CF46" s="1249"/>
      <c r="CG46" s="1249"/>
      <c r="CH46" s="1249"/>
      <c r="CI46" s="1249"/>
      <c r="CJ46" s="1249"/>
      <c r="CK46" s="1249"/>
      <c r="CL46" s="1249"/>
      <c r="CM46" s="1249"/>
      <c r="CN46" s="1249"/>
      <c r="CO46" s="1249"/>
      <c r="CP46" s="1249"/>
      <c r="CQ46" s="1249"/>
      <c r="CR46" s="1249"/>
      <c r="CS46" s="1249"/>
      <c r="CT46" s="1249"/>
      <c r="CU46" s="1249"/>
      <c r="CV46" s="1249"/>
      <c r="CW46" s="1249"/>
      <c r="CX46" s="1249"/>
      <c r="CY46" s="1249"/>
      <c r="CZ46" s="1249"/>
      <c r="DA46" s="1249"/>
      <c r="DB46" s="1249"/>
      <c r="DC46" s="1248"/>
    </row>
    <row r="47" spans="2:109" ht="13.2" x14ac:dyDescent="0.2">
      <c r="B47" s="247"/>
      <c r="AN47" s="1247"/>
      <c r="AO47" s="1246"/>
      <c r="AP47" s="1246"/>
      <c r="AQ47" s="1246"/>
      <c r="AR47" s="1246"/>
      <c r="AS47" s="1246"/>
      <c r="AT47" s="1246"/>
      <c r="AU47" s="1246"/>
      <c r="AV47" s="1246"/>
      <c r="AW47" s="1246"/>
      <c r="AX47" s="1246"/>
      <c r="AY47" s="1246"/>
      <c r="AZ47" s="1246"/>
      <c r="BA47" s="1246"/>
      <c r="BB47" s="1246"/>
      <c r="BC47" s="1246"/>
      <c r="BD47" s="1246"/>
      <c r="BE47" s="1246"/>
      <c r="BF47" s="1246"/>
      <c r="BG47" s="1246"/>
      <c r="BH47" s="1246"/>
      <c r="BI47" s="1246"/>
      <c r="BJ47" s="1246"/>
      <c r="BK47" s="1246"/>
      <c r="BL47" s="1246"/>
      <c r="BM47" s="1246"/>
      <c r="BN47" s="1246"/>
      <c r="BO47" s="1246"/>
      <c r="BP47" s="1246"/>
      <c r="BQ47" s="1246"/>
      <c r="BR47" s="1246"/>
      <c r="BS47" s="1246"/>
      <c r="BT47" s="1246"/>
      <c r="BU47" s="1246"/>
      <c r="BV47" s="1246"/>
      <c r="BW47" s="1246"/>
      <c r="BX47" s="1246"/>
      <c r="BY47" s="1246"/>
      <c r="BZ47" s="1246"/>
      <c r="CA47" s="1246"/>
      <c r="CB47" s="1246"/>
      <c r="CC47" s="1246"/>
      <c r="CD47" s="1246"/>
      <c r="CE47" s="1246"/>
      <c r="CF47" s="1246"/>
      <c r="CG47" s="1246"/>
      <c r="CH47" s="1246"/>
      <c r="CI47" s="1246"/>
      <c r="CJ47" s="1246"/>
      <c r="CK47" s="1246"/>
      <c r="CL47" s="1246"/>
      <c r="CM47" s="1246"/>
      <c r="CN47" s="1246"/>
      <c r="CO47" s="1246"/>
      <c r="CP47" s="1246"/>
      <c r="CQ47" s="1246"/>
      <c r="CR47" s="1246"/>
      <c r="CS47" s="1246"/>
      <c r="CT47" s="1246"/>
      <c r="CU47" s="1246"/>
      <c r="CV47" s="1246"/>
      <c r="CW47" s="1246"/>
      <c r="CX47" s="1246"/>
      <c r="CY47" s="1246"/>
      <c r="CZ47" s="1246"/>
      <c r="DA47" s="1246"/>
      <c r="DB47" s="1246"/>
      <c r="DC47" s="1245"/>
    </row>
    <row r="48" spans="2:109" ht="13.2" x14ac:dyDescent="0.2">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2" x14ac:dyDescent="0.2">
      <c r="B49" s="247"/>
      <c r="AN49" s="243" t="s">
        <v>618</v>
      </c>
    </row>
    <row r="50" spans="1:109" ht="13.2" x14ac:dyDescent="0.2">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543</v>
      </c>
      <c r="BQ50" s="1205"/>
      <c r="BR50" s="1205"/>
      <c r="BS50" s="1205"/>
      <c r="BT50" s="1205"/>
      <c r="BU50" s="1205"/>
      <c r="BV50" s="1205"/>
      <c r="BW50" s="1205"/>
      <c r="BX50" s="1205" t="s">
        <v>544</v>
      </c>
      <c r="BY50" s="1205"/>
      <c r="BZ50" s="1205"/>
      <c r="CA50" s="1205"/>
      <c r="CB50" s="1205"/>
      <c r="CC50" s="1205"/>
      <c r="CD50" s="1205"/>
      <c r="CE50" s="1205"/>
      <c r="CF50" s="1205" t="s">
        <v>545</v>
      </c>
      <c r="CG50" s="1205"/>
      <c r="CH50" s="1205"/>
      <c r="CI50" s="1205"/>
      <c r="CJ50" s="1205"/>
      <c r="CK50" s="1205"/>
      <c r="CL50" s="1205"/>
      <c r="CM50" s="1205"/>
      <c r="CN50" s="1205" t="s">
        <v>546</v>
      </c>
      <c r="CO50" s="1205"/>
      <c r="CP50" s="1205"/>
      <c r="CQ50" s="1205"/>
      <c r="CR50" s="1205"/>
      <c r="CS50" s="1205"/>
      <c r="CT50" s="1205"/>
      <c r="CU50" s="1205"/>
      <c r="CV50" s="1205" t="s">
        <v>547</v>
      </c>
      <c r="CW50" s="1205"/>
      <c r="CX50" s="1205"/>
      <c r="CY50" s="1205"/>
      <c r="CZ50" s="1205"/>
      <c r="DA50" s="1205"/>
      <c r="DB50" s="1205"/>
      <c r="DC50" s="1205"/>
    </row>
    <row r="51" spans="1:109" ht="13.5" customHeight="1" x14ac:dyDescent="0.2">
      <c r="B51" s="247"/>
      <c r="G51" s="1212"/>
      <c r="H51" s="1212"/>
      <c r="I51" s="1244"/>
      <c r="J51" s="1244"/>
      <c r="K51" s="1211"/>
      <c r="L51" s="1211"/>
      <c r="M51" s="1211"/>
      <c r="N51" s="1211"/>
      <c r="AM51" s="1210"/>
      <c r="AN51" s="1204" t="s">
        <v>617</v>
      </c>
      <c r="AO51" s="1204"/>
      <c r="AP51" s="1204"/>
      <c r="AQ51" s="1204"/>
      <c r="AR51" s="1204"/>
      <c r="AS51" s="1204"/>
      <c r="AT51" s="1204"/>
      <c r="AU51" s="1204"/>
      <c r="AV51" s="1204"/>
      <c r="AW51" s="1204"/>
      <c r="AX51" s="1204"/>
      <c r="AY51" s="1204"/>
      <c r="AZ51" s="1204"/>
      <c r="BA51" s="1204"/>
      <c r="BB51" s="1204" t="s">
        <v>615</v>
      </c>
      <c r="BC51" s="1204"/>
      <c r="BD51" s="1204"/>
      <c r="BE51" s="1204"/>
      <c r="BF51" s="1204"/>
      <c r="BG51" s="1204"/>
      <c r="BH51" s="1204"/>
      <c r="BI51" s="1204"/>
      <c r="BJ51" s="1204"/>
      <c r="BK51" s="1204"/>
      <c r="BL51" s="1204"/>
      <c r="BM51" s="1204"/>
      <c r="BN51" s="1204"/>
      <c r="BO51" s="1204"/>
      <c r="BP51" s="1203">
        <v>137.4</v>
      </c>
      <c r="BQ51" s="1203"/>
      <c r="BR51" s="1203"/>
      <c r="BS51" s="1203"/>
      <c r="BT51" s="1203"/>
      <c r="BU51" s="1203"/>
      <c r="BV51" s="1203"/>
      <c r="BW51" s="1203"/>
      <c r="BX51" s="1203">
        <v>129.9</v>
      </c>
      <c r="BY51" s="1203"/>
      <c r="BZ51" s="1203"/>
      <c r="CA51" s="1203"/>
      <c r="CB51" s="1203"/>
      <c r="CC51" s="1203"/>
      <c r="CD51" s="1203"/>
      <c r="CE51" s="1203"/>
      <c r="CF51" s="1203">
        <v>129.19999999999999</v>
      </c>
      <c r="CG51" s="1203"/>
      <c r="CH51" s="1203"/>
      <c r="CI51" s="1203"/>
      <c r="CJ51" s="1203"/>
      <c r="CK51" s="1203"/>
      <c r="CL51" s="1203"/>
      <c r="CM51" s="1203"/>
      <c r="CN51" s="1203">
        <v>127.2</v>
      </c>
      <c r="CO51" s="1203"/>
      <c r="CP51" s="1203"/>
      <c r="CQ51" s="1203"/>
      <c r="CR51" s="1203"/>
      <c r="CS51" s="1203"/>
      <c r="CT51" s="1203"/>
      <c r="CU51" s="1203"/>
      <c r="CV51" s="1203">
        <v>114.9</v>
      </c>
      <c r="CW51" s="1203"/>
      <c r="CX51" s="1203"/>
      <c r="CY51" s="1203"/>
      <c r="CZ51" s="1203"/>
      <c r="DA51" s="1203"/>
      <c r="DB51" s="1203"/>
      <c r="DC51" s="1203"/>
    </row>
    <row r="52" spans="1:109" ht="13.2" x14ac:dyDescent="0.2">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2" x14ac:dyDescent="0.2">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622</v>
      </c>
      <c r="BC53" s="1204"/>
      <c r="BD53" s="1204"/>
      <c r="BE53" s="1204"/>
      <c r="BF53" s="1204"/>
      <c r="BG53" s="1204"/>
      <c r="BH53" s="1204"/>
      <c r="BI53" s="1204"/>
      <c r="BJ53" s="1204"/>
      <c r="BK53" s="1204"/>
      <c r="BL53" s="1204"/>
      <c r="BM53" s="1204"/>
      <c r="BN53" s="1204"/>
      <c r="BO53" s="1204"/>
      <c r="BP53" s="1203">
        <v>55.3</v>
      </c>
      <c r="BQ53" s="1203"/>
      <c r="BR53" s="1203"/>
      <c r="BS53" s="1203"/>
      <c r="BT53" s="1203"/>
      <c r="BU53" s="1203"/>
      <c r="BV53" s="1203"/>
      <c r="BW53" s="1203"/>
      <c r="BX53" s="1203">
        <v>57.1</v>
      </c>
      <c r="BY53" s="1203"/>
      <c r="BZ53" s="1203"/>
      <c r="CA53" s="1203"/>
      <c r="CB53" s="1203"/>
      <c r="CC53" s="1203"/>
      <c r="CD53" s="1203"/>
      <c r="CE53" s="1203"/>
      <c r="CF53" s="1203">
        <v>59</v>
      </c>
      <c r="CG53" s="1203"/>
      <c r="CH53" s="1203"/>
      <c r="CI53" s="1203"/>
      <c r="CJ53" s="1203"/>
      <c r="CK53" s="1203"/>
      <c r="CL53" s="1203"/>
      <c r="CM53" s="1203"/>
      <c r="CN53" s="1203">
        <v>59.5</v>
      </c>
      <c r="CO53" s="1203"/>
      <c r="CP53" s="1203"/>
      <c r="CQ53" s="1203"/>
      <c r="CR53" s="1203"/>
      <c r="CS53" s="1203"/>
      <c r="CT53" s="1203"/>
      <c r="CU53" s="1203"/>
      <c r="CV53" s="1203">
        <v>60.4</v>
      </c>
      <c r="CW53" s="1203"/>
      <c r="CX53" s="1203"/>
      <c r="CY53" s="1203"/>
      <c r="CZ53" s="1203"/>
      <c r="DA53" s="1203"/>
      <c r="DB53" s="1203"/>
      <c r="DC53" s="1203"/>
    </row>
    <row r="54" spans="1:109" ht="13.2" x14ac:dyDescent="0.2">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2" x14ac:dyDescent="0.2">
      <c r="A55" s="1232"/>
      <c r="B55" s="247"/>
      <c r="G55" s="1208"/>
      <c r="H55" s="1208"/>
      <c r="I55" s="1208"/>
      <c r="J55" s="1208"/>
      <c r="K55" s="1211"/>
      <c r="L55" s="1211"/>
      <c r="M55" s="1211"/>
      <c r="N55" s="1211"/>
      <c r="AN55" s="1205" t="s">
        <v>616</v>
      </c>
      <c r="AO55" s="1205"/>
      <c r="AP55" s="1205"/>
      <c r="AQ55" s="1205"/>
      <c r="AR55" s="1205"/>
      <c r="AS55" s="1205"/>
      <c r="AT55" s="1205"/>
      <c r="AU55" s="1205"/>
      <c r="AV55" s="1205"/>
      <c r="AW55" s="1205"/>
      <c r="AX55" s="1205"/>
      <c r="AY55" s="1205"/>
      <c r="AZ55" s="1205"/>
      <c r="BA55" s="1205"/>
      <c r="BB55" s="1204" t="s">
        <v>615</v>
      </c>
      <c r="BC55" s="1204"/>
      <c r="BD55" s="1204"/>
      <c r="BE55" s="1204"/>
      <c r="BF55" s="1204"/>
      <c r="BG55" s="1204"/>
      <c r="BH55" s="1204"/>
      <c r="BI55" s="1204"/>
      <c r="BJ55" s="1204"/>
      <c r="BK55" s="1204"/>
      <c r="BL55" s="1204"/>
      <c r="BM55" s="1204"/>
      <c r="BN55" s="1204"/>
      <c r="BO55" s="1204"/>
      <c r="BP55" s="1203">
        <v>86.1</v>
      </c>
      <c r="BQ55" s="1203"/>
      <c r="BR55" s="1203"/>
      <c r="BS55" s="1203"/>
      <c r="BT55" s="1203"/>
      <c r="BU55" s="1203"/>
      <c r="BV55" s="1203"/>
      <c r="BW55" s="1203"/>
      <c r="BX55" s="1203">
        <v>72.8</v>
      </c>
      <c r="BY55" s="1203"/>
      <c r="BZ55" s="1203"/>
      <c r="CA55" s="1203"/>
      <c r="CB55" s="1203"/>
      <c r="CC55" s="1203"/>
      <c r="CD55" s="1203"/>
      <c r="CE55" s="1203"/>
      <c r="CF55" s="1203">
        <v>67.599999999999994</v>
      </c>
      <c r="CG55" s="1203"/>
      <c r="CH55" s="1203"/>
      <c r="CI55" s="1203"/>
      <c r="CJ55" s="1203"/>
      <c r="CK55" s="1203"/>
      <c r="CL55" s="1203"/>
      <c r="CM55" s="1203"/>
      <c r="CN55" s="1203">
        <v>63</v>
      </c>
      <c r="CO55" s="1203"/>
      <c r="CP55" s="1203"/>
      <c r="CQ55" s="1203"/>
      <c r="CR55" s="1203"/>
      <c r="CS55" s="1203"/>
      <c r="CT55" s="1203"/>
      <c r="CU55" s="1203"/>
      <c r="CV55" s="1203">
        <v>59.1</v>
      </c>
      <c r="CW55" s="1203"/>
      <c r="CX55" s="1203"/>
      <c r="CY55" s="1203"/>
      <c r="CZ55" s="1203"/>
      <c r="DA55" s="1203"/>
      <c r="DB55" s="1203"/>
      <c r="DC55" s="1203"/>
    </row>
    <row r="56" spans="1:109" ht="13.2" x14ac:dyDescent="0.2">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2" x14ac:dyDescent="0.2">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622</v>
      </c>
      <c r="BC57" s="1204"/>
      <c r="BD57" s="1204"/>
      <c r="BE57" s="1204"/>
      <c r="BF57" s="1204"/>
      <c r="BG57" s="1204"/>
      <c r="BH57" s="1204"/>
      <c r="BI57" s="1204"/>
      <c r="BJ57" s="1204"/>
      <c r="BK57" s="1204"/>
      <c r="BL57" s="1204"/>
      <c r="BM57" s="1204"/>
      <c r="BN57" s="1204"/>
      <c r="BO57" s="1204"/>
      <c r="BP57" s="1203">
        <v>64.3</v>
      </c>
      <c r="BQ57" s="1203"/>
      <c r="BR57" s="1203"/>
      <c r="BS57" s="1203"/>
      <c r="BT57" s="1203"/>
      <c r="BU57" s="1203"/>
      <c r="BV57" s="1203"/>
      <c r="BW57" s="1203"/>
      <c r="BX57" s="1203">
        <v>65.2</v>
      </c>
      <c r="BY57" s="1203"/>
      <c r="BZ57" s="1203"/>
      <c r="CA57" s="1203"/>
      <c r="CB57" s="1203"/>
      <c r="CC57" s="1203"/>
      <c r="CD57" s="1203"/>
      <c r="CE57" s="1203"/>
      <c r="CF57" s="1203">
        <v>66.2</v>
      </c>
      <c r="CG57" s="1203"/>
      <c r="CH57" s="1203"/>
      <c r="CI57" s="1203"/>
      <c r="CJ57" s="1203"/>
      <c r="CK57" s="1203"/>
      <c r="CL57" s="1203"/>
      <c r="CM57" s="1203"/>
      <c r="CN57" s="1203">
        <v>66.400000000000006</v>
      </c>
      <c r="CO57" s="1203"/>
      <c r="CP57" s="1203"/>
      <c r="CQ57" s="1203"/>
      <c r="CR57" s="1203"/>
      <c r="CS57" s="1203"/>
      <c r="CT57" s="1203"/>
      <c r="CU57" s="1203"/>
      <c r="CV57" s="1203">
        <v>66.900000000000006</v>
      </c>
      <c r="CW57" s="1203"/>
      <c r="CX57" s="1203"/>
      <c r="CY57" s="1203"/>
      <c r="CZ57" s="1203"/>
      <c r="DA57" s="1203"/>
      <c r="DB57" s="1203"/>
      <c r="DC57" s="1203"/>
      <c r="DD57" s="1242"/>
      <c r="DE57" s="1237"/>
    </row>
    <row r="58" spans="1:109" s="1232" customFormat="1" ht="13.2" x14ac:dyDescent="0.2">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2" x14ac:dyDescent="0.2">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2" x14ac:dyDescent="0.2">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2" x14ac:dyDescent="0.2">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2"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6.2" x14ac:dyDescent="0.2">
      <c r="B63" s="300" t="s">
        <v>621</v>
      </c>
    </row>
    <row r="64" spans="1:109" ht="13.2" x14ac:dyDescent="0.2">
      <c r="B64" s="247"/>
      <c r="G64" s="1233"/>
      <c r="I64" s="1235"/>
      <c r="J64" s="1235"/>
      <c r="K64" s="1235"/>
      <c r="L64" s="1235"/>
      <c r="M64" s="1235"/>
      <c r="N64" s="1234"/>
      <c r="AM64" s="1233"/>
      <c r="AN64" s="1233" t="s">
        <v>620</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5" customHeight="1" x14ac:dyDescent="0.2">
      <c r="B65" s="247"/>
      <c r="AN65" s="1231" t="s">
        <v>619</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2" x14ac:dyDescent="0.2">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2" x14ac:dyDescent="0.2">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2" x14ac:dyDescent="0.2">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2" x14ac:dyDescent="0.2">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2" x14ac:dyDescent="0.2">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2" x14ac:dyDescent="0.2">
      <c r="B71" s="247"/>
      <c r="G71" s="1218"/>
      <c r="I71" s="1221"/>
      <c r="J71" s="1220"/>
      <c r="K71" s="1220"/>
      <c r="L71" s="1219"/>
      <c r="M71" s="1220"/>
      <c r="N71" s="1219"/>
      <c r="AM71" s="1218"/>
      <c r="AN71" s="243" t="s">
        <v>618</v>
      </c>
    </row>
    <row r="72" spans="2:107" ht="13.2" x14ac:dyDescent="0.2">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543</v>
      </c>
      <c r="BQ72" s="1205"/>
      <c r="BR72" s="1205"/>
      <c r="BS72" s="1205"/>
      <c r="BT72" s="1205"/>
      <c r="BU72" s="1205"/>
      <c r="BV72" s="1205"/>
      <c r="BW72" s="1205"/>
      <c r="BX72" s="1205" t="s">
        <v>544</v>
      </c>
      <c r="BY72" s="1205"/>
      <c r="BZ72" s="1205"/>
      <c r="CA72" s="1205"/>
      <c r="CB72" s="1205"/>
      <c r="CC72" s="1205"/>
      <c r="CD72" s="1205"/>
      <c r="CE72" s="1205"/>
      <c r="CF72" s="1205" t="s">
        <v>545</v>
      </c>
      <c r="CG72" s="1205"/>
      <c r="CH72" s="1205"/>
      <c r="CI72" s="1205"/>
      <c r="CJ72" s="1205"/>
      <c r="CK72" s="1205"/>
      <c r="CL72" s="1205"/>
      <c r="CM72" s="1205"/>
      <c r="CN72" s="1205" t="s">
        <v>546</v>
      </c>
      <c r="CO72" s="1205"/>
      <c r="CP72" s="1205"/>
      <c r="CQ72" s="1205"/>
      <c r="CR72" s="1205"/>
      <c r="CS72" s="1205"/>
      <c r="CT72" s="1205"/>
      <c r="CU72" s="1205"/>
      <c r="CV72" s="1205" t="s">
        <v>547</v>
      </c>
      <c r="CW72" s="1205"/>
      <c r="CX72" s="1205"/>
      <c r="CY72" s="1205"/>
      <c r="CZ72" s="1205"/>
      <c r="DA72" s="1205"/>
      <c r="DB72" s="1205"/>
      <c r="DC72" s="1205"/>
    </row>
    <row r="73" spans="2:107" ht="13.2" x14ac:dyDescent="0.2">
      <c r="B73" s="247"/>
      <c r="G73" s="1212"/>
      <c r="H73" s="1212"/>
      <c r="I73" s="1212"/>
      <c r="J73" s="1212"/>
      <c r="K73" s="1209"/>
      <c r="L73" s="1209"/>
      <c r="M73" s="1209"/>
      <c r="N73" s="1209"/>
      <c r="AM73" s="1210"/>
      <c r="AN73" s="1204" t="s">
        <v>617</v>
      </c>
      <c r="AO73" s="1204"/>
      <c r="AP73" s="1204"/>
      <c r="AQ73" s="1204"/>
      <c r="AR73" s="1204"/>
      <c r="AS73" s="1204"/>
      <c r="AT73" s="1204"/>
      <c r="AU73" s="1204"/>
      <c r="AV73" s="1204"/>
      <c r="AW73" s="1204"/>
      <c r="AX73" s="1204"/>
      <c r="AY73" s="1204"/>
      <c r="AZ73" s="1204"/>
      <c r="BA73" s="1204"/>
      <c r="BB73" s="1204" t="s">
        <v>615</v>
      </c>
      <c r="BC73" s="1204"/>
      <c r="BD73" s="1204"/>
      <c r="BE73" s="1204"/>
      <c r="BF73" s="1204"/>
      <c r="BG73" s="1204"/>
      <c r="BH73" s="1204"/>
      <c r="BI73" s="1204"/>
      <c r="BJ73" s="1204"/>
      <c r="BK73" s="1204"/>
      <c r="BL73" s="1204"/>
      <c r="BM73" s="1204"/>
      <c r="BN73" s="1204"/>
      <c r="BO73" s="1204"/>
      <c r="BP73" s="1203">
        <v>137.4</v>
      </c>
      <c r="BQ73" s="1203"/>
      <c r="BR73" s="1203"/>
      <c r="BS73" s="1203"/>
      <c r="BT73" s="1203"/>
      <c r="BU73" s="1203"/>
      <c r="BV73" s="1203"/>
      <c r="BW73" s="1203"/>
      <c r="BX73" s="1203">
        <v>129.9</v>
      </c>
      <c r="BY73" s="1203"/>
      <c r="BZ73" s="1203"/>
      <c r="CA73" s="1203"/>
      <c r="CB73" s="1203"/>
      <c r="CC73" s="1203"/>
      <c r="CD73" s="1203"/>
      <c r="CE73" s="1203"/>
      <c r="CF73" s="1203">
        <v>129.19999999999999</v>
      </c>
      <c r="CG73" s="1203"/>
      <c r="CH73" s="1203"/>
      <c r="CI73" s="1203"/>
      <c r="CJ73" s="1203"/>
      <c r="CK73" s="1203"/>
      <c r="CL73" s="1203"/>
      <c r="CM73" s="1203"/>
      <c r="CN73" s="1203">
        <v>127.2</v>
      </c>
      <c r="CO73" s="1203"/>
      <c r="CP73" s="1203"/>
      <c r="CQ73" s="1203"/>
      <c r="CR73" s="1203"/>
      <c r="CS73" s="1203"/>
      <c r="CT73" s="1203"/>
      <c r="CU73" s="1203"/>
      <c r="CV73" s="1203">
        <v>114.9</v>
      </c>
      <c r="CW73" s="1203"/>
      <c r="CX73" s="1203"/>
      <c r="CY73" s="1203"/>
      <c r="CZ73" s="1203"/>
      <c r="DA73" s="1203"/>
      <c r="DB73" s="1203"/>
      <c r="DC73" s="1203"/>
    </row>
    <row r="74" spans="2:107" ht="13.2" x14ac:dyDescent="0.2">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2" x14ac:dyDescent="0.2">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614</v>
      </c>
      <c r="BC75" s="1204"/>
      <c r="BD75" s="1204"/>
      <c r="BE75" s="1204"/>
      <c r="BF75" s="1204"/>
      <c r="BG75" s="1204"/>
      <c r="BH75" s="1204"/>
      <c r="BI75" s="1204"/>
      <c r="BJ75" s="1204"/>
      <c r="BK75" s="1204"/>
      <c r="BL75" s="1204"/>
      <c r="BM75" s="1204"/>
      <c r="BN75" s="1204"/>
      <c r="BO75" s="1204"/>
      <c r="BP75" s="1203">
        <v>10.5</v>
      </c>
      <c r="BQ75" s="1203"/>
      <c r="BR75" s="1203"/>
      <c r="BS75" s="1203"/>
      <c r="BT75" s="1203"/>
      <c r="BU75" s="1203"/>
      <c r="BV75" s="1203"/>
      <c r="BW75" s="1203"/>
      <c r="BX75" s="1203">
        <v>10.6</v>
      </c>
      <c r="BY75" s="1203"/>
      <c r="BZ75" s="1203"/>
      <c r="CA75" s="1203"/>
      <c r="CB75" s="1203"/>
      <c r="CC75" s="1203"/>
      <c r="CD75" s="1203"/>
      <c r="CE75" s="1203"/>
      <c r="CF75" s="1203">
        <v>9.6999999999999993</v>
      </c>
      <c r="CG75" s="1203"/>
      <c r="CH75" s="1203"/>
      <c r="CI75" s="1203"/>
      <c r="CJ75" s="1203"/>
      <c r="CK75" s="1203"/>
      <c r="CL75" s="1203"/>
      <c r="CM75" s="1203"/>
      <c r="CN75" s="1203">
        <v>9.5</v>
      </c>
      <c r="CO75" s="1203"/>
      <c r="CP75" s="1203"/>
      <c r="CQ75" s="1203"/>
      <c r="CR75" s="1203"/>
      <c r="CS75" s="1203"/>
      <c r="CT75" s="1203"/>
      <c r="CU75" s="1203"/>
      <c r="CV75" s="1203">
        <v>9.1999999999999993</v>
      </c>
      <c r="CW75" s="1203"/>
      <c r="CX75" s="1203"/>
      <c r="CY75" s="1203"/>
      <c r="CZ75" s="1203"/>
      <c r="DA75" s="1203"/>
      <c r="DB75" s="1203"/>
      <c r="DC75" s="1203"/>
    </row>
    <row r="76" spans="2:107" ht="13.2" x14ac:dyDescent="0.2">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2" x14ac:dyDescent="0.2">
      <c r="B77" s="247"/>
      <c r="G77" s="1208"/>
      <c r="H77" s="1208"/>
      <c r="I77" s="1208"/>
      <c r="J77" s="1208"/>
      <c r="K77" s="1209"/>
      <c r="L77" s="1209"/>
      <c r="M77" s="1209"/>
      <c r="N77" s="1209"/>
      <c r="AN77" s="1205" t="s">
        <v>616</v>
      </c>
      <c r="AO77" s="1205"/>
      <c r="AP77" s="1205"/>
      <c r="AQ77" s="1205"/>
      <c r="AR77" s="1205"/>
      <c r="AS77" s="1205"/>
      <c r="AT77" s="1205"/>
      <c r="AU77" s="1205"/>
      <c r="AV77" s="1205"/>
      <c r="AW77" s="1205"/>
      <c r="AX77" s="1205"/>
      <c r="AY77" s="1205"/>
      <c r="AZ77" s="1205"/>
      <c r="BA77" s="1205"/>
      <c r="BB77" s="1204" t="s">
        <v>615</v>
      </c>
      <c r="BC77" s="1204"/>
      <c r="BD77" s="1204"/>
      <c r="BE77" s="1204"/>
      <c r="BF77" s="1204"/>
      <c r="BG77" s="1204"/>
      <c r="BH77" s="1204"/>
      <c r="BI77" s="1204"/>
      <c r="BJ77" s="1204"/>
      <c r="BK77" s="1204"/>
      <c r="BL77" s="1204"/>
      <c r="BM77" s="1204"/>
      <c r="BN77" s="1204"/>
      <c r="BO77" s="1204"/>
      <c r="BP77" s="1203">
        <v>86.1</v>
      </c>
      <c r="BQ77" s="1203"/>
      <c r="BR77" s="1203"/>
      <c r="BS77" s="1203"/>
      <c r="BT77" s="1203"/>
      <c r="BU77" s="1203"/>
      <c r="BV77" s="1203"/>
      <c r="BW77" s="1203"/>
      <c r="BX77" s="1203">
        <v>72.8</v>
      </c>
      <c r="BY77" s="1203"/>
      <c r="BZ77" s="1203"/>
      <c r="CA77" s="1203"/>
      <c r="CB77" s="1203"/>
      <c r="CC77" s="1203"/>
      <c r="CD77" s="1203"/>
      <c r="CE77" s="1203"/>
      <c r="CF77" s="1203">
        <v>67.599999999999994</v>
      </c>
      <c r="CG77" s="1203"/>
      <c r="CH77" s="1203"/>
      <c r="CI77" s="1203"/>
      <c r="CJ77" s="1203"/>
      <c r="CK77" s="1203"/>
      <c r="CL77" s="1203"/>
      <c r="CM77" s="1203"/>
      <c r="CN77" s="1203">
        <v>63</v>
      </c>
      <c r="CO77" s="1203"/>
      <c r="CP77" s="1203"/>
      <c r="CQ77" s="1203"/>
      <c r="CR77" s="1203"/>
      <c r="CS77" s="1203"/>
      <c r="CT77" s="1203"/>
      <c r="CU77" s="1203"/>
      <c r="CV77" s="1203">
        <v>59.1</v>
      </c>
      <c r="CW77" s="1203"/>
      <c r="CX77" s="1203"/>
      <c r="CY77" s="1203"/>
      <c r="CZ77" s="1203"/>
      <c r="DA77" s="1203"/>
      <c r="DB77" s="1203"/>
      <c r="DC77" s="1203"/>
    </row>
    <row r="78" spans="2:107" ht="13.2" x14ac:dyDescent="0.2">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2" x14ac:dyDescent="0.2">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614</v>
      </c>
      <c r="BC79" s="1204"/>
      <c r="BD79" s="1204"/>
      <c r="BE79" s="1204"/>
      <c r="BF79" s="1204"/>
      <c r="BG79" s="1204"/>
      <c r="BH79" s="1204"/>
      <c r="BI79" s="1204"/>
      <c r="BJ79" s="1204"/>
      <c r="BK79" s="1204"/>
      <c r="BL79" s="1204"/>
      <c r="BM79" s="1204"/>
      <c r="BN79" s="1204"/>
      <c r="BO79" s="1204"/>
      <c r="BP79" s="1203">
        <v>7.3</v>
      </c>
      <c r="BQ79" s="1203"/>
      <c r="BR79" s="1203"/>
      <c r="BS79" s="1203"/>
      <c r="BT79" s="1203"/>
      <c r="BU79" s="1203"/>
      <c r="BV79" s="1203"/>
      <c r="BW79" s="1203"/>
      <c r="BX79" s="1203">
        <v>7.1</v>
      </c>
      <c r="BY79" s="1203"/>
      <c r="BZ79" s="1203"/>
      <c r="CA79" s="1203"/>
      <c r="CB79" s="1203"/>
      <c r="CC79" s="1203"/>
      <c r="CD79" s="1203"/>
      <c r="CE79" s="1203"/>
      <c r="CF79" s="1203">
        <v>6.8</v>
      </c>
      <c r="CG79" s="1203"/>
      <c r="CH79" s="1203"/>
      <c r="CI79" s="1203"/>
      <c r="CJ79" s="1203"/>
      <c r="CK79" s="1203"/>
      <c r="CL79" s="1203"/>
      <c r="CM79" s="1203"/>
      <c r="CN79" s="1203">
        <v>6.6</v>
      </c>
      <c r="CO79" s="1203"/>
      <c r="CP79" s="1203"/>
      <c r="CQ79" s="1203"/>
      <c r="CR79" s="1203"/>
      <c r="CS79" s="1203"/>
      <c r="CT79" s="1203"/>
      <c r="CU79" s="1203"/>
      <c r="CV79" s="1203">
        <v>6.4</v>
      </c>
      <c r="CW79" s="1203"/>
      <c r="CX79" s="1203"/>
      <c r="CY79" s="1203"/>
      <c r="CZ79" s="1203"/>
      <c r="DA79" s="1203"/>
      <c r="DB79" s="1203"/>
      <c r="DC79" s="1203"/>
    </row>
    <row r="80" spans="2:107" ht="13.2" x14ac:dyDescent="0.2">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2" x14ac:dyDescent="0.2">
      <c r="B81" s="247"/>
    </row>
    <row r="82" spans="2:109" ht="16.2" x14ac:dyDescent="0.2">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GjdFbZU7I61mDVKgI8+bZRXaW7nW/gD+I+OuHXQhX4SnLZtZsKjE1OWn09bSIshnokWJ9TsdEviuU29i+3RzGg==" saltValue="gHXP3MgPcY32G9y2p66aOQ=="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83142-BC28-49C8-8E86-63C0B793656A}">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493</v>
      </c>
    </row>
  </sheetData>
  <sheetProtection algorithmName="SHA-512" hashValue="vDN4GX767kJC2UNXEt6Y/g1GpHEWqr683lkx0kTdUcqBEj5ylmKmgbhBYJGN7rfRAOrmgjOpfcmpl5zYD/+/gQ==" saltValue="EqeWRgyWRkMFpQTreWtIS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534B3-4E56-41EC-9681-B8E30290AF5C}">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493</v>
      </c>
    </row>
  </sheetData>
  <sheetProtection algorithmName="SHA-512" hashValue="GnxbY08Un4G/LgctG9iGxbHrNXrMlH+vsA4rPEjpRkQR4pGU9OFpZ6pBacJh/T0H63NMOWhjlvGJ8mu7ucHO/A==" saltValue="4wLkToWnjr3EqQSkyVPxN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zoomScaleNormal="100"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542</v>
      </c>
      <c r="G2" s="137"/>
      <c r="H2" s="138"/>
    </row>
    <row r="3" spans="1:8" x14ac:dyDescent="0.2">
      <c r="A3" s="134" t="s">
        <v>535</v>
      </c>
      <c r="B3" s="139"/>
      <c r="C3" s="140"/>
      <c r="D3" s="141">
        <v>60904</v>
      </c>
      <c r="E3" s="142"/>
      <c r="F3" s="143">
        <v>58766</v>
      </c>
      <c r="G3" s="144"/>
      <c r="H3" s="145"/>
    </row>
    <row r="4" spans="1:8" x14ac:dyDescent="0.2">
      <c r="A4" s="146"/>
      <c r="B4" s="147"/>
      <c r="C4" s="148"/>
      <c r="D4" s="149">
        <v>32766</v>
      </c>
      <c r="E4" s="150"/>
      <c r="F4" s="151">
        <v>29363</v>
      </c>
      <c r="G4" s="152"/>
      <c r="H4" s="153"/>
    </row>
    <row r="5" spans="1:8" x14ac:dyDescent="0.2">
      <c r="A5" s="134" t="s">
        <v>537</v>
      </c>
      <c r="B5" s="139"/>
      <c r="C5" s="140"/>
      <c r="D5" s="141">
        <v>84110</v>
      </c>
      <c r="E5" s="142"/>
      <c r="F5" s="143">
        <v>62482</v>
      </c>
      <c r="G5" s="144"/>
      <c r="H5" s="145"/>
    </row>
    <row r="6" spans="1:8" x14ac:dyDescent="0.2">
      <c r="A6" s="146"/>
      <c r="B6" s="147"/>
      <c r="C6" s="148"/>
      <c r="D6" s="149">
        <v>60884</v>
      </c>
      <c r="E6" s="150"/>
      <c r="F6" s="151">
        <v>34626</v>
      </c>
      <c r="G6" s="152"/>
      <c r="H6" s="153"/>
    </row>
    <row r="7" spans="1:8" x14ac:dyDescent="0.2">
      <c r="A7" s="134" t="s">
        <v>538</v>
      </c>
      <c r="B7" s="139"/>
      <c r="C7" s="140"/>
      <c r="D7" s="141">
        <v>55695</v>
      </c>
      <c r="E7" s="142"/>
      <c r="F7" s="143">
        <v>59288</v>
      </c>
      <c r="G7" s="144"/>
      <c r="H7" s="145"/>
    </row>
    <row r="8" spans="1:8" x14ac:dyDescent="0.2">
      <c r="A8" s="146"/>
      <c r="B8" s="147"/>
      <c r="C8" s="148"/>
      <c r="D8" s="149">
        <v>35642</v>
      </c>
      <c r="E8" s="150"/>
      <c r="F8" s="151">
        <v>32670</v>
      </c>
      <c r="G8" s="152"/>
      <c r="H8" s="153"/>
    </row>
    <row r="9" spans="1:8" x14ac:dyDescent="0.2">
      <c r="A9" s="134" t="s">
        <v>539</v>
      </c>
      <c r="B9" s="139"/>
      <c r="C9" s="140"/>
      <c r="D9" s="141">
        <v>53627</v>
      </c>
      <c r="E9" s="142"/>
      <c r="F9" s="143">
        <v>63490</v>
      </c>
      <c r="G9" s="144"/>
      <c r="H9" s="145"/>
    </row>
    <row r="10" spans="1:8" x14ac:dyDescent="0.2">
      <c r="A10" s="146"/>
      <c r="B10" s="147"/>
      <c r="C10" s="148"/>
      <c r="D10" s="149">
        <v>32573</v>
      </c>
      <c r="E10" s="150"/>
      <c r="F10" s="151">
        <v>35347</v>
      </c>
      <c r="G10" s="152"/>
      <c r="H10" s="153"/>
    </row>
    <row r="11" spans="1:8" x14ac:dyDescent="0.2">
      <c r="A11" s="134" t="s">
        <v>540</v>
      </c>
      <c r="B11" s="139"/>
      <c r="C11" s="140"/>
      <c r="D11" s="141">
        <v>53647</v>
      </c>
      <c r="E11" s="142"/>
      <c r="F11" s="143">
        <v>68481</v>
      </c>
      <c r="G11" s="144"/>
      <c r="H11" s="145"/>
    </row>
    <row r="12" spans="1:8" x14ac:dyDescent="0.2">
      <c r="A12" s="146"/>
      <c r="B12" s="147"/>
      <c r="C12" s="154"/>
      <c r="D12" s="149">
        <v>31773</v>
      </c>
      <c r="E12" s="150"/>
      <c r="F12" s="151">
        <v>38966</v>
      </c>
      <c r="G12" s="152"/>
      <c r="H12" s="153"/>
    </row>
    <row r="13" spans="1:8" x14ac:dyDescent="0.2">
      <c r="A13" s="134"/>
      <c r="B13" s="139"/>
      <c r="C13" s="140"/>
      <c r="D13" s="141">
        <v>61597</v>
      </c>
      <c r="E13" s="142"/>
      <c r="F13" s="143">
        <v>62501</v>
      </c>
      <c r="G13" s="155"/>
      <c r="H13" s="145"/>
    </row>
    <row r="14" spans="1:8" x14ac:dyDescent="0.2">
      <c r="A14" s="146"/>
      <c r="B14" s="147"/>
      <c r="C14" s="148"/>
      <c r="D14" s="149">
        <v>38728</v>
      </c>
      <c r="E14" s="150"/>
      <c r="F14" s="151">
        <v>34194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0.7</v>
      </c>
      <c r="C19" s="156">
        <f>ROUND(VALUE(SUBSTITUTE(実質収支比率等に係る経年分析!G$48,"▲","-")),2)</f>
        <v>1.4</v>
      </c>
      <c r="D19" s="156">
        <f>ROUND(VALUE(SUBSTITUTE(実質収支比率等に係る経年分析!H$48,"▲","-")),2)</f>
        <v>2.0099999999999998</v>
      </c>
      <c r="E19" s="156">
        <f>ROUND(VALUE(SUBSTITUTE(実質収支比率等に係る経年分析!I$48,"▲","-")),2)</f>
        <v>1.17</v>
      </c>
      <c r="F19" s="156">
        <f>ROUND(VALUE(SUBSTITUTE(実質収支比率等に係る経年分析!J$48,"▲","-")),2)</f>
        <v>1.7</v>
      </c>
    </row>
    <row r="20" spans="1:11" x14ac:dyDescent="0.2">
      <c r="A20" s="156" t="s">
        <v>53</v>
      </c>
      <c r="B20" s="156">
        <f>ROUND(VALUE(SUBSTITUTE(実質収支比率等に係る経年分析!F$47,"▲","-")),2)</f>
        <v>1.19</v>
      </c>
      <c r="C20" s="156">
        <f>ROUND(VALUE(SUBSTITUTE(実質収支比率等に係る経年分析!G$47,"▲","-")),2)</f>
        <v>3.13</v>
      </c>
      <c r="D20" s="156">
        <f>ROUND(VALUE(SUBSTITUTE(実質収支比率等に係る経年分析!H$47,"▲","-")),2)</f>
        <v>3.19</v>
      </c>
      <c r="E20" s="156">
        <f>ROUND(VALUE(SUBSTITUTE(実質収支比率等に係る経年分析!I$47,"▲","-")),2)</f>
        <v>5.16</v>
      </c>
      <c r="F20" s="156">
        <f>ROUND(VALUE(SUBSTITUTE(実質収支比率等に係る経年分析!J$47,"▲","-")),2)</f>
        <v>4.51</v>
      </c>
    </row>
    <row r="21" spans="1:11" x14ac:dyDescent="0.2">
      <c r="A21" s="156" t="s">
        <v>54</v>
      </c>
      <c r="B21" s="156">
        <f>IF(ISNUMBER(VALUE(SUBSTITUTE(実質収支比率等に係る経年分析!F$49,"▲","-"))),ROUND(VALUE(SUBSTITUTE(実質収支比率等に係る経年分析!F$49,"▲","-")),2),NA())</f>
        <v>-0.02</v>
      </c>
      <c r="C21" s="156">
        <f>IF(ISNUMBER(VALUE(SUBSTITUTE(実質収支比率等に係る経年分析!G$49,"▲","-"))),ROUND(VALUE(SUBSTITUTE(実質収支比率等に係る経年分析!G$49,"▲","-")),2),NA())</f>
        <v>2.4500000000000002</v>
      </c>
      <c r="D21" s="156">
        <f>IF(ISNUMBER(VALUE(SUBSTITUTE(実質収支比率等に係る経年分析!H$49,"▲","-"))),ROUND(VALUE(SUBSTITUTE(実質収支比率等に係る経年分析!H$49,"▲","-")),2),NA())</f>
        <v>0.02</v>
      </c>
      <c r="E21" s="156">
        <f>IF(ISNUMBER(VALUE(SUBSTITUTE(実質収支比率等に係る経年分析!I$49,"▲","-"))),ROUND(VALUE(SUBSTITUTE(実質収支比率等に係る経年分析!I$49,"▲","-")),2),NA())</f>
        <v>0.46</v>
      </c>
      <c r="F21" s="156">
        <f>IF(ISNUMBER(VALUE(SUBSTITUTE(実質収支比率等に係る経年分析!J$49,"▲","-"))),ROUND(VALUE(SUBSTITUTE(実質収支比率等に係る経年分析!J$49,"▲","-")),2),NA())</f>
        <v>-0.32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0.54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0.21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0.34</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工業用水道事業会計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0.48</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0.47</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0.49</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0.43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0.38</v>
      </c>
    </row>
    <row r="30" spans="1:11" x14ac:dyDescent="0.2">
      <c r="A30" s="157" t="str">
        <f>IF(連結実質赤字比率に係る赤字・黒字の構成分析!C$40="",NA(),連結実質赤字比率に係る赤字・黒字の構成分析!C$40)</f>
        <v>自動車事業会計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0.47</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0.54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0.51</v>
      </c>
    </row>
    <row r="31" spans="1:11" x14ac:dyDescent="0.2">
      <c r="A31" s="157" t="str">
        <f>IF(連結実質赤字比率に係る赤字・黒字の構成分析!C$39="",NA(),連結実質赤字比率に係る赤字・黒字の構成分析!C$39)</f>
        <v>病院事業会計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0.57999999999999996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0.59</v>
      </c>
    </row>
    <row r="32" spans="1:11" x14ac:dyDescent="0.2">
      <c r="A32" s="157" t="str">
        <f>IF(連結実質赤字比率に係る赤字・黒字の構成分析!C$38="",NA(),連結実質赤字比率に係る赤字・黒字の構成分析!C$38)</f>
        <v>介護保険事業費会計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1.21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1.1599999999999999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1.37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0.76</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0.56000000000000005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1.1200000000000001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1.21</v>
      </c>
    </row>
    <row r="34" spans="1:16" x14ac:dyDescent="0.2">
      <c r="A34" s="157" t="str">
        <f>IF(連結実質赤字比率に係る赤字・黒字の構成分析!C$36="",NA(),連結実質赤字比率に係る赤字・黒字の構成分析!C$36)</f>
        <v>国民健康保険事業費会計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1.19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1.6</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2.15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2.4500000000000002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3.01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3.04</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4.82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5.63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5.67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166684</v>
      </c>
      <c r="E42" s="158"/>
      <c r="F42" s="158"/>
      <c r="G42" s="158">
        <f>'実質公債費比率（分子）の構造'!L$52</f>
        <v>156175</v>
      </c>
      <c r="H42" s="158"/>
      <c r="I42" s="158"/>
      <c r="J42" s="158">
        <f>'実質公債費比率（分子）の構造'!M$52</f>
        <v>169860</v>
      </c>
      <c r="K42" s="158"/>
      <c r="L42" s="158"/>
      <c r="M42" s="158">
        <f>'実質公債費比率（分子）の構造'!N$52</f>
        <v>160215</v>
      </c>
      <c r="N42" s="158"/>
      <c r="O42" s="158"/>
      <c r="P42" s="158">
        <f>'実質公債費比率（分子）の構造'!O$52</f>
        <v>164666</v>
      </c>
    </row>
    <row r="43" spans="1:16" x14ac:dyDescent="0.2">
      <c r="A43" s="158" t="s">
        <v>16</v>
      </c>
      <c r="B43" s="158">
        <f>'実質公債費比率（分子）の構造'!K$51</f>
        <v>3</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3804</v>
      </c>
      <c r="C44" s="158"/>
      <c r="D44" s="158"/>
      <c r="E44" s="158">
        <f>'実質公債費比率（分子）の構造'!L$50</f>
        <v>3327</v>
      </c>
      <c r="F44" s="158"/>
      <c r="G44" s="158"/>
      <c r="H44" s="158">
        <f>'実質公債費比率（分子）の構造'!M$50</f>
        <v>3328</v>
      </c>
      <c r="I44" s="158"/>
      <c r="J44" s="158"/>
      <c r="K44" s="158">
        <f>'実質公債費比率（分子）の構造'!N$50</f>
        <v>4748</v>
      </c>
      <c r="L44" s="158"/>
      <c r="M44" s="158"/>
      <c r="N44" s="158">
        <f>'実質公債費比率（分子）の構造'!O$50</f>
        <v>4462</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43151</v>
      </c>
      <c r="C46" s="158"/>
      <c r="D46" s="158"/>
      <c r="E46" s="158">
        <f>'実質公債費比率（分子）の構造'!L$48</f>
        <v>43269</v>
      </c>
      <c r="F46" s="158"/>
      <c r="G46" s="158"/>
      <c r="H46" s="158">
        <f>'実質公債費比率（分子）の構造'!M$48</f>
        <v>42493</v>
      </c>
      <c r="I46" s="158"/>
      <c r="J46" s="158"/>
      <c r="K46" s="158">
        <f>'実質公債費比率（分子）の構造'!N$48</f>
        <v>45283</v>
      </c>
      <c r="L46" s="158"/>
      <c r="M46" s="158"/>
      <c r="N46" s="158">
        <f>'実質公債費比率（分子）の構造'!O$48</f>
        <v>40594</v>
      </c>
      <c r="O46" s="158"/>
      <c r="P46" s="158"/>
    </row>
    <row r="47" spans="1:16" x14ac:dyDescent="0.2">
      <c r="A47" s="158" t="s">
        <v>12</v>
      </c>
      <c r="B47" s="158">
        <f>'実質公債費比率（分子）の構造'!K$47</f>
        <v>60203</v>
      </c>
      <c r="C47" s="158"/>
      <c r="D47" s="158"/>
      <c r="E47" s="158">
        <f>'実質公債費比率（分子）の構造'!L$47</f>
        <v>61101</v>
      </c>
      <c r="F47" s="158"/>
      <c r="G47" s="158"/>
      <c r="H47" s="158">
        <f>'実質公債費比率（分子）の構造'!M$47</f>
        <v>61172</v>
      </c>
      <c r="I47" s="158"/>
      <c r="J47" s="158"/>
      <c r="K47" s="158">
        <f>'実質公債費比率（分子）の構造'!N$47</f>
        <v>62654</v>
      </c>
      <c r="L47" s="158"/>
      <c r="M47" s="158"/>
      <c r="N47" s="158">
        <f>'実質公債費比率（分子）の構造'!O$47</f>
        <v>62050</v>
      </c>
      <c r="O47" s="158"/>
      <c r="P47" s="158"/>
    </row>
    <row r="48" spans="1:16" x14ac:dyDescent="0.2">
      <c r="A48" s="158" t="s">
        <v>65</v>
      </c>
      <c r="B48" s="158">
        <f>'実質公債費比率（分子）の構造'!K$46</f>
        <v>29478</v>
      </c>
      <c r="C48" s="158"/>
      <c r="D48" s="158"/>
      <c r="E48" s="158">
        <f>'実質公債費比率（分子）の構造'!L$46</f>
        <v>23891</v>
      </c>
      <c r="F48" s="158"/>
      <c r="G48" s="158"/>
      <c r="H48" s="158">
        <f>'実質公債費比率（分子）の構造'!M$46</f>
        <v>22518</v>
      </c>
      <c r="I48" s="158"/>
      <c r="J48" s="158"/>
      <c r="K48" s="158">
        <f>'実質公債費比率（分子）の構造'!N$46</f>
        <v>35834</v>
      </c>
      <c r="L48" s="158"/>
      <c r="M48" s="158"/>
      <c r="N48" s="158">
        <f>'実質公債費比率（分子）の構造'!O$46</f>
        <v>39894</v>
      </c>
      <c r="O48" s="158"/>
      <c r="P48" s="158"/>
    </row>
    <row r="49" spans="1:16" x14ac:dyDescent="0.2">
      <c r="A49" s="158" t="s">
        <v>66</v>
      </c>
      <c r="B49" s="158">
        <f>'実質公債費比率（分子）の構造'!K$45</f>
        <v>122220</v>
      </c>
      <c r="C49" s="158"/>
      <c r="D49" s="158"/>
      <c r="E49" s="158">
        <f>'実質公債費比率（分子）の構造'!L$45</f>
        <v>114468</v>
      </c>
      <c r="F49" s="158"/>
      <c r="G49" s="158"/>
      <c r="H49" s="158">
        <f>'実質公債費比率（分子）の構造'!M$45</f>
        <v>114870</v>
      </c>
      <c r="I49" s="158"/>
      <c r="J49" s="158"/>
      <c r="K49" s="158">
        <f>'実質公債費比率（分子）の構造'!N$45</f>
        <v>103842</v>
      </c>
      <c r="L49" s="158"/>
      <c r="M49" s="158"/>
      <c r="N49" s="158">
        <f>'実質公債費比率（分子）の構造'!O$45</f>
        <v>103692</v>
      </c>
      <c r="O49" s="158"/>
      <c r="P49" s="158"/>
    </row>
    <row r="50" spans="1:16" x14ac:dyDescent="0.2">
      <c r="A50" s="158" t="s">
        <v>67</v>
      </c>
      <c r="B50" s="158" t="e">
        <f>NA()</f>
        <v>#N/A</v>
      </c>
      <c r="C50" s="158">
        <f>IF(ISNUMBER('実質公債費比率（分子）の構造'!K$53),'実質公債費比率（分子）の構造'!K$53,NA())</f>
        <v>92175</v>
      </c>
      <c r="D50" s="158" t="e">
        <f>NA()</f>
        <v>#N/A</v>
      </c>
      <c r="E50" s="158" t="e">
        <f>NA()</f>
        <v>#N/A</v>
      </c>
      <c r="F50" s="158">
        <f>IF(ISNUMBER('実質公債費比率（分子）の構造'!L$53),'実質公債費比率（分子）の構造'!L$53,NA())</f>
        <v>89881</v>
      </c>
      <c r="G50" s="158" t="e">
        <f>NA()</f>
        <v>#N/A</v>
      </c>
      <c r="H50" s="158" t="e">
        <f>NA()</f>
        <v>#N/A</v>
      </c>
      <c r="I50" s="158">
        <f>IF(ISNUMBER('実質公債費比率（分子）の構造'!M$53),'実質公債費比率（分子）の構造'!M$53,NA())</f>
        <v>74521</v>
      </c>
      <c r="J50" s="158" t="e">
        <f>NA()</f>
        <v>#N/A</v>
      </c>
      <c r="K50" s="158" t="e">
        <f>NA()</f>
        <v>#N/A</v>
      </c>
      <c r="L50" s="158">
        <f>IF(ISNUMBER('実質公債費比率（分子）の構造'!N$53),'実質公債費比率（分子）の構造'!N$53,NA())</f>
        <v>92146</v>
      </c>
      <c r="M50" s="158" t="e">
        <f>NA()</f>
        <v>#N/A</v>
      </c>
      <c r="N50" s="158" t="e">
        <f>NA()</f>
        <v>#N/A</v>
      </c>
      <c r="O50" s="158">
        <f>IF(ISNUMBER('実質公債費比率（分子）の構造'!O$53),'実質公債費比率（分子）の構造'!O$53,NA())</f>
        <v>86026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1348979</v>
      </c>
      <c r="E56" s="157"/>
      <c r="F56" s="157"/>
      <c r="G56" s="157">
        <f>'将来負担比率（分子）の構造'!J$52</f>
        <v>1344210</v>
      </c>
      <c r="H56" s="157"/>
      <c r="I56" s="157"/>
      <c r="J56" s="157">
        <f>'将来負担比率（分子）の構造'!K$52</f>
        <v>1306678</v>
      </c>
      <c r="K56" s="157"/>
      <c r="L56" s="157"/>
      <c r="M56" s="157">
        <f>'将来負担比率（分子）の構造'!L$52</f>
        <v>1262336</v>
      </c>
      <c r="N56" s="157"/>
      <c r="O56" s="157"/>
      <c r="P56" s="157">
        <f>'将来負担比率（分子）の構造'!M$52</f>
        <v>1206823</v>
      </c>
    </row>
    <row r="57" spans="1:16" x14ac:dyDescent="0.2">
      <c r="A57" s="157" t="s">
        <v>42</v>
      </c>
      <c r="B57" s="157"/>
      <c r="C57" s="157"/>
      <c r="D57" s="157">
        <f>'将来負担比率（分子）の構造'!I$51</f>
        <v>777426</v>
      </c>
      <c r="E57" s="157"/>
      <c r="F57" s="157"/>
      <c r="G57" s="157">
        <f>'将来負担比率（分子）の構造'!J$51</f>
        <v>691902</v>
      </c>
      <c r="H57" s="157"/>
      <c r="I57" s="157"/>
      <c r="J57" s="157">
        <f>'将来負担比率（分子）の構造'!K$51</f>
        <v>689257</v>
      </c>
      <c r="K57" s="157"/>
      <c r="L57" s="157"/>
      <c r="M57" s="157">
        <f>'将来負担比率（分子）の構造'!L$51</f>
        <v>708303</v>
      </c>
      <c r="N57" s="157"/>
      <c r="O57" s="157"/>
      <c r="P57" s="157">
        <f>'将来負担比率（分子）の構造'!M$51</f>
        <v>762380</v>
      </c>
    </row>
    <row r="58" spans="1:16" x14ac:dyDescent="0.2">
      <c r="A58" s="157" t="s">
        <v>41</v>
      </c>
      <c r="B58" s="157"/>
      <c r="C58" s="157"/>
      <c r="D58" s="157">
        <f>'将来負担比率（分子）の構造'!I$50</f>
        <v>183880</v>
      </c>
      <c r="E58" s="157"/>
      <c r="F58" s="157"/>
      <c r="G58" s="157">
        <f>'将来負担比率（分子）の構造'!J$50</f>
        <v>251655</v>
      </c>
      <c r="H58" s="157"/>
      <c r="I58" s="157"/>
      <c r="J58" s="157">
        <f>'将来負担比率（分子）の構造'!K$50</f>
        <v>301421</v>
      </c>
      <c r="K58" s="157"/>
      <c r="L58" s="157"/>
      <c r="M58" s="157">
        <f>'将来負担比率（分子）の構造'!L$50</f>
        <v>293073</v>
      </c>
      <c r="N58" s="157"/>
      <c r="O58" s="157"/>
      <c r="P58" s="157">
        <f>'将来負担比率（分子）の構造'!M$50</f>
        <v>289231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39544</v>
      </c>
      <c r="C61" s="157"/>
      <c r="D61" s="157"/>
      <c r="E61" s="157">
        <f>'将来負担比率（分子）の構造'!J$46</f>
        <v>10655</v>
      </c>
      <c r="F61" s="157"/>
      <c r="G61" s="157"/>
      <c r="H61" s="157">
        <f>'将来負担比率（分子）の構造'!K$46</f>
        <v>7981</v>
      </c>
      <c r="I61" s="157"/>
      <c r="J61" s="157"/>
      <c r="K61" s="157">
        <f>'将来負担比率（分子）の構造'!L$46</f>
        <v>7482</v>
      </c>
      <c r="L61" s="157"/>
      <c r="M61" s="157"/>
      <c r="N61" s="157">
        <f>'将来負担比率（分子）の構造'!M$46</f>
        <v>6612</v>
      </c>
      <c r="O61" s="157"/>
      <c r="P61" s="157"/>
    </row>
    <row r="62" spans="1:16" x14ac:dyDescent="0.2">
      <c r="A62" s="157" t="s">
        <v>35</v>
      </c>
      <c r="B62" s="157">
        <f>'将来負担比率（分子）の構造'!I$45</f>
        <v>205583</v>
      </c>
      <c r="C62" s="157"/>
      <c r="D62" s="157"/>
      <c r="E62" s="157">
        <f>'将来負担比率（分子）の構造'!J$45</f>
        <v>207868</v>
      </c>
      <c r="F62" s="157"/>
      <c r="G62" s="157"/>
      <c r="H62" s="157">
        <f>'将来負担比率（分子）の構造'!K$45</f>
        <v>207090</v>
      </c>
      <c r="I62" s="157"/>
      <c r="J62" s="157"/>
      <c r="K62" s="157">
        <f>'将来負担比率（分子）の構造'!L$45</f>
        <v>212312</v>
      </c>
      <c r="L62" s="157"/>
      <c r="M62" s="157"/>
      <c r="N62" s="157">
        <f>'将来負担比率（分子）の構造'!M$45</f>
        <v>216154</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467958</v>
      </c>
      <c r="C64" s="157"/>
      <c r="D64" s="157"/>
      <c r="E64" s="157">
        <f>'将来負担比率（分子）の構造'!J$43</f>
        <v>454545</v>
      </c>
      <c r="F64" s="157"/>
      <c r="G64" s="157"/>
      <c r="H64" s="157">
        <f>'将来負担比率（分子）の構造'!K$43</f>
        <v>460674</v>
      </c>
      <c r="I64" s="157"/>
      <c r="J64" s="157"/>
      <c r="K64" s="157">
        <f>'将来負担比率（分子）の構造'!L$43</f>
        <v>485871</v>
      </c>
      <c r="L64" s="157"/>
      <c r="M64" s="157"/>
      <c r="N64" s="157">
        <f>'将来負担比率（分子）の構造'!M$43</f>
        <v>466552</v>
      </c>
      <c r="O64" s="157"/>
      <c r="P64" s="157"/>
    </row>
    <row r="65" spans="1:16" x14ac:dyDescent="0.2">
      <c r="A65" s="157" t="s">
        <v>32</v>
      </c>
      <c r="B65" s="157">
        <f>'将来負担比率（分子）の構造'!I$42</f>
        <v>91230</v>
      </c>
      <c r="C65" s="157"/>
      <c r="D65" s="157"/>
      <c r="E65" s="157">
        <f>'将来負担比率（分子）の構造'!J$42</f>
        <v>76748</v>
      </c>
      <c r="F65" s="157"/>
      <c r="G65" s="157"/>
      <c r="H65" s="157">
        <f>'将来負担比率（分子）の構造'!K$42</f>
        <v>61995</v>
      </c>
      <c r="I65" s="157"/>
      <c r="J65" s="157"/>
      <c r="K65" s="157">
        <f>'将来負担比率（分子）の構造'!L$42</f>
        <v>61919</v>
      </c>
      <c r="L65" s="157"/>
      <c r="M65" s="157"/>
      <c r="N65" s="157">
        <f>'将来負担比率（分子）の構造'!M$42</f>
        <v>47035</v>
      </c>
      <c r="O65" s="157"/>
      <c r="P65" s="157"/>
    </row>
    <row r="66" spans="1:16" x14ac:dyDescent="0.2">
      <c r="A66" s="157" t="s">
        <v>31</v>
      </c>
      <c r="B66" s="157">
        <f>'将来負担比率（分子）の構造'!I$41</f>
        <v>2678080</v>
      </c>
      <c r="C66" s="157"/>
      <c r="D66" s="157"/>
      <c r="E66" s="157">
        <f>'将来負担比率（分子）の構造'!J$41</f>
        <v>2701273</v>
      </c>
      <c r="F66" s="157"/>
      <c r="G66" s="157"/>
      <c r="H66" s="157">
        <f>'将来負担比率（分子）の構造'!K$41</f>
        <v>2699944</v>
      </c>
      <c r="I66" s="157"/>
      <c r="J66" s="157"/>
      <c r="K66" s="157">
        <f>'将来負担比率（分子）の構造'!L$41</f>
        <v>2646366</v>
      </c>
      <c r="L66" s="157"/>
      <c r="M66" s="157"/>
      <c r="N66" s="157">
        <f>'将来負担比率（分子）の構造'!M$41</f>
        <v>2597332</v>
      </c>
      <c r="O66" s="157"/>
      <c r="P66" s="157"/>
    </row>
    <row r="67" spans="1:16" x14ac:dyDescent="0.2">
      <c r="A67" s="157" t="s">
        <v>71</v>
      </c>
      <c r="B67" s="157" t="e">
        <f>NA()</f>
        <v>#N/A</v>
      </c>
      <c r="C67" s="157">
        <f>IF(ISNUMBER('将来負担比率（分子）の構造'!I$53), IF('将来負担比率（分子）の構造'!I$53 &lt; 0, 0, '将来負担比率（分子）の構造'!I$53), NA())</f>
        <v>1172110</v>
      </c>
      <c r="D67" s="157" t="e">
        <f>NA()</f>
        <v>#N/A</v>
      </c>
      <c r="E67" s="157" t="e">
        <f>NA()</f>
        <v>#N/A</v>
      </c>
      <c r="F67" s="157">
        <f>IF(ISNUMBER('将来負担比率（分子）の構造'!J$53), IF('将来負担比率（分子）の構造'!J$53 &lt; 0, 0, '将来負担比率（分子）の構造'!J$53), NA())</f>
        <v>1163322</v>
      </c>
      <c r="G67" s="157" t="e">
        <f>NA()</f>
        <v>#N/A</v>
      </c>
      <c r="H67" s="157" t="e">
        <f>NA()</f>
        <v>#N/A</v>
      </c>
      <c r="I67" s="157">
        <f>IF(ISNUMBER('将来負担比率（分子）の構造'!K$53), IF('将来負担比率（分子）の構造'!K$53 &lt; 0, 0, '将来負担比率（分子）の構造'!K$53), NA())</f>
        <v>1140329</v>
      </c>
      <c r="J67" s="157" t="e">
        <f>NA()</f>
        <v>#N/A</v>
      </c>
      <c r="K67" s="157" t="e">
        <f>NA()</f>
        <v>#N/A</v>
      </c>
      <c r="L67" s="157">
        <f>IF(ISNUMBER('将来負担比率（分子）の構造'!L$53), IF('将来負担比率（分子）の構造'!L$53 &lt; 0, 0, '将来負担比率（分子）の構造'!L$53), NA())</f>
        <v>1150237</v>
      </c>
      <c r="M67" s="157" t="e">
        <f>NA()</f>
        <v>#N/A</v>
      </c>
      <c r="N67" s="157" t="e">
        <f>NA()</f>
        <v>#N/A</v>
      </c>
      <c r="O67" s="157">
        <f>IF(ISNUMBER('将来負担比率（分子）の構造'!M$53), IF('将来負担比率（分子）の構造'!M$53 &lt; 0, 0, '将来負担比率（分子）の構造'!M$53), NA())</f>
        <v>1075251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31352</v>
      </c>
      <c r="C72" s="161">
        <f>基金残高に係る経年分析!G55</f>
        <v>51648</v>
      </c>
      <c r="D72" s="161">
        <f>基金残高に係る経年分析!H55</f>
        <v>46319</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18475</v>
      </c>
      <c r="C74" s="161">
        <f>基金残高に係る経年分析!G57</f>
        <v>19706</v>
      </c>
      <c r="D74" s="161">
        <f>基金残高に係る経年分析!H57</f>
        <v>24732</v>
      </c>
    </row>
  </sheetData>
  <sheetProtection algorithmName="SHA-512" hashValue="OnfC4KPErlupzupriOufuA7wd8z6z4LjkIhd0/DTX15GbWC/SNglDoI0+8L1lKz4Eoke4LOJ16XSug6x1yBBJg==" saltValue="dLqo4+A0MJjNKuD9YWedWA==" spinCount="100000" sheet="1" objects="1" scenarios="1"/>
  <phoneticPr fontId="2"/>
  <pageMargins left="0.78700000000000003" right="0.78700000000000003" top="0.98399999999999999" bottom="0.98399999999999999" header="0.51200000000000001" footer="0.51200000000000001"/>
  <pageSetup paperSize="9"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2026-09-29T10:05:24Z</dcterms:modified>
</cp:coreProperties>
</file>