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090C5C37-C4A6-4D2C-A393-BDC1C87C5360}"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CO34" i="10" l="1"/>
  <c r="CO35" i="10" s="1"/>
</calcChain>
</file>

<file path=xl/sharedStrings.xml><?xml version="1.0" encoding="utf-8"?>
<sst xmlns="http://schemas.openxmlformats.org/spreadsheetml/2006/main" count="1037" uniqueCount="558">
  <si>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</si>
  <si>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</si>
  <si>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</si>
  <si>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</si>
  <si>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</si>
  <si>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</si>
  <si>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</si>
  <si>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</si>
  <si>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</si>
  <si>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</si>
  <si>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</si>
  <si>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</si>
  <si>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</si>
  <si>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</si>
  <si>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</si>
  <si>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</si>
  <si>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</si>
  <si>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</si>
  <si>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</si>
  <si>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</si>
  <si>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</si>
  <si>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</si>
  <si>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</si>
  <si>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</si>
  <si>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</si>
  <si>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</si>
  <si>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</si>
  <si>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</si>
  <si>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</si>
  <si>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</si>
  <si>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</si>
  <si>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</si>
  <si>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</si>
  <si>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</si>
  <si>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</si>
  <si>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</si>
  <si>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</si>
  <si>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</si>
  <si>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</si>
  <si>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</si>
  <si>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</si>
  <si>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</si>
  <si>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</si>
  <si>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</si>
  <si>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</si>
  <si>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</si>
  <si>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</si>
  <si>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</si>
  <si>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</si>
  <si>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</si>
  <si>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</si>
  <si>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</si>
  <si>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</si>
  <si>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</si>
  <si>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</si>
  <si>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</si>
  <si>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</si>
  <si>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</si>
  <si>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</si>
  <si>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</si>
  <si>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</si>
  <si>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</si>
  <si>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</si>
  <si>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</si>
  <si>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</si>
  <si>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</si>
  <si>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</si>
  <si>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</si>
  <si>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</si>
  <si>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</si>
  <si>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</si>
  <si>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</si>
  <si>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</si>
  <si>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</si>
  <si>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</si>
  <si>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</si>
  <si>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</si>
  <si>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</si>
  <si>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</si>
  <si>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</si>
  <si>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</si>
  <si>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</si>
  <si>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</si>
  <si>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</si>
  <si>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</si>
  <si>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</si>
  <si>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</si>
  <si>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</si>
  <si>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</si>
  <si>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</si>
  <si>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</si>
  <si>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</si>
  <si>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</si>
  <si>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</si>
  <si>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</si>
  <si>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</si>
  <si>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</si>
  <si>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</si>
  <si>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</si>
  <si>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</si>
  <si>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</si>
  <si>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</si>
  <si>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</si>
  <si>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</si>
  <si>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</si>
  <si>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</si>
  <si>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</si>
  <si>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</si>
  <si>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</si>
  <si>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</si>
  <si>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</si>
  <si>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</si>
  <si>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</si>
  <si>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</si>
  <si>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</si>
  <si>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</si>
  <si>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</si>
  <si>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</si>
  <si>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</si>
  <si>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</si>
  <si>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</si>
  <si>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</si>
  <si>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</si>
  <si>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</si>
  <si>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</si>
  <si>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</si>
  <si>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</si>
  <si>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</si>
  <si>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</si>
  <si>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</si>
  <si>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</si>
  <si>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</si>
  <si>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</si>
  <si>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</si>
  <si>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</si>
  <si>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</si>
  <si>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</si>
  <si>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</si>
  <si>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</si>
  <si>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</si>
  <si>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</si>
  <si>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</si>
  <si>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</si>
  <si>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</si>
  <si>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</si>
  <si>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</si>
  <si>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</si>
  <si>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</si>
  <si>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</si>
  <si>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</si>
  <si>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</si>
  <si>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</si>
  <si>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</si>
  <si>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</si>
  <si>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</si>
  <si>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</si>
  <si>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</si>
  <si>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</si>
  <si>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</si>
  <si>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</si>
  <si>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</si>
  <si>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</si>
  <si>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</si>
  <si>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</si>
  <si>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</si>
  <si>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</si>
  <si>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</si>
  <si>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</si>
  <si>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</si>
  <si>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</si>
  <si>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</si>
  <si>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</si>
  <si>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</si>
  <si>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</si>
  <si>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</si>
  <si>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</si>
  <si>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</si>
  <si>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</si>
  <si>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</si>
  <si>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</si>
  <si>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</si>
  <si>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</si>
  <si>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</si>
  <si>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</si>
  <si>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</si>
  <si>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</si>
  <si>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</si>
  <si>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</si>
  <si>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</si>
  <si>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</si>
  <si>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</si>
  <si>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</si>
  <si>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</si>
  <si>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</si>
  <si>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</si>
  <si>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</si>
  <si>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</si>
  <si>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</si>
  <si>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</si>
  <si>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</si>
  <si>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</si>
  <si>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</si>
  <si>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</si>
  <si>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</si>
  <si>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</si>
  <si>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</si>
  <si>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</si>
  <si>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</si>
  <si>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</si>
  <si>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</si>
  <si>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</si>
  <si>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</si>
  <si>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</si>
  <si>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</si>
  <si>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</si>
  <si>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</si>
  <si>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</si>
  <si>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</si>
  <si>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</si>
  <si>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</si>
  <si>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</si>
  <si>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</si>
  <si>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</si>
  <si>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</si>
  <si>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</si>
  <si>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</si>
  <si>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</si>
  <si>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</si>
  <si>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</si>
  <si>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</si>
  <si>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</si>
  <si>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</si>
  <si>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</si>
  <si>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</si>
  <si>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</si>
  <si>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</si>
  <si>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</si>
  <si>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</si>
  <si>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</si>
  <si>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</si>
  <si>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</si>
  <si>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</si>
  <si>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</si>
  <si>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</si>
  <si>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</si>
  <si>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</si>
  <si>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</si>
  <si>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</si>
  <si>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</si>
  <si>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</si>
  <si>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</si>
  <si>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</si>
  <si>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</si>
  <si>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</si>
  <si>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</si>
  <si>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</si>
  <si>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</si>
  <si>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</si>
  <si>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</si>
  <si>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</si>
  <si>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</si>
  <si>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</si>
  <si>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</si>
  <si>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</si>
  <si>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</si>
  <si>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</si>
  <si>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</si>
  <si>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</si>
  <si>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</si>
  <si>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</si>
  <si>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</si>
  <si>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</si>
  <si>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</si>
  <si>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</si>
  <si>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</si>
  <si>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</si>
  <si>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</si>
  <si>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</si>
  <si>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</si>
  <si>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</si>
  <si>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</si>
  <si>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</si>
  <si>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</si>
  <si>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</si>
  <si>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</si>
  <si>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</si>
  <si>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</si>
  <si>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</si>
  <si>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</si>
  <si>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</si>
  <si>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</si>
  <si>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</si>
  <si>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</si>
  <si>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</si>
  <si>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</si>
  <si>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</si>
  <si>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</si>
  <si>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</si>
  <si>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</si>
  <si>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</si>
  <si>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</si>
  <si>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</si>
  <si>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</si>
  <si>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</si>
  <si>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</si>
  <si>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</si>
  <si>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</si>
  <si>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</si>
  <si>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</si>
  <si>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</si>
  <si>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</si>
  <si>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</si>
  <si>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</si>
  <si>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</si>
  <si>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</si>
  <si>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</si>
  <si>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</si>
  <si>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</si>
  <si>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</si>
  <si>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</si>
  <si>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</si>
  <si>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</si>
  <si>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</si>
  <si>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</si>
  <si>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</si>
  <si>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</si>
  <si>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</si>
  <si>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</si>
  <si>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</si>
  <si>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</si>
  <si>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</si>
  <si>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</si>
  <si>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</si>
  <si>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</si>
  <si>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</si>
  <si>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</si>
  <si>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</si>
  <si>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</si>
  <si>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</si>
  <si>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</si>
  <si>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</si>
  <si>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</si>
  <si>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</si>
  <si>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</si>
  <si>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</si>
  <si>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</si>
  <si>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</si>
  <si>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</si>
  <si>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</si>
  <si>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</si>
  <si>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</si>
  <si>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</si>
  <si>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</si>
  <si>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</si>
  <si>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</si>
  <si>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</si>
  <si>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</si>
  <si>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</si>
  <si>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</si>
  <si>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</si>
  <si>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</si>
  <si>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</si>
  <si>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</si>
  <si>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</si>
  <si>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</si>
  <si>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</si>
  <si>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</si>
  <si>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</si>
  <si>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</si>
  <si>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</si>
  <si>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</si>
  <si>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</si>
  <si>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</si>
  <si>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</si>
  <si>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</si>
  <si>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</si>
  <si>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</si>
  <si>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</si>
  <si>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</si>
  <si>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</si>
  <si>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</si>
  <si>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</si>
  <si>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</si>
  <si>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</si>
  <si>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</si>
  <si>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</si>
  <si>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</si>
  <si>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</si>
  <si>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</si>
  <si>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</si>
  <si>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</si>
  <si>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</si>
  <si>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</si>
  <si>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</si>
  <si>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</si>
  <si>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</si>
  <si>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</si>
  <si>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</si>
  <si>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</si>
  <si>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</si>
  <si>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</si>
  <si>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</si>
  <si>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</si>
  <si>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</si>
  <si>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</si>
  <si>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</si>
  <si>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</si>
  <si>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</si>
  <si>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</si>
  <si>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</si>
  <si>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</si>
  <si>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</si>
  <si>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</si>
  <si>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</si>
  <si>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</si>
  <si>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</si>
  <si>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</si>
  <si>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</si>
  <si>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</si>
  <si>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</si>
  <si>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</si>
  <si>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</si>
  <si>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</si>
  <si>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</si>
  <si>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</si>
  <si>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</si>
  <si>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</si>
  <si>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</si>
  <si>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</si>
  <si>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</si>
  <si>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</si>
  <si>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</si>
  <si>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</si>
  <si>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</si>
  <si>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</si>
  <si>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</si>
  <si>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</si>
  <si>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</si>
  <si>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</si>
  <si>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</si>
  <si>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</si>
  <si>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</si>
  <si>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</si>
  <si>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</si>
  <si>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</si>
  <si>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</si>
  <si>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</si>
  <si>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</si>
  <si>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</si>
  <si>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</si>
  <si>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</si>
  <si>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</si>
  <si>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</si>
  <si>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</si>
  <si>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</si>
  <si>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</si>
  <si>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</si>
  <si>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</si>
  <si>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</si>
  <si>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</si>
  <si>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</si>
  <si>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</si>
  <si>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</si>
  <si>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</si>
  <si>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</si>
  <si>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</si>
  <si>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</si>
  <si>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</si>
  <si>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</si>
  <si>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</si>
  <si>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</si>
  <si>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</si>
  <si>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</si>
  <si>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</si>
  <si>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</si>
  <si>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</si>
  <si>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</si>
  <si>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</si>
  <si>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</si>
  <si>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</si>
  <si>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</si>
  <si>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</si>
  <si>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</si>
  <si>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</si>
  <si>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</si>
  <si>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</si>
  <si>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</si>
  <si>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</si>
  <si>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</si>
  <si>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</si>
  <si>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</si>
  <si>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</si>
  <si>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</si>
  <si>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</si>
  <si>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</si>
  <si>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</si>
  <si>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</si>
  <si>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</si>
  <si>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</si>
  <si>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</si>
  <si>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</si>
  <si>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</si>
  <si>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</si>
  <si>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</si>
  <si>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</si>
  <si>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</si>
  <si>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</si>
  <si>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</si>
  <si>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</si>
  <si>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</si>
  <si>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</si>
  <si>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</si>
  <si>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</si>
  <si>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</si>
  <si>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</si>
  <si>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</si>
  <si>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</si>
  <si>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</si>
  <si>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</si>
  <si>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</si>
  <si>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</si>
  <si>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</si>
  <si>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</si>
  <si>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</si>
  <si>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</si>
  <si>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</si>
  <si>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</si>
  <si>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</si>
  <si>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</si>
  <si>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t>
  </si>
  <si>
    <t>▲ 4.01</t>
  </si>
  <si>
    <t>▲ 2.61</t>
  </si>
  <si>
    <t>▲ 1.88</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</si>
  <si>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</si>
  <si>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</si>
  <si>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</si>
  <si>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</si>
  <si>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</si>
  <si>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</si>
  <si>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</si>
  <si>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</si>
  <si>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</si>
  <si>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</si>
  <si>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</si>
  <si>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</si>
  <si>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</si>
  <si>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</si>
  <si>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</si>
  <si>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</si>
  <si>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</si>
  <si>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秦野市土地開発公社</t>
    <phoneticPr fontId="2"/>
  </si>
  <si>
    <t>秦野市スポーツ協会</t>
    <phoneticPr fontId="2"/>
  </si>
  <si>
    <t>〇</t>
  </si>
  <si>
    <t>ふるさと基金</t>
    <rPh sb="4" eb="6">
      <t>キキン</t>
    </rPh>
    <phoneticPr fontId="5"/>
  </si>
  <si>
    <t>公共施設整備基金</t>
    <rPh sb="0" eb="8">
      <t>コウキョウシセツセイビキキン</t>
    </rPh>
    <phoneticPr fontId="5"/>
  </si>
  <si>
    <t>職員退職給与準備基金</t>
    <rPh sb="0" eb="4">
      <t>ショクインタイショク</t>
    </rPh>
    <rPh sb="4" eb="6">
      <t>キュウヨ</t>
    </rPh>
    <rPh sb="6" eb="10">
      <t>ジュンビキキン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</si>
  <si>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</si>
  <si>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文化振興基金</t>
    <rPh sb="0" eb="6">
      <t>ブンカシンコウキキン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</si>
</sst>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DC8-4C9F-874B-3D256830F2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32182</c:v>
                </c:pt>
                <c:pt idx="1">
                  <c:v>26367</c:v>
                </c:pt>
                <c:pt idx="2">
                  <c:v>21188</c:v>
                </c:pt>
                <c:pt idx="3">
                  <c:v>26641</c:v>
                </c:pt>
                <c:pt idx="4">
                  <c:v>34023</c:v>
                </c:pt>
              </c:numCache>
            </c:numRef>
          </c:val>
          <c:smooth val="0"/>
          <c:extLst>
            <c:ext xmlns:c16="http://schemas.microsoft.com/office/drawing/2014/chart" uri="{C3380CC4-5D6E-409C-BE32-E72D297353CC}">
              <c16:uniqueId val="{00000001-6DC8-4C9F-874B-3D256830F2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5.74</c:v>
                </c:pt>
                <c:pt idx="1">
                  <c:v>10.69</c:v>
                </c:pt>
                <c:pt idx="2">
                  <c:v>8.9700000000000006</c:v>
                </c:pt>
                <c:pt idx="3">
                  <c:v>7.88</c:v>
                </c:pt>
                <c:pt idx="4">
                  <c:v>8.8800000000000008</c:v>
                </c:pt>
              </c:numCache>
            </c:numRef>
          </c:val>
          <c:extLst>
            <c:ext xmlns:c16="http://schemas.microsoft.com/office/drawing/2014/chart" uri="{C3380CC4-5D6E-409C-BE32-E72D297353CC}">
              <c16:uniqueId val="{00000000-0150-4F3E-AD0E-F01680B153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7.68</c:v>
                </c:pt>
                <c:pt idx="1">
                  <c:v>10.79</c:v>
                </c:pt>
                <c:pt idx="2">
                  <c:v>13.87</c:v>
                </c:pt>
                <c:pt idx="3">
                  <c:v>12.83</c:v>
                </c:pt>
                <c:pt idx="4">
                  <c:v>12.48</c:v>
                </c:pt>
              </c:numCache>
            </c:numRef>
          </c:val>
          <c:extLst>
            <c:ext xmlns:c16="http://schemas.microsoft.com/office/drawing/2014/chart" uri="{C3380CC4-5D6E-409C-BE32-E72D297353CC}">
              <c16:uniqueId val="{00000001-0150-4F3E-AD0E-F01680B153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6.57</c:v>
                </c:pt>
                <c:pt idx="2">
                  <c:v>-4.01</c:v>
                </c:pt>
                <c:pt idx="3">
                  <c:v>-2.61</c:v>
                </c:pt>
                <c:pt idx="4">
                  <c:v>-1.88</c:v>
                </c:pt>
              </c:numCache>
            </c:numRef>
          </c:val>
          <c:smooth val="0"/>
          <c:extLst>
            <c:ext xmlns:c16="http://schemas.microsoft.com/office/drawing/2014/chart" uri="{C3380CC4-5D6E-409C-BE32-E72D297353CC}">
              <c16:uniqueId val="{00000002-0150-4F3E-AD0E-F01680B153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03-4F45-B9D7-30FBC662CE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03-4F45-B9D7-30FBC662CE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03-4F45-B9D7-30FBC662CE1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803-4F45-B9D7-30FBC662CE1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0.02</c:v>
                </c:pt>
                <c:pt idx="4">
                  <c:v>#N/A</c:v>
                </c:pt>
                <c:pt idx="5">
                  <c:v>0.37</c:v>
                </c:pt>
                <c:pt idx="6">
                  <c:v>#N/A</c:v>
                </c:pt>
                <c:pt idx="7">
                  <c:v>0.16</c:v>
                </c:pt>
                <c:pt idx="8">
                  <c:v>#N/A</c:v>
                </c:pt>
                <c:pt idx="9">
                  <c:v>0.23</c:v>
                </c:pt>
              </c:numCache>
            </c:numRef>
          </c:val>
          <c:extLst>
            <c:ext xmlns:c16="http://schemas.microsoft.com/office/drawing/2014/chart" uri="{C3380CC4-5D6E-409C-BE32-E72D297353CC}">
              <c16:uniqueId val="{00000004-A803-4F45-B9D7-30FBC662CE1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0.27</c:v>
                </c:pt>
                <c:pt idx="4">
                  <c:v>#N/A</c:v>
                </c:pt>
                <c:pt idx="5">
                  <c:v>0.43</c:v>
                </c:pt>
                <c:pt idx="6">
                  <c:v>#N/A</c:v>
                </c:pt>
                <c:pt idx="7">
                  <c:v>0.52</c:v>
                </c:pt>
                <c:pt idx="8">
                  <c:v>#N/A</c:v>
                </c:pt>
                <c:pt idx="9">
                  <c:v>0.7</c:v>
                </c:pt>
              </c:numCache>
            </c:numRef>
          </c:val>
          <c:extLst>
            <c:ext xmlns:c16="http://schemas.microsoft.com/office/drawing/2014/chart" uri="{C3380CC4-5D6E-409C-BE32-E72D297353CC}">
              <c16:uniqueId val="{00000005-A803-4F45-B9D7-30FBC662CE1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0.55000000000000004</c:v>
                </c:pt>
                <c:pt idx="4">
                  <c:v>#N/A</c:v>
                </c:pt>
                <c:pt idx="5">
                  <c:v>0.87</c:v>
                </c:pt>
                <c:pt idx="6">
                  <c:v>#N/A</c:v>
                </c:pt>
                <c:pt idx="7">
                  <c:v>0.62</c:v>
                </c:pt>
                <c:pt idx="8">
                  <c:v>#N/A</c:v>
                </c:pt>
                <c:pt idx="9">
                  <c:v>1.18</c:v>
                </c:pt>
              </c:numCache>
            </c:numRef>
          </c:val>
          <c:extLst>
            <c:ext xmlns:c16="http://schemas.microsoft.com/office/drawing/2014/chart" uri="{C3380CC4-5D6E-409C-BE32-E72D297353CC}">
              <c16:uniqueId val="{00000006-A803-4F45-B9D7-30FBC662CE1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3.81</c:v>
                </c:pt>
                <c:pt idx="2">
                  <c:v>#N/A</c:v>
                </c:pt>
                <c:pt idx="3">
                  <c:v>3.33</c:v>
                </c:pt>
                <c:pt idx="4">
                  <c:v>#N/A</c:v>
                </c:pt>
                <c:pt idx="5">
                  <c:v>3.06</c:v>
                </c:pt>
                <c:pt idx="6">
                  <c:v>#N/A</c:v>
                </c:pt>
                <c:pt idx="7">
                  <c:v>2.2999999999999998</c:v>
                </c:pt>
                <c:pt idx="8">
                  <c:v>#N/A</c:v>
                </c:pt>
                <c:pt idx="9">
                  <c:v>1.76</c:v>
                </c:pt>
              </c:numCache>
            </c:numRef>
          </c:val>
          <c:extLst>
            <c:ext xmlns:c16="http://schemas.microsoft.com/office/drawing/2014/chart" uri="{C3380CC4-5D6E-409C-BE32-E72D297353CC}">
              <c16:uniqueId val="{00000007-A803-4F45-B9D7-30FBC662CE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6.84</c:v>
                </c:pt>
                <c:pt idx="2">
                  <c:v>#N/A</c:v>
                </c:pt>
                <c:pt idx="3">
                  <c:v>6.82</c:v>
                </c:pt>
                <c:pt idx="4">
                  <c:v>#N/A</c:v>
                </c:pt>
                <c:pt idx="5">
                  <c:v>6.88</c:v>
                </c:pt>
                <c:pt idx="6">
                  <c:v>#N/A</c:v>
                </c:pt>
                <c:pt idx="7">
                  <c:v>6.52</c:v>
                </c:pt>
                <c:pt idx="8">
                  <c:v>#N/A</c:v>
                </c:pt>
                <c:pt idx="9">
                  <c:v>5.56</c:v>
                </c:pt>
              </c:numCache>
            </c:numRef>
          </c:val>
          <c:extLst>
            <c:ext xmlns:c16="http://schemas.microsoft.com/office/drawing/2014/chart" uri="{C3380CC4-5D6E-409C-BE32-E72D297353CC}">
              <c16:uniqueId val="{00000008-A803-4F45-B9D7-30FBC662CE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5.74</c:v>
                </c:pt>
                <c:pt idx="2">
                  <c:v>#N/A</c:v>
                </c:pt>
                <c:pt idx="3">
                  <c:v>10.68</c:v>
                </c:pt>
                <c:pt idx="4">
                  <c:v>#N/A</c:v>
                </c:pt>
                <c:pt idx="5">
                  <c:v>8.9600000000000009</c:v>
                </c:pt>
                <c:pt idx="6">
                  <c:v>#N/A</c:v>
                </c:pt>
                <c:pt idx="7">
                  <c:v>7.88</c:v>
                </c:pt>
                <c:pt idx="8">
                  <c:v>#N/A</c:v>
                </c:pt>
                <c:pt idx="9">
                  <c:v>8.8800000000000008</c:v>
                </c:pt>
              </c:numCache>
            </c:numRef>
          </c:val>
          <c:extLst>
            <c:ext xmlns:c16="http://schemas.microsoft.com/office/drawing/2014/chart" uri="{C3380CC4-5D6E-409C-BE32-E72D297353CC}">
              <c16:uniqueId val="{00000009-A803-4F45-B9D7-30FBC662CE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5120</c:v>
                </c:pt>
                <c:pt idx="5">
                  <c:v>5032</c:v>
                </c:pt>
                <c:pt idx="8">
                  <c:v>4980</c:v>
                </c:pt>
                <c:pt idx="11">
                  <c:v>4910</c:v>
                </c:pt>
                <c:pt idx="14">
                  <c:v>4795</c:v>
                </c:pt>
              </c:numCache>
            </c:numRef>
          </c:val>
          <c:extLst>
            <c:ext xmlns:c16="http://schemas.microsoft.com/office/drawing/2014/chart" uri="{C3380CC4-5D6E-409C-BE32-E72D297353CC}">
              <c16:uniqueId val="{00000000-F475-4A6C-9C60-54DF9C2723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75-4A6C-9C60-54DF9C2723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130</c:v>
                </c:pt>
                <c:pt idx="3">
                  <c:v>202</c:v>
                </c:pt>
                <c:pt idx="6">
                  <c:v>212</c:v>
                </c:pt>
                <c:pt idx="9">
                  <c:v>210</c:v>
                </c:pt>
                <c:pt idx="12">
                  <c:v>207</c:v>
                </c:pt>
              </c:numCache>
            </c:numRef>
          </c:val>
          <c:extLst>
            <c:ext xmlns:c16="http://schemas.microsoft.com/office/drawing/2014/chart" uri="{C3380CC4-5D6E-409C-BE32-E72D297353CC}">
              <c16:uniqueId val="{00000002-F475-4A6C-9C60-54DF9C2723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384</c:v>
                </c:pt>
                <c:pt idx="3">
                  <c:v>411</c:v>
                </c:pt>
                <c:pt idx="6">
                  <c:v>423</c:v>
                </c:pt>
                <c:pt idx="9">
                  <c:v>424</c:v>
                </c:pt>
                <c:pt idx="12">
                  <c:v>425</c:v>
                </c:pt>
              </c:numCache>
            </c:numRef>
          </c:val>
          <c:extLst>
            <c:ext xmlns:c16="http://schemas.microsoft.com/office/drawing/2014/chart" uri="{C3380CC4-5D6E-409C-BE32-E72D297353CC}">
              <c16:uniqueId val="{00000003-F475-4A6C-9C60-54DF9C2723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1655</c:v>
                </c:pt>
                <c:pt idx="3">
                  <c:v>1525</c:v>
                </c:pt>
                <c:pt idx="6">
                  <c:v>1343</c:v>
                </c:pt>
                <c:pt idx="9">
                  <c:v>1273</c:v>
                </c:pt>
                <c:pt idx="12">
                  <c:v>1263</c:v>
                </c:pt>
              </c:numCache>
            </c:numRef>
          </c:val>
          <c:extLst>
            <c:ext xmlns:c16="http://schemas.microsoft.com/office/drawing/2014/chart" uri="{C3380CC4-5D6E-409C-BE32-E72D297353CC}">
              <c16:uniqueId val="{00000004-F475-4A6C-9C60-54DF9C2723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75-4A6C-9C60-54DF9C2723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75-4A6C-9C60-54DF9C2723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3338</c:v>
                </c:pt>
                <c:pt idx="3">
                  <c:v>3444</c:v>
                </c:pt>
                <c:pt idx="6">
                  <c:v>3451</c:v>
                </c:pt>
                <c:pt idx="9">
                  <c:v>3428</c:v>
                </c:pt>
                <c:pt idx="12">
                  <c:v>3341</c:v>
                </c:pt>
              </c:numCache>
            </c:numRef>
          </c:val>
          <c:extLst>
            <c:ext xmlns:c16="http://schemas.microsoft.com/office/drawing/2014/chart" uri="{C3380CC4-5D6E-409C-BE32-E72D297353CC}">
              <c16:uniqueId val="{00000007-F475-4A6C-9C60-54DF9C2723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387</c:v>
                </c:pt>
                <c:pt idx="2">
                  <c:v>#N/A</c:v>
                </c:pt>
                <c:pt idx="3">
                  <c:v>#N/A</c:v>
                </c:pt>
                <c:pt idx="4">
                  <c:v>550</c:v>
                </c:pt>
                <c:pt idx="5">
                  <c:v>#N/A</c:v>
                </c:pt>
                <c:pt idx="6">
                  <c:v>#N/A</c:v>
                </c:pt>
                <c:pt idx="7">
                  <c:v>449</c:v>
                </c:pt>
                <c:pt idx="8">
                  <c:v>#N/A</c:v>
                </c:pt>
                <c:pt idx="9">
                  <c:v>#N/A</c:v>
                </c:pt>
                <c:pt idx="10">
                  <c:v>425</c:v>
                </c:pt>
                <c:pt idx="11">
                  <c:v>#N/A</c:v>
                </c:pt>
                <c:pt idx="12">
                  <c:v>#N/A</c:v>
                </c:pt>
                <c:pt idx="13">
                  <c:v>441</c:v>
                </c:pt>
                <c:pt idx="14">
                  <c:v>#N/A</c:v>
                </c:pt>
              </c:numCache>
            </c:numRef>
          </c:val>
          <c:smooth val="0"/>
          <c:extLst>
            <c:ext xmlns:c16="http://schemas.microsoft.com/office/drawing/2014/chart" uri="{C3380CC4-5D6E-409C-BE32-E72D297353CC}">
              <c16:uniqueId val="{00000008-F475-4A6C-9C60-54DF9C2723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41453</c:v>
                </c:pt>
                <c:pt idx="5">
                  <c:v>40608</c:v>
                </c:pt>
                <c:pt idx="8">
                  <c:v>38638</c:v>
                </c:pt>
                <c:pt idx="11">
                  <c:v>36213</c:v>
                </c:pt>
                <c:pt idx="14">
                  <c:v>33980</c:v>
                </c:pt>
              </c:numCache>
            </c:numRef>
          </c:val>
          <c:extLst>
            <c:ext xmlns:c16="http://schemas.microsoft.com/office/drawing/2014/chart" uri="{C3380CC4-5D6E-409C-BE32-E72D297353CC}">
              <c16:uniqueId val="{00000000-4DD6-45CF-A6FC-7442C56AD7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15142</c:v>
                </c:pt>
                <c:pt idx="5">
                  <c:v>14531</c:v>
                </c:pt>
                <c:pt idx="8">
                  <c:v>13808</c:v>
                </c:pt>
                <c:pt idx="11">
                  <c:v>13278</c:v>
                </c:pt>
                <c:pt idx="14">
                  <c:v>12641</c:v>
                </c:pt>
              </c:numCache>
            </c:numRef>
          </c:val>
          <c:extLst>
            <c:ext xmlns:c16="http://schemas.microsoft.com/office/drawing/2014/chart" uri="{C3380CC4-5D6E-409C-BE32-E72D297353CC}">
              <c16:uniqueId val="{00000001-4DD6-45CF-A6FC-7442C56AD7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4834</c:v>
                </c:pt>
                <c:pt idx="5">
                  <c:v>5891</c:v>
                </c:pt>
                <c:pt idx="8">
                  <c:v>6678</c:v>
                </c:pt>
                <c:pt idx="11">
                  <c:v>6351</c:v>
                </c:pt>
                <c:pt idx="14">
                  <c:v>6571</c:v>
                </c:pt>
              </c:numCache>
            </c:numRef>
          </c:val>
          <c:extLst>
            <c:ext xmlns:c16="http://schemas.microsoft.com/office/drawing/2014/chart" uri="{C3380CC4-5D6E-409C-BE32-E72D297353CC}">
              <c16:uniqueId val="{00000002-4DD6-45CF-A6FC-7442C56AD7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D6-45CF-A6FC-7442C56AD7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D6-45CF-A6FC-7442C56AD7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1111</c:v>
                </c:pt>
                <c:pt idx="3">
                  <c:v>1022</c:v>
                </c:pt>
                <c:pt idx="6">
                  <c:v>966</c:v>
                </c:pt>
                <c:pt idx="9">
                  <c:v>936</c:v>
                </c:pt>
                <c:pt idx="12">
                  <c:v>906</c:v>
                </c:pt>
              </c:numCache>
            </c:numRef>
          </c:val>
          <c:extLst>
            <c:ext xmlns:c16="http://schemas.microsoft.com/office/drawing/2014/chart" uri="{C3380CC4-5D6E-409C-BE32-E72D297353CC}">
              <c16:uniqueId val="{00000005-4DD6-45CF-A6FC-7442C56AD7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6383</c:v>
                </c:pt>
                <c:pt idx="3">
                  <c:v>6401</c:v>
                </c:pt>
                <c:pt idx="6">
                  <c:v>6408</c:v>
                </c:pt>
                <c:pt idx="9">
                  <c:v>6601</c:v>
                </c:pt>
                <c:pt idx="12">
                  <c:v>6652</c:v>
                </c:pt>
              </c:numCache>
            </c:numRef>
          </c:val>
          <c:extLst>
            <c:ext xmlns:c16="http://schemas.microsoft.com/office/drawing/2014/chart" uri="{C3380CC4-5D6E-409C-BE32-E72D297353CC}">
              <c16:uniqueId val="{00000006-4DD6-45CF-A6FC-7442C56AD7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3067</c:v>
                </c:pt>
                <c:pt idx="3">
                  <c:v>2664</c:v>
                </c:pt>
                <c:pt idx="6">
                  <c:v>2247</c:v>
                </c:pt>
                <c:pt idx="9">
                  <c:v>1833</c:v>
                </c:pt>
                <c:pt idx="12">
                  <c:v>1419</c:v>
                </c:pt>
              </c:numCache>
            </c:numRef>
          </c:val>
          <c:extLst>
            <c:ext xmlns:c16="http://schemas.microsoft.com/office/drawing/2014/chart" uri="{C3380CC4-5D6E-409C-BE32-E72D297353CC}">
              <c16:uniqueId val="{00000007-4DD6-45CF-A6FC-7442C56AD7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18919</c:v>
                </c:pt>
                <c:pt idx="3">
                  <c:v>17427</c:v>
                </c:pt>
                <c:pt idx="6">
                  <c:v>15866</c:v>
                </c:pt>
                <c:pt idx="9">
                  <c:v>14269</c:v>
                </c:pt>
                <c:pt idx="12">
                  <c:v>12781</c:v>
                </c:pt>
              </c:numCache>
            </c:numRef>
          </c:val>
          <c:extLst>
            <c:ext xmlns:c16="http://schemas.microsoft.com/office/drawing/2014/chart" uri="{C3380CC4-5D6E-409C-BE32-E72D297353CC}">
              <c16:uniqueId val="{00000008-4DD6-45CF-A6FC-7442C56AD7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1600</c:v>
                </c:pt>
                <c:pt idx="3">
                  <c:v>3165</c:v>
                </c:pt>
                <c:pt idx="6">
                  <c:v>3008</c:v>
                </c:pt>
                <c:pt idx="9">
                  <c:v>2829</c:v>
                </c:pt>
                <c:pt idx="12">
                  <c:v>2626</c:v>
                </c:pt>
              </c:numCache>
            </c:numRef>
          </c:val>
          <c:extLst>
            <c:ext xmlns:c16="http://schemas.microsoft.com/office/drawing/2014/chart" uri="{C3380CC4-5D6E-409C-BE32-E72D297353CC}">
              <c16:uniqueId val="{00000009-4DD6-45CF-A6FC-7442C56AD7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35088</c:v>
                </c:pt>
                <c:pt idx="3">
                  <c:v>35887</c:v>
                </c:pt>
                <c:pt idx="6">
                  <c:v>34040</c:v>
                </c:pt>
                <c:pt idx="9">
                  <c:v>31771</c:v>
                </c:pt>
                <c:pt idx="12">
                  <c:v>30961</c:v>
                </c:pt>
              </c:numCache>
            </c:numRef>
          </c:val>
          <c:extLst>
            <c:ext xmlns:c16="http://schemas.microsoft.com/office/drawing/2014/chart" uri="{C3380CC4-5D6E-409C-BE32-E72D297353CC}">
              <c16:uniqueId val="{0000000A-4DD6-45CF-A6FC-7442C56AD7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4739</c:v>
                </c:pt>
                <c:pt idx="2">
                  <c:v>#N/A</c:v>
                </c:pt>
                <c:pt idx="3">
                  <c:v>#N/A</c:v>
                </c:pt>
                <c:pt idx="4">
                  <c:v>5533</c:v>
                </c:pt>
                <c:pt idx="5">
                  <c:v>#N/A</c:v>
                </c:pt>
                <c:pt idx="6">
                  <c:v>#N/A</c:v>
                </c:pt>
                <c:pt idx="7">
                  <c:v>3410</c:v>
                </c:pt>
                <c:pt idx="8">
                  <c:v>#N/A</c:v>
                </c:pt>
                <c:pt idx="9">
                  <c:v>#N/A</c:v>
                </c:pt>
                <c:pt idx="10">
                  <c:v>2396</c:v>
                </c:pt>
                <c:pt idx="11">
                  <c:v>#N/A</c:v>
                </c:pt>
                <c:pt idx="12">
                  <c:v>#N/A</c:v>
                </c:pt>
                <c:pt idx="13">
                  <c:v>2153</c:v>
                </c:pt>
                <c:pt idx="14">
                  <c:v>#N/A</c:v>
                </c:pt>
              </c:numCache>
            </c:numRef>
          </c:val>
          <c:smooth val="0"/>
          <c:extLst>
            <c:ext xmlns:c16="http://schemas.microsoft.com/office/drawing/2014/chart" uri="{C3380CC4-5D6E-409C-BE32-E72D297353CC}">
              <c16:uniqueId val="{0000000B-4DD6-45CF-A6FC-7442C56AD7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4349</c:v>
                </c:pt>
                <c:pt idx="1">
                  <c:v>4113</c:v>
                </c:pt>
                <c:pt idx="2">
                  <c:v>4114</c:v>
                </c:pt>
              </c:numCache>
            </c:numRef>
          </c:val>
          <c:extLst>
            <c:ext xmlns:c16="http://schemas.microsoft.com/office/drawing/2014/chart" uri="{C3380CC4-5D6E-409C-BE32-E72D297353CC}">
              <c16:uniqueId val="{00000000-B976-414F-AB49-AA223BCF60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976-414F-AB49-AA223BCF60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1414</c:v>
                </c:pt>
                <c:pt idx="1">
                  <c:v>1501</c:v>
                </c:pt>
                <c:pt idx="2">
                  <c:v>1547</c:v>
                </c:pt>
              </c:numCache>
            </c:numRef>
          </c:val>
          <c:extLst>
            <c:ext xmlns:c16="http://schemas.microsoft.com/office/drawing/2014/chart" uri="{C3380CC4-5D6E-409C-BE32-E72D297353CC}">
              <c16:uniqueId val="{00000002-B976-414F-AB49-AA223BCF60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年度の実質公債費比率の分子は、前年度と比べて</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百万円増加した。</a:t>
          </a:r>
        </a:p>
        <a:p>
          <a:r>
            <a:rPr kumimoji="1" lang="ja-JP" altLang="en-US" sz="1100">
              <a:latin typeface="ＭＳ ゴシック" pitchFamily="49" charset="-128"/>
              <a:ea typeface="ＭＳ ゴシック" pitchFamily="49" charset="-128"/>
            </a:rPr>
            <a:t>　これは、算入公債費等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a:t>
          </a:r>
          <a:r>
            <a:rPr kumimoji="1" lang="en-US" altLang="ja-JP" sz="1100">
              <a:latin typeface="ＭＳ ゴシック" pitchFamily="49" charset="-128"/>
              <a:ea typeface="ＭＳ ゴシック" pitchFamily="49" charset="-128"/>
            </a:rPr>
            <a:t>115</a:t>
          </a:r>
          <a:r>
            <a:rPr kumimoji="1" lang="ja-JP" altLang="en-US" sz="1100">
              <a:latin typeface="ＭＳ ゴシック" pitchFamily="49" charset="-128"/>
              <a:ea typeface="ＭＳ ゴシック" pitchFamily="49" charset="-128"/>
            </a:rPr>
            <a:t>百万円減少したものの、元利償還金等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a:t>
          </a:r>
          <a:r>
            <a:rPr kumimoji="1" lang="en-US" altLang="ja-JP" sz="1100">
              <a:latin typeface="ＭＳ ゴシック" pitchFamily="49" charset="-128"/>
              <a:ea typeface="ＭＳ ゴシック" pitchFamily="49" charset="-128"/>
            </a:rPr>
            <a:t>99</a:t>
          </a:r>
          <a:r>
            <a:rPr kumimoji="1" lang="ja-JP" altLang="en-US" sz="1100">
              <a:latin typeface="ＭＳ ゴシック" pitchFamily="49" charset="-128"/>
              <a:ea typeface="ＭＳ ゴシック" pitchFamily="49" charset="-128"/>
            </a:rPr>
            <a:t>百万円減少したためである。</a:t>
          </a:r>
        </a:p>
        <a:p>
          <a:r>
            <a:rPr kumimoji="1" lang="ja-JP" altLang="en-US" sz="1100">
              <a:latin typeface="ＭＳ ゴシック" pitchFamily="49" charset="-128"/>
              <a:ea typeface="ＭＳ ゴシック" pitchFamily="49" charset="-128"/>
            </a:rPr>
            <a:t>　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が減少した要因は、公共下水道事業会計が起こした地方債の償還が進んだことで、公営企業債繰入金が減少したことによる。</a:t>
          </a:r>
        </a:p>
        <a:p>
          <a:r>
            <a:rPr kumimoji="1" lang="ja-JP" altLang="en-US" sz="1100">
              <a:latin typeface="ＭＳ ゴシック" pitchFamily="49" charset="-128"/>
              <a:ea typeface="ＭＳ ゴシック" pitchFamily="49" charset="-128"/>
            </a:rPr>
            <a:t>　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が減少した要因は、基準財政需要額の公債費の算定額が、</a:t>
          </a:r>
          <a:r>
            <a:rPr kumimoji="1" lang="en-US" altLang="ja-JP" sz="1100">
              <a:latin typeface="ＭＳ ゴシック" pitchFamily="49" charset="-128"/>
              <a:ea typeface="ＭＳ ゴシック" pitchFamily="49" charset="-128"/>
            </a:rPr>
            <a:t>98</a:t>
          </a:r>
          <a:r>
            <a:rPr kumimoji="1" lang="ja-JP" altLang="en-US" sz="1100">
              <a:latin typeface="ＭＳ ゴシック" pitchFamily="49" charset="-128"/>
              <a:ea typeface="ＭＳ ゴシック" pitchFamily="49" charset="-128"/>
            </a:rPr>
            <a:t>百円減少したことなどのためである。</a:t>
          </a:r>
        </a:p>
        <a:p>
          <a:r>
            <a:rPr kumimoji="1" lang="ja-JP" altLang="en-US" sz="1100">
              <a:latin typeface="ＭＳ ゴシック" pitchFamily="49" charset="-128"/>
              <a:ea typeface="ＭＳ ゴシック" pitchFamily="49" charset="-128"/>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年度の将来負担比率の分子は、前年度と比べて</a:t>
          </a:r>
          <a:r>
            <a:rPr kumimoji="1" lang="en-US" altLang="ja-JP" sz="1100">
              <a:latin typeface="ＭＳ ゴシック" pitchFamily="49" charset="-128"/>
              <a:ea typeface="ＭＳ ゴシック" pitchFamily="49" charset="-128"/>
            </a:rPr>
            <a:t>243</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　これは、充当可能財源等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a:t>
          </a:r>
          <a:r>
            <a:rPr kumimoji="1" lang="en-US" altLang="ja-JP" sz="1100">
              <a:latin typeface="ＭＳ ゴシック" pitchFamily="49" charset="-128"/>
              <a:ea typeface="ＭＳ ゴシック" pitchFamily="49" charset="-128"/>
            </a:rPr>
            <a:t>2,650</a:t>
          </a:r>
          <a:r>
            <a:rPr kumimoji="1" lang="ja-JP" altLang="en-US" sz="1100">
              <a:latin typeface="ＭＳ ゴシック" pitchFamily="49" charset="-128"/>
              <a:ea typeface="ＭＳ ゴシック" pitchFamily="49" charset="-128"/>
            </a:rPr>
            <a:t>百万円減少したものの、将来負担額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a:t>
          </a:r>
          <a:r>
            <a:rPr kumimoji="1" lang="en-US" altLang="ja-JP" sz="1100">
              <a:latin typeface="ＭＳ ゴシック" pitchFamily="49" charset="-128"/>
              <a:ea typeface="ＭＳ ゴシック" pitchFamily="49" charset="-128"/>
            </a:rPr>
            <a:t>2,894</a:t>
          </a:r>
          <a:r>
            <a:rPr kumimoji="1" lang="ja-JP" altLang="en-US" sz="1100">
              <a:latin typeface="ＭＳ ゴシック" pitchFamily="49" charset="-128"/>
              <a:ea typeface="ＭＳ ゴシック" pitchFamily="49" charset="-128"/>
            </a:rPr>
            <a:t>百万円減少したためである。</a:t>
          </a:r>
        </a:p>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が減少した要因は、公共下水道事業会計が起こした地方債の償還が進んだことで、公営企業債繰入金見込額が減少したことなどによるものである。</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が減少した要因は、都市計画税収の減による充当可能特定歳入の減少などによるものである。</a:t>
          </a:r>
        </a:p>
        <a:p>
          <a:r>
            <a:rPr kumimoji="1" lang="ja-JP" altLang="en-US" sz="1100">
              <a:latin typeface="ＭＳ ゴシック" pitchFamily="49" charset="-128"/>
              <a:ea typeface="ＭＳ ゴシック" pitchFamily="49" charset="-128"/>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年度は、公共施設整備基金やふるさと基金などが取崩額を上回る額の積立てを行ったことにより、その他特定目的基金が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百万円増加した。一方で、財政調整基金は、一般財源の補填や臨時財政対策債の繰上償還などの財源として活用したため、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百万円減少したことから、基金全体では前年度末と比べて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年度は、公共施設整備基金や職員退職給与準備基金などが取崩額を上回る額の積立てを行ったことにより、その他特定目的基金が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また、財政調整基金では、一般財源の補填などの財源として活用したたものの、取崩額以上の積立てをしたため、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百万円増加したことから、基金全体では前年度末と比べて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百万円を適正な残高の目安とし、確保に努めている。今後も、適正規模の残高を確保しつつ、自然災害など、臨時突発的な財政需要にも柔軟かつ迅速に活用していく。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年中に収入した寄附金を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年度は、普通交付税の再算定により追加交付された、臨時財政対策債償還基金費分を積み立てたことに加え、令和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年度の決算で生じた剰余金を積み立てた。一方で、一般財源不足の補填や過年度に積み立てた臨時財政対策債償還基金費分の取り崩したことにより、積立額を取崩額が上回ったため、前年度末と比べて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年度は、普通交付税の再算定により追加交付された、臨時財政対策債償還基金費分や令和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年度の決算で生じた剰余金などの積立額が、一般財源不足の補填や過年度に積み立てた臨時財政対策債償還基金費分などの取崩額を上回ったため、前年度末と比べて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158,573
153,734
103.76
62,689,567
59,677,650
2,926,080
32,948,768
30,960,713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単年度の財政力指数は、人口減少や少子高齢化が進行する中、社会保障費などが増加し続けており、平成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を下回ってから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年続けて普通交付税交付団体となっている。令和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0.766</a:t>
          </a:r>
          <a:r>
            <a:rPr kumimoji="1" lang="ja-JP" altLang="en-US" sz="1100">
              <a:latin typeface="ＭＳ Ｐゴシック" panose="020B0600070205080204" pitchFamily="50" charset="-128"/>
              <a:ea typeface="ＭＳ Ｐゴシック" panose="020B0600070205080204" pitchFamily="50" charset="-128"/>
            </a:rPr>
            <a:t>と減少しており、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年間の平均でも減少が続いている。</a:t>
          </a:r>
        </a:p>
        <a:p>
          <a:r>
            <a:rPr kumimoji="1" lang="ja-JP" altLang="en-US" sz="1100">
              <a:latin typeface="ＭＳ Ｐゴシック" panose="020B0600070205080204" pitchFamily="50" charset="-128"/>
              <a:ea typeface="ＭＳ Ｐゴシック" panose="020B0600070205080204" pitchFamily="50" charset="-128"/>
            </a:rPr>
            <a:t>　 これは、企業業績の改善などを背景に、法人税割が</a:t>
          </a:r>
          <a:r>
            <a:rPr kumimoji="1" lang="en-US" altLang="ja-JP" sz="1100">
              <a:latin typeface="ＭＳ Ｐゴシック" panose="020B0600070205080204" pitchFamily="50" charset="-128"/>
              <a:ea typeface="ＭＳ Ｐゴシック" panose="020B0600070205080204" pitchFamily="50" charset="-128"/>
            </a:rPr>
            <a:t>140,076</a:t>
          </a:r>
          <a:r>
            <a:rPr kumimoji="1" lang="ja-JP" altLang="en-US" sz="1100">
              <a:latin typeface="ＭＳ Ｐゴシック" panose="020B0600070205080204" pitchFamily="50" charset="-128"/>
              <a:ea typeface="ＭＳ Ｐゴシック" panose="020B0600070205080204" pitchFamily="50" charset="-128"/>
            </a:rPr>
            <a:t>千円増加したことなどから、基準財政収入額は</a:t>
          </a:r>
          <a:r>
            <a:rPr kumimoji="1" lang="en-US" altLang="ja-JP" sz="1100">
              <a:latin typeface="ＭＳ Ｐゴシック" panose="020B0600070205080204" pitchFamily="50" charset="-128"/>
              <a:ea typeface="ＭＳ Ｐゴシック" panose="020B0600070205080204" pitchFamily="50" charset="-128"/>
            </a:rPr>
            <a:t>299,370</a:t>
          </a:r>
          <a:r>
            <a:rPr kumimoji="1" lang="ja-JP" altLang="en-US" sz="1100">
              <a:latin typeface="ＭＳ Ｐゴシック" panose="020B0600070205080204" pitchFamily="50" charset="-128"/>
              <a:ea typeface="ＭＳ Ｐゴシック" panose="020B0600070205080204" pitchFamily="50" charset="-128"/>
            </a:rPr>
            <a:t>千円増加したが、国税収入等の増加を背景に臨時財政対策債の発行額が縮減されたことや、給与改定費などの増により基準財政需要額が</a:t>
          </a:r>
          <a:r>
            <a:rPr kumimoji="1" lang="en-US" altLang="ja-JP" sz="1100">
              <a:latin typeface="ＭＳ Ｐゴシック" panose="020B0600070205080204" pitchFamily="50" charset="-128"/>
              <a:ea typeface="ＭＳ Ｐゴシック" panose="020B0600070205080204" pitchFamily="50" charset="-128"/>
            </a:rPr>
            <a:t>991,218</a:t>
          </a:r>
          <a:r>
            <a:rPr kumimoji="1" lang="ja-JP" altLang="en-US" sz="1100">
              <a:latin typeface="ＭＳ Ｐゴシック" panose="020B0600070205080204" pitchFamily="50" charset="-128"/>
              <a:ea typeface="ＭＳ Ｐゴシック" panose="020B0600070205080204" pitchFamily="50" charset="-128"/>
            </a:rPr>
            <a:t>千円増加したことから、この増額幅が基準財政収入額の増額幅を上回ったためである。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98372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17938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年度は、神奈川県平均を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ポイント下回っているものの、類似団体内平均及び全国平均をそれぞれ</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経常収支比率が前年度と比べて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ポイント悪化した要因は、経常経費充当一般財源等（分子）が人件費や物件費、扶助費等の増加により、</a:t>
          </a:r>
          <a:r>
            <a:rPr kumimoji="1" lang="en-US" altLang="ja-JP" sz="1100">
              <a:latin typeface="ＭＳ Ｐゴシック" panose="020B0600070205080204" pitchFamily="50" charset="-128"/>
              <a:ea typeface="ＭＳ Ｐゴシック" panose="020B0600070205080204" pitchFamily="50" charset="-128"/>
            </a:rPr>
            <a:t>1,427,669</a:t>
          </a:r>
          <a:r>
            <a:rPr kumimoji="1" lang="ja-JP" altLang="en-US" sz="1100">
              <a:latin typeface="ＭＳ Ｐゴシック" panose="020B0600070205080204" pitchFamily="50" charset="-128"/>
              <a:ea typeface="ＭＳ Ｐゴシック" panose="020B0600070205080204" pitchFamily="50" charset="-128"/>
            </a:rPr>
            <a:t>千円増加した一方、経常一般財源等歳入（分母）も地方交付税などの増加により</a:t>
          </a:r>
          <a:r>
            <a:rPr kumimoji="1" lang="en-US" altLang="ja-JP" sz="1100">
              <a:latin typeface="ＭＳ Ｐゴシック" panose="020B0600070205080204" pitchFamily="50" charset="-128"/>
              <a:ea typeface="ＭＳ Ｐゴシック" panose="020B0600070205080204" pitchFamily="50" charset="-128"/>
            </a:rPr>
            <a:t>1,161,958</a:t>
          </a:r>
          <a:r>
            <a:rPr kumimoji="1" lang="ja-JP" altLang="en-US" sz="1100">
              <a:latin typeface="ＭＳ Ｐゴシック" panose="020B0600070205080204" pitchFamily="50" charset="-128"/>
              <a:ea typeface="ＭＳ Ｐゴシック" panose="020B0600070205080204" pitchFamily="50" charset="-128"/>
            </a:rPr>
            <a:t>千円増加したが、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経常一般財源等歳入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（分母）の増額幅</a:t>
          </a:r>
          <a:r>
            <a:rPr kumimoji="1" lang="ja-JP" altLang="en-US" sz="1100">
              <a:solidFill>
                <a:schemeClr val="dk1"/>
              </a:solidFill>
              <a:effectLst/>
              <a:latin typeface="+mn-lt"/>
              <a:ea typeface="+mn-ea"/>
              <a:cs typeface="+mn-cs"/>
            </a:rPr>
            <a:t>を</a:t>
          </a:r>
          <a:r>
            <a:rPr kumimoji="1" lang="ja-JP" altLang="en-US" sz="1100">
              <a:latin typeface="ＭＳ Ｐゴシック" panose="020B0600070205080204" pitchFamily="50" charset="-128"/>
              <a:ea typeface="ＭＳ Ｐゴシック" panose="020B0600070205080204" pitchFamily="50" charset="-128"/>
            </a:rPr>
            <a:t>経常経費充当一般財源等（分子）の増額幅が上回ったためである。</a:t>
          </a:r>
        </a:p>
        <a:p>
          <a:r>
            <a:rPr kumimoji="1" lang="ja-JP" altLang="en-US" sz="1100">
              <a:latin typeface="ＭＳ Ｐゴシック" panose="020B0600070205080204" pitchFamily="50" charset="-128"/>
              <a:ea typeface="ＭＳ Ｐゴシック" panose="020B0600070205080204" pitchFamily="50" charset="-128"/>
            </a:rPr>
            <a:t>　引き続き、予算の編成や執行においては、全ての事務事業の必要性や優先度、経費の内容を見直し、経常経費の抑制に努める。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776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167132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776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65</xdr:row>
      <xdr:rowOff>167132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4943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65</xdr:row>
      <xdr:rowOff>167132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4943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年度は、前年度に引き続き、類似団体内平均、全国平均及び神奈川県平均の各数値を下回っているものの、前年度と比べて</a:t>
          </a:r>
          <a:r>
            <a:rPr kumimoji="1" lang="en-US" altLang="ja-JP" sz="1100">
              <a:latin typeface="ＭＳ Ｐゴシック" panose="020B0600070205080204" pitchFamily="50" charset="-128"/>
              <a:ea typeface="ＭＳ Ｐゴシック" panose="020B0600070205080204" pitchFamily="50" charset="-128"/>
            </a:rPr>
            <a:t>6,422</a:t>
          </a:r>
          <a:r>
            <a:rPr kumimoji="1" lang="ja-JP" altLang="en-US" sz="1100">
              <a:latin typeface="ＭＳ Ｐゴシック" panose="020B0600070205080204" pitchFamily="50" charset="-128"/>
              <a:ea typeface="ＭＳ Ｐゴシック" panose="020B0600070205080204" pitchFamily="50" charset="-128"/>
            </a:rPr>
            <a:t>円の増加となった。</a:t>
          </a:r>
        </a:p>
        <a:p>
          <a:r>
            <a:rPr kumimoji="1" lang="ja-JP" altLang="en-US" sz="1100">
              <a:latin typeface="ＭＳ Ｐゴシック" panose="020B0600070205080204" pitchFamily="50" charset="-128"/>
              <a:ea typeface="ＭＳ Ｐゴシック" panose="020B0600070205080204" pitchFamily="50" charset="-128"/>
            </a:rPr>
            <a:t>　増加した要因は、給料月額や期末・勤勉手当の支給率の引上げ、会計年度任用職員への勤勉手当の支給が開始に伴う職員給与費の増などにより、人件費全体で</a:t>
          </a:r>
          <a:r>
            <a:rPr kumimoji="1" lang="en-US" altLang="ja-JP" sz="1100">
              <a:latin typeface="ＭＳ Ｐゴシック" panose="020B0600070205080204" pitchFamily="50" charset="-128"/>
              <a:ea typeface="ＭＳ Ｐゴシック" panose="020B0600070205080204" pitchFamily="50" charset="-128"/>
            </a:rPr>
            <a:t>581,248</a:t>
          </a:r>
          <a:r>
            <a:rPr kumimoji="1" lang="ja-JP" altLang="en-US" sz="1100">
              <a:latin typeface="ＭＳ Ｐゴシック" panose="020B0600070205080204" pitchFamily="50" charset="-128"/>
              <a:ea typeface="ＭＳ Ｐゴシック" panose="020B0600070205080204" pitchFamily="50" charset="-128"/>
            </a:rPr>
            <a:t>千円増加したことに加え、</a:t>
          </a:r>
          <a:r>
            <a:rPr kumimoji="1" lang="en-US" altLang="ja-JP" sz="1100">
              <a:latin typeface="ＭＳ Ｐゴシック" panose="020B0600070205080204" pitchFamily="50" charset="-128"/>
              <a:ea typeface="ＭＳ Ｐゴシック" panose="020B0600070205080204" pitchFamily="50" charset="-128"/>
            </a:rPr>
            <a:t>HPV</a:t>
          </a:r>
          <a:r>
            <a:rPr kumimoji="1" lang="ja-JP" altLang="en-US" sz="1100">
              <a:latin typeface="ＭＳ Ｐゴシック" panose="020B0600070205080204" pitchFamily="50" charset="-128"/>
              <a:ea typeface="ＭＳ Ｐゴシック" panose="020B0600070205080204" pitchFamily="50" charset="-128"/>
            </a:rPr>
            <a:t>ワクチン接種の需要の増や新型コロナウイルスワクチンの定期接種化などにより、物件費全体で</a:t>
          </a:r>
          <a:r>
            <a:rPr kumimoji="1" lang="en-US" altLang="ja-JP" sz="1100">
              <a:latin typeface="ＭＳ Ｐゴシック" panose="020B0600070205080204" pitchFamily="50" charset="-128"/>
              <a:ea typeface="ＭＳ Ｐゴシック" panose="020B0600070205080204" pitchFamily="50" charset="-128"/>
            </a:rPr>
            <a:t>273,337</a:t>
          </a:r>
          <a:r>
            <a:rPr kumimoji="1" lang="ja-JP" altLang="en-US" sz="1100">
              <a:latin typeface="ＭＳ Ｐゴシック" panose="020B0600070205080204" pitchFamily="50" charset="-128"/>
              <a:ea typeface="ＭＳ Ｐゴシック" panose="020B0600070205080204" pitchFamily="50" charset="-128"/>
            </a:rPr>
            <a:t>千円増加したためである。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104025</xdr:rowOff>
    </xdr:from>
    <xdr:to>
      <xdr:col>23</xdr:col>
      <xdr:colOff>133350</xdr:colOff>
      <xdr:row>83</xdr:row>
      <xdr:rowOff>18666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2925"/>
          <a:ext cx="8382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104025</xdr:rowOff>
    </xdr:from>
    <xdr:to>
      <xdr:col>19</xdr:col>
      <xdr:colOff>133350</xdr:colOff>
      <xdr:row>82</xdr:row>
      <xdr:rowOff>131212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62925"/>
          <a:ext cx="8890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19597</xdr:rowOff>
    </xdr:from>
    <xdr:to>
      <xdr:col>15</xdr:col>
      <xdr:colOff>82550</xdr:colOff>
      <xdr:row>82</xdr:row>
      <xdr:rowOff>131212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8497"/>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87784</xdr:rowOff>
    </xdr:from>
    <xdr:to>
      <xdr:col>11</xdr:col>
      <xdr:colOff>31750</xdr:colOff>
      <xdr:row>82</xdr:row>
      <xdr:rowOff>19597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139316</xdr:rowOff>
    </xdr:from>
    <xdr:to>
      <xdr:col>23</xdr:col>
      <xdr:colOff>184150</xdr:colOff>
      <xdr:row>83</xdr:row>
      <xdr:rowOff>69466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155843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53225</xdr:rowOff>
    </xdr:from>
    <xdr:to>
      <xdr:col>19</xdr:col>
      <xdr:colOff>184150</xdr:colOff>
      <xdr:row>82</xdr:row>
      <xdr:rowOff>154825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165002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80412</xdr:rowOff>
    </xdr:from>
    <xdr:to>
      <xdr:col>15</xdr:col>
      <xdr:colOff>133350</xdr:colOff>
      <xdr:row>83</xdr:row>
      <xdr:rowOff>10562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20739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140247</xdr:rowOff>
    </xdr:from>
    <xdr:to>
      <xdr:col>11</xdr:col>
      <xdr:colOff>82550</xdr:colOff>
      <xdr:row>82</xdr:row>
      <xdr:rowOff>70397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36984</xdr:rowOff>
    </xdr:from>
    <xdr:to>
      <xdr:col>7</xdr:col>
      <xdr:colOff>31750</xdr:colOff>
      <xdr:row>81</xdr:row>
      <xdr:rowOff>138584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類似団体平均及び全国市平均との比較では、それぞれ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ポイント上回っており、過去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年間においては、僅差ではあるが、上昇及び下降しながら推移している。</a:t>
          </a:r>
        </a:p>
        <a:p>
          <a:r>
            <a:rPr kumimoji="1" lang="ja-JP" altLang="en-US" sz="1100">
              <a:latin typeface="ＭＳ Ｐゴシック" panose="020B0600070205080204" pitchFamily="50" charset="-128"/>
              <a:ea typeface="ＭＳ Ｐゴシック" panose="020B0600070205080204" pitchFamily="50" charset="-128"/>
            </a:rPr>
            <a:t>　ラスパイレス指数が高い要因としては、高卒者で職位の高い者がいることや、初任給の基準が国よりも高いことなどが挙げられる。</a:t>
          </a:r>
        </a:p>
        <a:p>
          <a:r>
            <a:rPr kumimoji="1" lang="ja-JP" altLang="en-US" sz="1100">
              <a:latin typeface="ＭＳ Ｐゴシック" panose="020B0600070205080204" pitchFamily="50" charset="-128"/>
              <a:ea typeface="ＭＳ Ｐゴシック" panose="020B0600070205080204" pitchFamily="50" charset="-128"/>
            </a:rPr>
            <a:t>　なお、人件費抑制の取組として、平成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日からの給与制度の総合的見直しを始め、令和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年度からの住居手当の見直し（持家手当額の引下げ）や国に準じた扶養手当の見直し（平成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年度から段階的に行っており、令和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年度に制度が完成）を実施しているが、今後も引き続き、給与体系の適正化に努めていく。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26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87</xdr:row>
      <xdr:rowOff>70909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261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創生の取組や自然災害の激甚化等による行政需要の変化を受け、職員数は、令和２年度の１，０９１人から、令和６年度の１，０９７人へと微増しているとともに、人口減少状況にあるため、人口に占める職員数は増加傾向にある。令和６年度におけるこの値は、全国平均と県平均を下回り、類似団体の平均とほぼ同等で、令和２年度からのグラフの傾きも類似している。定員管理計画では現状ベースで職員数を維持するもの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116363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1797"/>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113347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416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77153</xdr:rowOff>
    </xdr:from>
    <xdr:to>
      <xdr:col>72</xdr:col>
      <xdr:colOff>203200</xdr:colOff>
      <xdr:row>61</xdr:row>
      <xdr:rowOff>83185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356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74137</xdr:rowOff>
    </xdr:from>
    <xdr:to>
      <xdr:col>68</xdr:col>
      <xdr:colOff>152400</xdr:colOff>
      <xdr:row>61</xdr:row>
      <xdr:rowOff>77153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32587"/>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65563</xdr:rowOff>
    </xdr:from>
    <xdr:to>
      <xdr:col>81</xdr:col>
      <xdr:colOff>95250</xdr:colOff>
      <xdr:row>61</xdr:row>
      <xdr:rowOff>167163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37640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26353</xdr:rowOff>
    </xdr:from>
    <xdr:to>
      <xdr:col>68</xdr:col>
      <xdr:colOff>203200</xdr:colOff>
      <xdr:row>61</xdr:row>
      <xdr:rowOff>127953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112730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23337</xdr:rowOff>
    </xdr:from>
    <xdr:to>
      <xdr:col>64</xdr:col>
      <xdr:colOff>152400</xdr:colOff>
      <xdr:row>61</xdr:row>
      <xdr:rowOff>124937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109714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年度の単年度での比率を比較すると、分母では、普通交付税額が増加したことにより標準財政規模が増加したため、</a:t>
          </a:r>
          <a:r>
            <a:rPr kumimoji="1" lang="en-US" altLang="ja-JP" sz="1100">
              <a:latin typeface="ＭＳ Ｐゴシック" panose="020B0600070205080204" pitchFamily="50" charset="-128"/>
              <a:ea typeface="ＭＳ Ｐゴシック" panose="020B0600070205080204" pitchFamily="50" charset="-128"/>
            </a:rPr>
            <a:t>884,399</a:t>
          </a:r>
          <a:r>
            <a:rPr kumimoji="1" lang="ja-JP" altLang="en-US" sz="1100">
              <a:latin typeface="ＭＳ Ｐゴシック" panose="020B0600070205080204" pitchFamily="50" charset="-128"/>
              <a:ea typeface="ＭＳ Ｐゴシック" panose="020B0600070205080204" pitchFamily="50" charset="-128"/>
            </a:rPr>
            <a:t>千円の増額となった。</a:t>
          </a:r>
        </a:p>
        <a:p>
          <a:r>
            <a:rPr kumimoji="1" lang="ja-JP" altLang="en-US" sz="1100">
              <a:latin typeface="ＭＳ Ｐゴシック" panose="020B0600070205080204" pitchFamily="50" charset="-128"/>
              <a:ea typeface="ＭＳ Ｐゴシック" panose="020B0600070205080204" pitchFamily="50" charset="-128"/>
            </a:rPr>
            <a:t>　 分子では、公共下水道事業で借り入れた地方債の償還が進み、公営企業に要する経費の財源繰入金などが減少したため、</a:t>
          </a:r>
          <a:r>
            <a:rPr kumimoji="1" lang="en-US" altLang="ja-JP" sz="1100">
              <a:latin typeface="ＭＳ Ｐゴシック" panose="020B0600070205080204" pitchFamily="50" charset="-128"/>
              <a:ea typeface="ＭＳ Ｐゴシック" panose="020B0600070205080204" pitchFamily="50" charset="-128"/>
            </a:rPr>
            <a:t>111,316</a:t>
          </a:r>
          <a:r>
            <a:rPr kumimoji="1" lang="ja-JP" altLang="en-US" sz="1100">
              <a:latin typeface="ＭＳ Ｐゴシック" panose="020B0600070205080204" pitchFamily="50" charset="-128"/>
              <a:ea typeface="ＭＳ Ｐゴシック" panose="020B0600070205080204" pitchFamily="50" charset="-128"/>
            </a:rPr>
            <a:t>千円の減額となった。</a:t>
          </a:r>
        </a:p>
        <a:p>
          <a:r>
            <a:rPr kumimoji="1" lang="ja-JP" altLang="en-US" sz="1100">
              <a:latin typeface="ＭＳ Ｐゴシック" panose="020B0600070205080204" pitchFamily="50" charset="-128"/>
              <a:ea typeface="ＭＳ Ｐゴシック" panose="020B0600070205080204" pitchFamily="50" charset="-128"/>
            </a:rPr>
            <a:t>　　その結果、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か年平均でも</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136676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402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136676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年度は、類似団体内平均及び全国平均をそれぞれ</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分母となる標準財政規模については、臨時財政対策債発行可能額は減少したものの、普通交付税及び標準税収入額等の増加額が臨時財政対策債発行可能額の減少額を上回ったため、全体で</a:t>
          </a:r>
          <a:r>
            <a:rPr kumimoji="1" lang="en-US" altLang="ja-JP" sz="1100">
              <a:latin typeface="ＭＳ Ｐゴシック" panose="020B0600070205080204" pitchFamily="50" charset="-128"/>
              <a:ea typeface="ＭＳ Ｐゴシック" panose="020B0600070205080204" pitchFamily="50" charset="-128"/>
            </a:rPr>
            <a:t>990,370</a:t>
          </a:r>
          <a:r>
            <a:rPr kumimoji="1" lang="ja-JP" altLang="en-US" sz="1100">
              <a:latin typeface="ＭＳ Ｐゴシック" panose="020B0600070205080204" pitchFamily="50" charset="-128"/>
              <a:ea typeface="ＭＳ Ｐゴシック" panose="020B0600070205080204" pitchFamily="50" charset="-128"/>
            </a:rPr>
            <a:t>千円の増額となった。一方、分子では、公共下水道事業で借り入れた地方債の償還が進み公営企業債等繰入見込額が減少したほか、秦野市伊勢原市環境衛生組合で借り入れたクリーンセンター建設事業債の償還が進んだことにより、組合への負担等見込額が減少するなど、全体で</a:t>
          </a:r>
          <a:r>
            <a:rPr kumimoji="1" lang="en-US" altLang="ja-JP" sz="1100">
              <a:latin typeface="ＭＳ Ｐゴシック" panose="020B0600070205080204" pitchFamily="50" charset="-128"/>
              <a:ea typeface="ＭＳ Ｐゴシック" panose="020B0600070205080204" pitchFamily="50" charset="-128"/>
            </a:rPr>
            <a:t>243,542</a:t>
          </a:r>
          <a:r>
            <a:rPr kumimoji="1" lang="ja-JP" altLang="en-US" sz="1100">
              <a:latin typeface="ＭＳ Ｐゴシック" panose="020B0600070205080204" pitchFamily="50" charset="-128"/>
              <a:ea typeface="ＭＳ Ｐゴシック" panose="020B0600070205080204" pitchFamily="50" charset="-128"/>
            </a:rPr>
            <a:t>千円の減額となった。</a:t>
          </a:r>
        </a:p>
        <a:p>
          <a:r>
            <a:rPr kumimoji="1" lang="ja-JP" altLang="en-US" sz="1100">
              <a:latin typeface="ＭＳ Ｐゴシック" panose="020B0600070205080204" pitchFamily="50" charset="-128"/>
              <a:ea typeface="ＭＳ Ｐゴシック" panose="020B0600070205080204" pitchFamily="50" charset="-128"/>
            </a:rPr>
            <a:t>　　結果、分母が増額し、分子が減額したため、負担比率は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37012</xdr:rowOff>
    </xdr:from>
    <xdr:to>
      <xdr:col>81</xdr:col>
      <xdr:colOff>44450</xdr:colOff>
      <xdr:row>14</xdr:row>
      <xdr:rowOff>57694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37312"/>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57694</xdr:rowOff>
    </xdr:from>
    <xdr:to>
      <xdr:col>77</xdr:col>
      <xdr:colOff>44450</xdr:colOff>
      <xdr:row>14</xdr:row>
      <xdr:rowOff>123190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5799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74113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23490"/>
          <a:ext cx="8890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43089</xdr:rowOff>
    </xdr:from>
    <xdr:to>
      <xdr:col>68</xdr:col>
      <xdr:colOff>152400</xdr:colOff>
      <xdr:row>15</xdr:row>
      <xdr:rowOff>74113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61483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157662</xdr:rowOff>
    </xdr:from>
    <xdr:to>
      <xdr:col>81</xdr:col>
      <xdr:colOff>95250</xdr:colOff>
      <xdr:row>14</xdr:row>
      <xdr:rowOff>87812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34489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6894</xdr:rowOff>
    </xdr:from>
    <xdr:to>
      <xdr:col>77</xdr:col>
      <xdr:colOff>95250</xdr:colOff>
      <xdr:row>14</xdr:row>
      <xdr:rowOff>108494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93271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23313</xdr:rowOff>
    </xdr:from>
    <xdr:to>
      <xdr:col>68</xdr:col>
      <xdr:colOff>203200</xdr:colOff>
      <xdr:row>15</xdr:row>
      <xdr:rowOff>124913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109690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8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163739</xdr:rowOff>
    </xdr:from>
    <xdr:to>
      <xdr:col>64</xdr:col>
      <xdr:colOff>152400</xdr:colOff>
      <xdr:row>15</xdr:row>
      <xdr:rowOff>93889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78666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158,573
153,734
103.76
62,689,567
59,677,650
2,926,080
32,948,768
30,960,713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ポイント増加し、神奈川県平均を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ポイント下回っているものの、類似団体内平均及び全国平均をそれぞれ</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増加した要因は、会計年度任用職員への勤勉手当の支給が開始などに伴う職員給与費の増などにより、経常経費充当一般財源（分子）が</a:t>
          </a:r>
          <a:r>
            <a:rPr kumimoji="1" lang="en-US" altLang="ja-JP" sz="1100">
              <a:latin typeface="ＭＳ Ｐゴシック" panose="020B0600070205080204" pitchFamily="50" charset="-128"/>
              <a:ea typeface="ＭＳ Ｐゴシック" panose="020B0600070205080204" pitchFamily="50" charset="-128"/>
            </a:rPr>
            <a:t>763,238</a:t>
          </a:r>
          <a:r>
            <a:rPr kumimoji="1" lang="ja-JP" altLang="en-US" sz="1100">
              <a:latin typeface="ＭＳ Ｐゴシック" panose="020B0600070205080204" pitchFamily="50" charset="-128"/>
              <a:ea typeface="ＭＳ Ｐゴシック" panose="020B0600070205080204" pitchFamily="50" charset="-128"/>
            </a:rPr>
            <a:t>千円増加し、その増加率（</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％）が地方交付税などにより増加した経常一般財源等歳入（分母）の増加率（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％）を上回ったためである。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39</xdr:row>
      <xdr:rowOff>75293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03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20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7257</xdr:rowOff>
    </xdr:from>
    <xdr:to>
      <xdr:col>15</xdr:col>
      <xdr:colOff>98425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22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7257</xdr:rowOff>
    </xdr:from>
    <xdr:to>
      <xdr:col>11</xdr:col>
      <xdr:colOff>9525</xdr:colOff>
      <xdr:row>39</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22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24493</xdr:rowOff>
    </xdr:from>
    <xdr:to>
      <xdr:col>24</xdr:col>
      <xdr:colOff>76200</xdr:colOff>
      <xdr:row>39</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168020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140805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127907</xdr:rowOff>
    </xdr:from>
    <xdr:to>
      <xdr:col>11</xdr:col>
      <xdr:colOff>60325</xdr:colOff>
      <xdr:row>38</xdr:row>
      <xdr:rowOff>58057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42834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111578</xdr:rowOff>
    </xdr:from>
    <xdr:to>
      <xdr:col>6</xdr:col>
      <xdr:colOff>171450</xdr:colOff>
      <xdr:row>40</xdr:row>
      <xdr:rowOff>41728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26505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ポイント上回っているものの、類似団体内平均と比べると</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増加した要因は、</a:t>
          </a:r>
          <a:r>
            <a:rPr kumimoji="1" lang="en-US" altLang="ja-JP" sz="1100">
              <a:latin typeface="ＭＳ Ｐゴシック" panose="020B0600070205080204" pitchFamily="50" charset="-128"/>
              <a:ea typeface="ＭＳ Ｐゴシック" panose="020B0600070205080204" pitchFamily="50" charset="-128"/>
            </a:rPr>
            <a:t>HPV</a:t>
          </a:r>
          <a:r>
            <a:rPr kumimoji="1" lang="ja-JP" altLang="en-US" sz="1100">
              <a:latin typeface="ＭＳ Ｐゴシック" panose="020B0600070205080204" pitchFamily="50" charset="-128"/>
              <a:ea typeface="ＭＳ Ｐゴシック" panose="020B0600070205080204" pitchFamily="50" charset="-128"/>
            </a:rPr>
            <a:t>ワクチン接種の需要の増加などに伴い予防接種事業費が</a:t>
          </a:r>
          <a:r>
            <a:rPr kumimoji="1" lang="en-US" altLang="ja-JP" sz="1100">
              <a:latin typeface="ＭＳ Ｐゴシック" panose="020B0600070205080204" pitchFamily="50" charset="-128"/>
              <a:ea typeface="ＭＳ Ｐゴシック" panose="020B0600070205080204" pitchFamily="50" charset="-128"/>
            </a:rPr>
            <a:t>52,576</a:t>
          </a:r>
          <a:r>
            <a:rPr kumimoji="1" lang="ja-JP" altLang="en-US" sz="1100">
              <a:latin typeface="ＭＳ Ｐゴシック" panose="020B0600070205080204" pitchFamily="50" charset="-128"/>
              <a:ea typeface="ＭＳ Ｐゴシック" panose="020B0600070205080204" pitchFamily="50" charset="-128"/>
            </a:rPr>
            <a:t>千円増加したことに加え、新型コロナウイルスワクチンの定期接種化などに伴う感染症対策事業費が</a:t>
          </a:r>
          <a:r>
            <a:rPr kumimoji="1" lang="en-US" altLang="ja-JP" sz="1100">
              <a:latin typeface="ＭＳ Ｐゴシック" panose="020B0600070205080204" pitchFamily="50" charset="-128"/>
              <a:ea typeface="ＭＳ Ｐゴシック" panose="020B0600070205080204" pitchFamily="50" charset="-128"/>
            </a:rPr>
            <a:t>43,397</a:t>
          </a:r>
          <a:r>
            <a:rPr kumimoji="1" lang="ja-JP" altLang="en-US" sz="1100">
              <a:latin typeface="ＭＳ Ｐゴシック" panose="020B0600070205080204" pitchFamily="50" charset="-128"/>
              <a:ea typeface="ＭＳ Ｐゴシック" panose="020B0600070205080204" pitchFamily="50" charset="-128"/>
            </a:rPr>
            <a:t>千円増加したことなどにより、経常経費充当一般財源（分子）が</a:t>
          </a:r>
          <a:r>
            <a:rPr kumimoji="1" lang="en-US" altLang="ja-JP" sz="1100">
              <a:latin typeface="ＭＳ Ｐゴシック" panose="020B0600070205080204" pitchFamily="50" charset="-128"/>
              <a:ea typeface="ＭＳ Ｐゴシック" panose="020B0600070205080204" pitchFamily="50" charset="-128"/>
            </a:rPr>
            <a:t>364,227</a:t>
          </a:r>
          <a:r>
            <a:rPr kumimoji="1" lang="ja-JP" altLang="en-US" sz="1100">
              <a:latin typeface="ＭＳ Ｐゴシック" panose="020B0600070205080204" pitchFamily="50" charset="-128"/>
              <a:ea typeface="ＭＳ Ｐゴシック" panose="020B0600070205080204" pitchFamily="50" charset="-128"/>
            </a:rPr>
            <a:t>千円増加し、その増加率（</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％）が経常一般財源等歳入（分母）の増加率（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％）を上回ったためである。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6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16</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年度は、前年度と比べ増減はなく、神奈川県平均を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ポイント、類似団体内平均を</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増減がなかった要因は、障害福祉サービス利用者の増により、介護給付・訓練等給付費事業費が</a:t>
          </a:r>
          <a:r>
            <a:rPr kumimoji="1" lang="en-US" altLang="ja-JP" sz="1100">
              <a:latin typeface="ＭＳ Ｐゴシック" panose="020B0600070205080204" pitchFamily="50" charset="-128"/>
              <a:ea typeface="ＭＳ Ｐゴシック" panose="020B0600070205080204" pitchFamily="50" charset="-128"/>
            </a:rPr>
            <a:t>67,124</a:t>
          </a:r>
          <a:r>
            <a:rPr kumimoji="1" lang="ja-JP" altLang="en-US" sz="1100">
              <a:latin typeface="ＭＳ Ｐゴシック" panose="020B0600070205080204" pitchFamily="50" charset="-128"/>
              <a:ea typeface="ＭＳ Ｐゴシック" panose="020B0600070205080204" pitchFamily="50" charset="-128"/>
            </a:rPr>
            <a:t>千円増加したことや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歳児保育士の配置改善に伴う民間保育所等支援事業費が</a:t>
          </a:r>
          <a:r>
            <a:rPr kumimoji="1" lang="en-US" altLang="ja-JP" sz="1100">
              <a:latin typeface="ＭＳ Ｐゴシック" panose="020B0600070205080204" pitchFamily="50" charset="-128"/>
              <a:ea typeface="ＭＳ Ｐゴシック" panose="020B0600070205080204" pitchFamily="50" charset="-128"/>
            </a:rPr>
            <a:t>55,359</a:t>
          </a:r>
          <a:r>
            <a:rPr kumimoji="1" lang="ja-JP" altLang="en-US" sz="1100">
              <a:latin typeface="ＭＳ Ｐゴシック" panose="020B0600070205080204" pitchFamily="50" charset="-128"/>
              <a:ea typeface="ＭＳ Ｐゴシック" panose="020B0600070205080204" pitchFamily="50" charset="-128"/>
            </a:rPr>
            <a:t>千円増加したことなどにより、経常経費充当一般財源（分子）が</a:t>
          </a:r>
          <a:r>
            <a:rPr kumimoji="1" lang="en-US" altLang="ja-JP" sz="1100">
              <a:latin typeface="ＭＳ Ｐゴシック" panose="020B0600070205080204" pitchFamily="50" charset="-128"/>
              <a:ea typeface="ＭＳ Ｐゴシック" panose="020B0600070205080204" pitchFamily="50" charset="-128"/>
            </a:rPr>
            <a:t>167,583</a:t>
          </a:r>
          <a:r>
            <a:rPr kumimoji="1" lang="ja-JP" altLang="en-US" sz="1100">
              <a:latin typeface="ＭＳ Ｐゴシック" panose="020B0600070205080204" pitchFamily="50" charset="-128"/>
              <a:ea typeface="ＭＳ Ｐゴシック" panose="020B0600070205080204" pitchFamily="50" charset="-128"/>
            </a:rPr>
            <a:t>千円増加したものの、その増加率（</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％）と経常一般財源等歳入（分母）の増加率（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％）が同水準だったためである。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26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485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減少した要因としては、被保険者数の増加に伴う後期高齢者医療広域連合負担金が</a:t>
          </a:r>
          <a:r>
            <a:rPr kumimoji="1" lang="en-US" altLang="ja-JP" sz="1100">
              <a:latin typeface="ＭＳ Ｐゴシック" panose="020B0600070205080204" pitchFamily="50" charset="-128"/>
              <a:ea typeface="ＭＳ Ｐゴシック" panose="020B0600070205080204" pitchFamily="50" charset="-128"/>
            </a:rPr>
            <a:t>58,504</a:t>
          </a:r>
          <a:r>
            <a:rPr kumimoji="1" lang="ja-JP" altLang="en-US" sz="1100">
              <a:latin typeface="ＭＳ Ｐゴシック" panose="020B0600070205080204" pitchFamily="50" charset="-128"/>
              <a:ea typeface="ＭＳ Ｐゴシック" panose="020B0600070205080204" pitchFamily="50" charset="-128"/>
            </a:rPr>
            <a:t>千円増加したことに加え、要介護・要支援認定者数の増加に伴う介護保険事業特別会計繰出金が</a:t>
          </a:r>
          <a:r>
            <a:rPr kumimoji="1" lang="en-US" altLang="ja-JP" sz="1100">
              <a:latin typeface="ＭＳ Ｐゴシック" panose="020B0600070205080204" pitchFamily="50" charset="-128"/>
              <a:ea typeface="ＭＳ Ｐゴシック" panose="020B0600070205080204" pitchFamily="50" charset="-128"/>
            </a:rPr>
            <a:t>35,530</a:t>
          </a:r>
          <a:r>
            <a:rPr kumimoji="1" lang="ja-JP" altLang="en-US" sz="1100">
              <a:latin typeface="ＭＳ Ｐゴシック" panose="020B0600070205080204" pitchFamily="50" charset="-128"/>
              <a:ea typeface="ＭＳ Ｐゴシック" panose="020B0600070205080204" pitchFamily="50" charset="-128"/>
            </a:rPr>
            <a:t>千円増加したことなどにより、その他の経常経費充当一般財源（分子）が</a:t>
          </a:r>
          <a:r>
            <a:rPr kumimoji="1" lang="en-US" altLang="ja-JP" sz="1100">
              <a:latin typeface="ＭＳ Ｐゴシック" panose="020B0600070205080204" pitchFamily="50" charset="-128"/>
              <a:ea typeface="ＭＳ Ｐゴシック" panose="020B0600070205080204" pitchFamily="50" charset="-128"/>
            </a:rPr>
            <a:t>128,212</a:t>
          </a:r>
          <a:r>
            <a:rPr kumimoji="1" lang="ja-JP" altLang="en-US" sz="1100">
              <a:latin typeface="ＭＳ Ｐゴシック" panose="020B0600070205080204" pitchFamily="50" charset="-128"/>
              <a:ea typeface="ＭＳ Ｐゴシック" panose="020B0600070205080204" pitchFamily="50" charset="-128"/>
            </a:rPr>
            <a:t>千円の増加したものの、その増加率（</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％）が経常一般財源等歳入（分母）の増加率（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％）を下回ったためである。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97065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201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97065</xdr:rowOff>
    </xdr:from>
    <xdr:to>
      <xdr:col>78</xdr:col>
      <xdr:colOff>69850</xdr:colOff>
      <xdr:row>59</xdr:row>
      <xdr:rowOff>97065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12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97065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81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86178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81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46265</xdr:rowOff>
    </xdr:from>
    <xdr:to>
      <xdr:col>74</xdr:col>
      <xdr:colOff>31750</xdr:colOff>
      <xdr:row>59</xdr:row>
      <xdr:rowOff>147865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132642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ポイント減少し、全国平均を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ポイント下回ったが、類似団体内平均及び神奈川県平均をそれぞれ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減少した要因は、秦野市伊勢原市環境衛生組合の施設維持管理等に伴う負担金が</a:t>
          </a:r>
          <a:r>
            <a:rPr kumimoji="1" lang="en-US" altLang="ja-JP" sz="1100">
              <a:latin typeface="ＭＳ Ｐゴシック" panose="020B0600070205080204" pitchFamily="50" charset="-128"/>
              <a:ea typeface="ＭＳ Ｐゴシック" panose="020B0600070205080204" pitchFamily="50" charset="-128"/>
            </a:rPr>
            <a:t>107,963</a:t>
          </a:r>
          <a:r>
            <a:rPr kumimoji="1" lang="ja-JP" altLang="en-US" sz="1100">
              <a:latin typeface="ＭＳ Ｐゴシック" panose="020B0600070205080204" pitchFamily="50" charset="-128"/>
              <a:ea typeface="ＭＳ Ｐゴシック" panose="020B0600070205080204" pitchFamily="50" charset="-128"/>
            </a:rPr>
            <a:t>千円増加したことなどにより経常経費充当一般財源（分子）が</a:t>
          </a:r>
          <a:r>
            <a:rPr kumimoji="1" lang="en-US" altLang="ja-JP" sz="1100">
              <a:latin typeface="ＭＳ Ｐゴシック" panose="020B0600070205080204" pitchFamily="50" charset="-128"/>
              <a:ea typeface="ＭＳ Ｐゴシック" panose="020B0600070205080204" pitchFamily="50" charset="-128"/>
            </a:rPr>
            <a:t>78,865</a:t>
          </a:r>
          <a:r>
            <a:rPr kumimoji="1" lang="ja-JP" altLang="en-US" sz="1100">
              <a:latin typeface="ＭＳ Ｐゴシック" panose="020B0600070205080204" pitchFamily="50" charset="-128"/>
              <a:ea typeface="ＭＳ Ｐゴシック" panose="020B0600070205080204" pitchFamily="50" charset="-128"/>
            </a:rPr>
            <a:t>千円増加したものの、その増加率（</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％）が経常一般財源等歳入（分母）の増加率（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％）を下回ったためである。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4026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18143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413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38</xdr:row>
      <xdr:rowOff>18143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37193</xdr:rowOff>
    </xdr:from>
    <xdr:to>
      <xdr:col>69</xdr:col>
      <xdr:colOff>92075</xdr:colOff>
      <xdr:row>38</xdr:row>
      <xdr:rowOff>18143</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151691</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157843</xdr:rowOff>
    </xdr:from>
    <xdr:to>
      <xdr:col>69</xdr:col>
      <xdr:colOff>142875</xdr:colOff>
      <xdr:row>37</xdr:row>
      <xdr:rowOff>87993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72770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市債のプライマリーバランスの黒字化や繰上償還など、平成</a:t>
          </a:r>
          <a:r>
            <a:rPr kumimoji="1" lang="en-US" altLang="ja-JP" sz="900">
              <a:latin typeface="ＭＳ Ｐゴシック" panose="020B0600070205080204" pitchFamily="50" charset="-128"/>
              <a:ea typeface="ＭＳ Ｐゴシック" panose="020B0600070205080204" pitchFamily="50" charset="-128"/>
            </a:rPr>
            <a:t>16</a:t>
          </a:r>
          <a:r>
            <a:rPr kumimoji="1" lang="ja-JP" altLang="en-US" sz="900">
              <a:latin typeface="ＭＳ Ｐゴシック" panose="020B0600070205080204" pitchFamily="50" charset="-128"/>
              <a:ea typeface="ＭＳ Ｐゴシック" panose="020B0600070205080204" pitchFamily="50" charset="-128"/>
            </a:rPr>
            <a:t>年度から取り組んできた市債残高を縮減する取組により、令和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年度は、類似団体内平均、全国平均及び神奈川県平均をそれぞれ</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ポイント、</a:t>
          </a:r>
          <a:r>
            <a:rPr kumimoji="1" lang="en-US" altLang="ja-JP" sz="900">
              <a:latin typeface="ＭＳ Ｐゴシック" panose="020B0600070205080204" pitchFamily="50" charset="-128"/>
              <a:ea typeface="ＭＳ Ｐゴシック" panose="020B0600070205080204" pitchFamily="50" charset="-128"/>
            </a:rPr>
            <a:t>5.1</a:t>
          </a:r>
          <a:r>
            <a:rPr kumimoji="1" lang="ja-JP" altLang="en-US" sz="900">
              <a:latin typeface="ＭＳ Ｐゴシック" panose="020B0600070205080204" pitchFamily="50" charset="-128"/>
              <a:ea typeface="ＭＳ Ｐゴシック" panose="020B0600070205080204" pitchFamily="50" charset="-128"/>
            </a:rPr>
            <a:t>ポイント、</a:t>
          </a:r>
          <a:r>
            <a:rPr kumimoji="1" lang="en-US" altLang="ja-JP" sz="900">
              <a:latin typeface="ＭＳ Ｐゴシック" panose="020B0600070205080204" pitchFamily="50" charset="-128"/>
              <a:ea typeface="ＭＳ Ｐゴシック" panose="020B0600070205080204" pitchFamily="50" charset="-128"/>
            </a:rPr>
            <a:t>4.3</a:t>
          </a:r>
          <a:r>
            <a:rPr kumimoji="1" lang="ja-JP" altLang="en-US" sz="900">
              <a:latin typeface="ＭＳ Ｐゴシック" panose="020B0600070205080204" pitchFamily="50" charset="-128"/>
              <a:ea typeface="ＭＳ Ｐゴシック" panose="020B0600070205080204" pitchFamily="50" charset="-128"/>
            </a:rPr>
            <a:t>ポイント下回っており、前年度と比べて</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ポイント減少した。</a:t>
          </a:r>
        </a:p>
        <a:p>
          <a:r>
            <a:rPr kumimoji="1" lang="ja-JP" altLang="en-US" sz="900">
              <a:latin typeface="ＭＳ Ｐゴシック" panose="020B0600070205080204" pitchFamily="50" charset="-128"/>
              <a:ea typeface="ＭＳ Ｐゴシック" panose="020B0600070205080204" pitchFamily="50" charset="-128"/>
            </a:rPr>
            <a:t>　減少した要因は、国税収入の増加による臨時財政対策債への振替率の低下に伴い、令和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年度以降はプライマリーバランスの黒字化を達成していることから、経常経費充当一般財源（分子）が前年度に比べ</a:t>
          </a:r>
          <a:r>
            <a:rPr kumimoji="1" lang="en-US" altLang="ja-JP" sz="900">
              <a:latin typeface="ＭＳ Ｐゴシック" panose="020B0600070205080204" pitchFamily="50" charset="-128"/>
              <a:ea typeface="ＭＳ Ｐゴシック" panose="020B0600070205080204" pitchFamily="50" charset="-128"/>
            </a:rPr>
            <a:t>74,456</a:t>
          </a:r>
          <a:r>
            <a:rPr kumimoji="1" lang="ja-JP" altLang="en-US" sz="900">
              <a:latin typeface="ＭＳ Ｐゴシック" panose="020B0600070205080204" pitchFamily="50" charset="-128"/>
              <a:ea typeface="ＭＳ Ｐゴシック" panose="020B0600070205080204" pitchFamily="50" charset="-128"/>
            </a:rPr>
            <a:t>千円減少し、経常一般財源等歳入（分母）が増加したためである。</a:t>
          </a:r>
        </a:p>
        <a:p>
          <a:r>
            <a:rPr kumimoji="1" lang="ja-JP" altLang="en-US" sz="900">
              <a:latin typeface="ＭＳ Ｐゴシック" panose="020B0600070205080204" pitchFamily="50" charset="-128"/>
              <a:ea typeface="ＭＳ Ｐゴシック" panose="020B0600070205080204" pitchFamily="50" charset="-128"/>
            </a:rPr>
            <a:t>　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123189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130811</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286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年度の経常収支比率は、前年度と比べて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増加した要因は、人件費及び物件費の増による経常経費充当一般財源（分子）が全体で</a:t>
          </a:r>
          <a:r>
            <a:rPr kumimoji="1" lang="en-US" altLang="ja-JP" sz="1100">
              <a:latin typeface="ＭＳ Ｐゴシック" panose="020B0600070205080204" pitchFamily="50" charset="-128"/>
              <a:ea typeface="ＭＳ Ｐゴシック" panose="020B0600070205080204" pitchFamily="50" charset="-128"/>
            </a:rPr>
            <a:t>1,502,125</a:t>
          </a:r>
          <a:r>
            <a:rPr kumimoji="1" lang="ja-JP" altLang="en-US" sz="1100">
              <a:latin typeface="ＭＳ Ｐゴシック" panose="020B0600070205080204" pitchFamily="50" charset="-128"/>
              <a:ea typeface="ＭＳ Ｐゴシック" panose="020B0600070205080204" pitchFamily="50" charset="-128"/>
            </a:rPr>
            <a:t>千円増加し、その増加率（</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％）が、経常一般財源等歳入額（分母）の増加率（</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％）を上回ったためである。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155575</xdr:rowOff>
    </xdr:from>
    <xdr:to>
      <xdr:col>82</xdr:col>
      <xdr:colOff>107950</xdr:colOff>
      <xdr:row>79</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2867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155575</xdr:rowOff>
    </xdr:from>
    <xdr:to>
      <xdr:col>78</xdr:col>
      <xdr:colOff>69850</xdr:colOff>
      <xdr:row>79</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28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79</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572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79</xdr:row>
      <xdr:rowOff>6986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57200"/>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24764</xdr:rowOff>
    </xdr:from>
    <xdr:to>
      <xdr:col>82</xdr:col>
      <xdr:colOff>158750</xdr:colOff>
      <xdr:row>79</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104791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7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104775</xdr:rowOff>
    </xdr:from>
    <xdr:to>
      <xdr:col>78</xdr:col>
      <xdr:colOff>120650</xdr:colOff>
      <xdr:row>79</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19702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6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127636</xdr:rowOff>
    </xdr:from>
    <xdr:to>
      <xdr:col>65</xdr:col>
      <xdr:colOff>53975</xdr:colOff>
      <xdr:row>79</xdr:row>
      <xdr:rowOff>57786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42563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118123</xdr:rowOff>
    </xdr:from>
    <xdr:to>
      <xdr:col>29</xdr:col>
      <xdr:colOff>127000</xdr:colOff>
      <xdr:row>17</xdr:row>
      <xdr:rowOff>102464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948"/>
          <a:ext cx="647700" cy="15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102464</xdr:rowOff>
    </xdr:from>
    <xdr:to>
      <xdr:col>26</xdr:col>
      <xdr:colOff>50800</xdr:colOff>
      <xdr:row>17</xdr:row>
      <xdr:rowOff>142202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4739"/>
          <a:ext cx="698500" cy="3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142202</xdr:rowOff>
    </xdr:from>
    <xdr:to>
      <xdr:col>22</xdr:col>
      <xdr:colOff>114300</xdr:colOff>
      <xdr:row>18</xdr:row>
      <xdr:rowOff>1384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4477"/>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1384</xdr:rowOff>
    </xdr:from>
    <xdr:to>
      <xdr:col>18</xdr:col>
      <xdr:colOff>177800</xdr:colOff>
      <xdr:row>18</xdr:row>
      <xdr:rowOff>3708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67323</xdr:rowOff>
    </xdr:from>
    <xdr:to>
      <xdr:col>29</xdr:col>
      <xdr:colOff>177800</xdr:colOff>
      <xdr:row>16</xdr:row>
      <xdr:rowOff>168923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39400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51664</xdr:rowOff>
    </xdr:from>
    <xdr:to>
      <xdr:col>26</xdr:col>
      <xdr:colOff>101600</xdr:colOff>
      <xdr:row>17</xdr:row>
      <xdr:rowOff>153264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138041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91402</xdr:rowOff>
    </xdr:from>
    <xdr:to>
      <xdr:col>22</xdr:col>
      <xdr:colOff>165100</xdr:colOff>
      <xdr:row>18</xdr:row>
      <xdr:rowOff>21552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122034</xdr:rowOff>
    </xdr:from>
    <xdr:to>
      <xdr:col>19</xdr:col>
      <xdr:colOff>38100</xdr:colOff>
      <xdr:row>18</xdr:row>
      <xdr:rowOff>52184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36961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124358</xdr:rowOff>
    </xdr:from>
    <xdr:to>
      <xdr:col>15</xdr:col>
      <xdr:colOff>101600</xdr:colOff>
      <xdr:row>18</xdr:row>
      <xdr:rowOff>54508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39285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116827</xdr:rowOff>
    </xdr:from>
    <xdr:to>
      <xdr:col>29</xdr:col>
      <xdr:colOff>127000</xdr:colOff>
      <xdr:row>36</xdr:row>
      <xdr:rowOff>120790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70077"/>
          <a:ext cx="6477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114846</xdr:rowOff>
    </xdr:from>
    <xdr:to>
      <xdr:col>26</xdr:col>
      <xdr:colOff>50800</xdr:colOff>
      <xdr:row>36</xdr:row>
      <xdr:rowOff>120790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68096"/>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91224</xdr:rowOff>
    </xdr:from>
    <xdr:to>
      <xdr:col>22</xdr:col>
      <xdr:colOff>114300</xdr:colOff>
      <xdr:row>36</xdr:row>
      <xdr:rowOff>114846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4474"/>
          <a:ext cx="6985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91224</xdr:rowOff>
    </xdr:from>
    <xdr:to>
      <xdr:col>18</xdr:col>
      <xdr:colOff>177800</xdr:colOff>
      <xdr:row>36</xdr:row>
      <xdr:rowOff>130429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66027</xdr:rowOff>
    </xdr:from>
    <xdr:to>
      <xdr:col>29</xdr:col>
      <xdr:colOff>177800</xdr:colOff>
      <xdr:row>36</xdr:row>
      <xdr:rowOff>167627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38104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69990</xdr:rowOff>
    </xdr:from>
    <xdr:to>
      <xdr:col>26</xdr:col>
      <xdr:colOff>101600</xdr:colOff>
      <xdr:row>37</xdr:row>
      <xdr:rowOff>140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156367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64046</xdr:rowOff>
    </xdr:from>
    <xdr:to>
      <xdr:col>22</xdr:col>
      <xdr:colOff>165100</xdr:colOff>
      <xdr:row>36</xdr:row>
      <xdr:rowOff>165646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150423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40424</xdr:rowOff>
    </xdr:from>
    <xdr:to>
      <xdr:col>19</xdr:col>
      <xdr:colOff>38100</xdr:colOff>
      <xdr:row>36</xdr:row>
      <xdr:rowOff>142024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126801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79629</xdr:rowOff>
    </xdr:from>
    <xdr:to>
      <xdr:col>15</xdr:col>
      <xdr:colOff>101600</xdr:colOff>
      <xdr:row>37</xdr:row>
      <xdr:rowOff>9779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166006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158,573
153,734
103.76
62,689,567
59,677,650
2,926,080
32,948,768
30,960,713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64567</xdr:rowOff>
    </xdr:from>
    <xdr:to>
      <xdr:col>24</xdr:col>
      <xdr:colOff>63500</xdr:colOff>
      <xdr:row>36</xdr:row>
      <xdr:rowOff>129451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5317"/>
          <a:ext cx="838200" cy="2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129451</xdr:rowOff>
    </xdr:from>
    <xdr:to>
      <xdr:col>19</xdr:col>
      <xdr:colOff>177800</xdr:colOff>
      <xdr:row>36</xdr:row>
      <xdr:rowOff>136576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165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136576</xdr:rowOff>
    </xdr:from>
    <xdr:to>
      <xdr:col>15</xdr:col>
      <xdr:colOff>50800</xdr:colOff>
      <xdr:row>36</xdr:row>
      <xdr:rowOff>146024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8776"/>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119697</xdr:rowOff>
    </xdr:from>
    <xdr:to>
      <xdr:col>10</xdr:col>
      <xdr:colOff>114300</xdr:colOff>
      <xdr:row>36</xdr:row>
      <xdr:rowOff>146024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189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13767</xdr:rowOff>
    </xdr:from>
    <xdr:to>
      <xdr:col>24</xdr:col>
      <xdr:colOff>114300</xdr:colOff>
      <xdr:row>35</xdr:row>
      <xdr:rowOff>115367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36644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78651</xdr:rowOff>
    </xdr:from>
    <xdr:to>
      <xdr:col>20</xdr:col>
      <xdr:colOff>38100</xdr:colOff>
      <xdr:row>37</xdr:row>
      <xdr:rowOff>8801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171378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85776</xdr:rowOff>
    </xdr:from>
    <xdr:to>
      <xdr:col>15</xdr:col>
      <xdr:colOff>101600</xdr:colOff>
      <xdr:row>37</xdr:row>
      <xdr:rowOff>15926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95224</xdr:rowOff>
    </xdr:from>
    <xdr:to>
      <xdr:col>10</xdr:col>
      <xdr:colOff>165100</xdr:colOff>
      <xdr:row>37</xdr:row>
      <xdr:rowOff>25374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68897</xdr:rowOff>
    </xdr:from>
    <xdr:to>
      <xdr:col>6</xdr:col>
      <xdr:colOff>38100</xdr:colOff>
      <xdr:row>36</xdr:row>
      <xdr:rowOff>170497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167801</xdr:rowOff>
    </xdr:from>
    <xdr:to>
      <xdr:col>24</xdr:col>
      <xdr:colOff>63500</xdr:colOff>
      <xdr:row>58</xdr:row>
      <xdr:rowOff>28372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40451"/>
          <a:ext cx="838200" cy="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152077</xdr:rowOff>
    </xdr:from>
    <xdr:to>
      <xdr:col>19</xdr:col>
      <xdr:colOff>177800</xdr:colOff>
      <xdr:row>58</xdr:row>
      <xdr:rowOff>28372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24727"/>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152077</xdr:rowOff>
    </xdr:from>
    <xdr:to>
      <xdr:col>15</xdr:col>
      <xdr:colOff>50800</xdr:colOff>
      <xdr:row>58</xdr:row>
      <xdr:rowOff>105557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4727"/>
          <a:ext cx="889000" cy="1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105557</xdr:rowOff>
    </xdr:from>
    <xdr:to>
      <xdr:col>10</xdr:col>
      <xdr:colOff>114300</xdr:colOff>
      <xdr:row>59</xdr:row>
      <xdr:rowOff>57437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9657"/>
          <a:ext cx="8890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117001</xdr:rowOff>
    </xdr:from>
    <xdr:to>
      <xdr:col>24</xdr:col>
      <xdr:colOff>114300</xdr:colOff>
      <xdr:row>58</xdr:row>
      <xdr:rowOff>47151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95428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149022</xdr:rowOff>
    </xdr:from>
    <xdr:to>
      <xdr:col>20</xdr:col>
      <xdr:colOff>38100</xdr:colOff>
      <xdr:row>58</xdr:row>
      <xdr:rowOff>79172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70299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101277</xdr:rowOff>
    </xdr:from>
    <xdr:to>
      <xdr:col>15</xdr:col>
      <xdr:colOff>101600</xdr:colOff>
      <xdr:row>58</xdr:row>
      <xdr:rowOff>31427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22554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54757</xdr:rowOff>
    </xdr:from>
    <xdr:to>
      <xdr:col>10</xdr:col>
      <xdr:colOff>165100</xdr:colOff>
      <xdr:row>58</xdr:row>
      <xdr:rowOff>156357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147484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6637</xdr:rowOff>
    </xdr:from>
    <xdr:to>
      <xdr:col>6</xdr:col>
      <xdr:colOff>38100</xdr:colOff>
      <xdr:row>59</xdr:row>
      <xdr:rowOff>108237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99364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18847</xdr:rowOff>
    </xdr:from>
    <xdr:to>
      <xdr:col>24</xdr:col>
      <xdr:colOff>63500</xdr:colOff>
      <xdr:row>78</xdr:row>
      <xdr:rowOff>59767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1947"/>
          <a:ext cx="8382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39726</xdr:rowOff>
    </xdr:from>
    <xdr:to>
      <xdr:col>19</xdr:col>
      <xdr:colOff>177800</xdr:colOff>
      <xdr:row>78</xdr:row>
      <xdr:rowOff>59767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12826"/>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33782</xdr:rowOff>
    </xdr:from>
    <xdr:to>
      <xdr:col>15</xdr:col>
      <xdr:colOff>50800</xdr:colOff>
      <xdr:row>78</xdr:row>
      <xdr:rowOff>39726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068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33782</xdr:rowOff>
    </xdr:from>
    <xdr:to>
      <xdr:col>10</xdr:col>
      <xdr:colOff>114300</xdr:colOff>
      <xdr:row>78</xdr:row>
      <xdr:rowOff>43307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68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139497</xdr:rowOff>
    </xdr:from>
    <xdr:to>
      <xdr:col>24</xdr:col>
      <xdr:colOff>114300</xdr:colOff>
      <xdr:row>78</xdr:row>
      <xdr:rowOff>69647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117924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8967</xdr:rowOff>
    </xdr:from>
    <xdr:to>
      <xdr:col>20</xdr:col>
      <xdr:colOff>38100</xdr:colOff>
      <xdr:row>78</xdr:row>
      <xdr:rowOff>110567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101694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160376</xdr:rowOff>
    </xdr:from>
    <xdr:to>
      <xdr:col>15</xdr:col>
      <xdr:colOff>101600</xdr:colOff>
      <xdr:row>78</xdr:row>
      <xdr:rowOff>90526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81653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154432</xdr:rowOff>
    </xdr:from>
    <xdr:to>
      <xdr:col>10</xdr:col>
      <xdr:colOff>165100</xdr:colOff>
      <xdr:row>78</xdr:row>
      <xdr:rowOff>84582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75709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163957</xdr:rowOff>
    </xdr:from>
    <xdr:to>
      <xdr:col>6</xdr:col>
      <xdr:colOff>38100</xdr:colOff>
      <xdr:row>78</xdr:row>
      <xdr:rowOff>94107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85234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139345</xdr:rowOff>
    </xdr:from>
    <xdr:to>
      <xdr:col>24</xdr:col>
      <xdr:colOff>63500</xdr:colOff>
      <xdr:row>97</xdr:row>
      <xdr:rowOff>96444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8545"/>
          <a:ext cx="8382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96444</xdr:rowOff>
    </xdr:from>
    <xdr:to>
      <xdr:col>19</xdr:col>
      <xdr:colOff>177800</xdr:colOff>
      <xdr:row>98</xdr:row>
      <xdr:rowOff>28270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7094"/>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62407</xdr:rowOff>
    </xdr:from>
    <xdr:to>
      <xdr:col>15</xdr:col>
      <xdr:colOff>50800</xdr:colOff>
      <xdr:row>98</xdr:row>
      <xdr:rowOff>28270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3057"/>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62407</xdr:rowOff>
    </xdr:from>
    <xdr:to>
      <xdr:col>10</xdr:col>
      <xdr:colOff>114300</xdr:colOff>
      <xdr:row>99</xdr:row>
      <xdr:rowOff>2972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88545</xdr:rowOff>
    </xdr:from>
    <xdr:to>
      <xdr:col>24</xdr:col>
      <xdr:colOff>114300</xdr:colOff>
      <xdr:row>97</xdr:row>
      <xdr:rowOff>18695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66972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45644</xdr:rowOff>
    </xdr:from>
    <xdr:to>
      <xdr:col>20</xdr:col>
      <xdr:colOff>38100</xdr:colOff>
      <xdr:row>97</xdr:row>
      <xdr:rowOff>147244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6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148920</xdr:rowOff>
    </xdr:from>
    <xdr:to>
      <xdr:col>15</xdr:col>
      <xdr:colOff>101600</xdr:colOff>
      <xdr:row>98</xdr:row>
      <xdr:rowOff>79070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70197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11607</xdr:rowOff>
    </xdr:from>
    <xdr:to>
      <xdr:col>10</xdr:col>
      <xdr:colOff>165100</xdr:colOff>
      <xdr:row>97</xdr:row>
      <xdr:rowOff>113207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104334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123622</xdr:rowOff>
    </xdr:from>
    <xdr:to>
      <xdr:col>6</xdr:col>
      <xdr:colOff>38100</xdr:colOff>
      <xdr:row>99</xdr:row>
      <xdr:rowOff>53772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44899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122131</xdr:rowOff>
    </xdr:from>
    <xdr:to>
      <xdr:col>55</xdr:col>
      <xdr:colOff>0</xdr:colOff>
      <xdr:row>37</xdr:row>
      <xdr:rowOff>130001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65781"/>
          <a:ext cx="8382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58525</xdr:rowOff>
    </xdr:from>
    <xdr:to>
      <xdr:col>50</xdr:col>
      <xdr:colOff>114300</xdr:colOff>
      <xdr:row>37</xdr:row>
      <xdr:rowOff>122131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02175"/>
          <a:ext cx="889000" cy="6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58525</xdr:rowOff>
    </xdr:from>
    <xdr:to>
      <xdr:col>45</xdr:col>
      <xdr:colOff>177800</xdr:colOff>
      <xdr:row>37</xdr:row>
      <xdr:rowOff>86262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02175"/>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25422</xdr:rowOff>
    </xdr:from>
    <xdr:to>
      <xdr:col>41</xdr:col>
      <xdr:colOff>50800</xdr:colOff>
      <xdr:row>37</xdr:row>
      <xdr:rowOff>86262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79201</xdr:rowOff>
    </xdr:from>
    <xdr:to>
      <xdr:col>55</xdr:col>
      <xdr:colOff>50800</xdr:colOff>
      <xdr:row>38</xdr:row>
      <xdr:rowOff>9351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57628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71331</xdr:rowOff>
    </xdr:from>
    <xdr:to>
      <xdr:col>50</xdr:col>
      <xdr:colOff>165100</xdr:colOff>
      <xdr:row>38</xdr:row>
      <xdr:rowOff>1481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164058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7725</xdr:rowOff>
    </xdr:from>
    <xdr:to>
      <xdr:col>46</xdr:col>
      <xdr:colOff>38100</xdr:colOff>
      <xdr:row>37</xdr:row>
      <xdr:rowOff>109325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100452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35462</xdr:rowOff>
    </xdr:from>
    <xdr:to>
      <xdr:col>41</xdr:col>
      <xdr:colOff>101600</xdr:colOff>
      <xdr:row>37</xdr:row>
      <xdr:rowOff>137062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128189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146072</xdr:rowOff>
    </xdr:from>
    <xdr:to>
      <xdr:col>36</xdr:col>
      <xdr:colOff>165100</xdr:colOff>
      <xdr:row>31</xdr:row>
      <xdr:rowOff>76222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67349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71414</xdr:rowOff>
    </xdr:from>
    <xdr:to>
      <xdr:col>55</xdr:col>
      <xdr:colOff>0</xdr:colOff>
      <xdr:row>57</xdr:row>
      <xdr:rowOff>151772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44064"/>
          <a:ext cx="838200" cy="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151772</xdr:rowOff>
    </xdr:from>
    <xdr:to>
      <xdr:col>50</xdr:col>
      <xdr:colOff>114300</xdr:colOff>
      <xdr:row>58</xdr:row>
      <xdr:rowOff>39682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24422"/>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154755</xdr:rowOff>
    </xdr:from>
    <xdr:to>
      <xdr:col>45</xdr:col>
      <xdr:colOff>177800</xdr:colOff>
      <xdr:row>58</xdr:row>
      <xdr:rowOff>39682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27405"/>
          <a:ext cx="889000" cy="5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91455</xdr:rowOff>
    </xdr:from>
    <xdr:to>
      <xdr:col>41</xdr:col>
      <xdr:colOff>50800</xdr:colOff>
      <xdr:row>57</xdr:row>
      <xdr:rowOff>154755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4105"/>
          <a:ext cx="8890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20614</xdr:rowOff>
    </xdr:from>
    <xdr:to>
      <xdr:col>55</xdr:col>
      <xdr:colOff>50800</xdr:colOff>
      <xdr:row>57</xdr:row>
      <xdr:rowOff>122214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170491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100972</xdr:rowOff>
    </xdr:from>
    <xdr:to>
      <xdr:col>50</xdr:col>
      <xdr:colOff>165100</xdr:colOff>
      <xdr:row>58</xdr:row>
      <xdr:rowOff>31122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160332</xdr:rowOff>
    </xdr:from>
    <xdr:to>
      <xdr:col>46</xdr:col>
      <xdr:colOff>38100</xdr:colOff>
      <xdr:row>58</xdr:row>
      <xdr:rowOff>90482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81609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103955</xdr:rowOff>
    </xdr:from>
    <xdr:to>
      <xdr:col>41</xdr:col>
      <xdr:colOff>101600</xdr:colOff>
      <xdr:row>58</xdr:row>
      <xdr:rowOff>34105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25232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40655</xdr:rowOff>
    </xdr:from>
    <xdr:to>
      <xdr:col>36</xdr:col>
      <xdr:colOff>165100</xdr:colOff>
      <xdr:row>57</xdr:row>
      <xdr:rowOff>142255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156578</xdr:rowOff>
    </xdr:from>
    <xdr:to>
      <xdr:col>55</xdr:col>
      <xdr:colOff>0</xdr:colOff>
      <xdr:row>77</xdr:row>
      <xdr:rowOff>119621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186778"/>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119621</xdr:rowOff>
    </xdr:from>
    <xdr:to>
      <xdr:col>50</xdr:col>
      <xdr:colOff>114300</xdr:colOff>
      <xdr:row>77</xdr:row>
      <xdr:rowOff>154026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21271"/>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154026</xdr:rowOff>
    </xdr:from>
    <xdr:to>
      <xdr:col>45</xdr:col>
      <xdr:colOff>177800</xdr:colOff>
      <xdr:row>78</xdr:row>
      <xdr:rowOff>11151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556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11151</xdr:rowOff>
    </xdr:from>
    <xdr:to>
      <xdr:col>41</xdr:col>
      <xdr:colOff>50800</xdr:colOff>
      <xdr:row>78</xdr:row>
      <xdr:rowOff>35725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84251"/>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105778</xdr:rowOff>
    </xdr:from>
    <xdr:to>
      <xdr:col>55</xdr:col>
      <xdr:colOff>50800</xdr:colOff>
      <xdr:row>77</xdr:row>
      <xdr:rowOff>35928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1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128655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8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68821</xdr:rowOff>
    </xdr:from>
    <xdr:to>
      <xdr:col>50</xdr:col>
      <xdr:colOff>165100</xdr:colOff>
      <xdr:row>77</xdr:row>
      <xdr:rowOff>170421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161548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103226</xdr:rowOff>
    </xdr:from>
    <xdr:to>
      <xdr:col>46</xdr:col>
      <xdr:colOff>38100</xdr:colOff>
      <xdr:row>78</xdr:row>
      <xdr:rowOff>33376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24503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3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131801</xdr:rowOff>
    </xdr:from>
    <xdr:to>
      <xdr:col>41</xdr:col>
      <xdr:colOff>101600</xdr:colOff>
      <xdr:row>78</xdr:row>
      <xdr:rowOff>61951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53078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156375</xdr:rowOff>
    </xdr:from>
    <xdr:to>
      <xdr:col>36</xdr:col>
      <xdr:colOff>165100</xdr:colOff>
      <xdr:row>78</xdr:row>
      <xdr:rowOff>86525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77652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20841</xdr:rowOff>
    </xdr:from>
    <xdr:to>
      <xdr:col>55</xdr:col>
      <xdr:colOff>0</xdr:colOff>
      <xdr:row>98</xdr:row>
      <xdr:rowOff>43866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22941"/>
          <a:ext cx="8382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43866</xdr:rowOff>
    </xdr:from>
    <xdr:to>
      <xdr:col>50</xdr:col>
      <xdr:colOff>114300</xdr:colOff>
      <xdr:row>98</xdr:row>
      <xdr:rowOff>64732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45966"/>
          <a:ext cx="889000" cy="2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2172</xdr:rowOff>
    </xdr:from>
    <xdr:to>
      <xdr:col>45</xdr:col>
      <xdr:colOff>177800</xdr:colOff>
      <xdr:row>98</xdr:row>
      <xdr:rowOff>64732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04272"/>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87452</xdr:rowOff>
    </xdr:from>
    <xdr:to>
      <xdr:col>41</xdr:col>
      <xdr:colOff>50800</xdr:colOff>
      <xdr:row>98</xdr:row>
      <xdr:rowOff>2172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18102"/>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141491</xdr:rowOff>
    </xdr:from>
    <xdr:to>
      <xdr:col>55</xdr:col>
      <xdr:colOff>50800</xdr:colOff>
      <xdr:row>98</xdr:row>
      <xdr:rowOff>71641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56418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164516</xdr:rowOff>
    </xdr:from>
    <xdr:to>
      <xdr:col>50</xdr:col>
      <xdr:colOff>165100</xdr:colOff>
      <xdr:row>98</xdr:row>
      <xdr:rowOff>94666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9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85793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8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13932</xdr:rowOff>
    </xdr:from>
    <xdr:to>
      <xdr:col>46</xdr:col>
      <xdr:colOff>38100</xdr:colOff>
      <xdr:row>98</xdr:row>
      <xdr:rowOff>115532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122822</xdr:rowOff>
    </xdr:from>
    <xdr:to>
      <xdr:col>41</xdr:col>
      <xdr:colOff>101600</xdr:colOff>
      <xdr:row>98</xdr:row>
      <xdr:rowOff>52972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44099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36652</xdr:rowOff>
    </xdr:from>
    <xdr:to>
      <xdr:col>36</xdr:col>
      <xdr:colOff>165100</xdr:colOff>
      <xdr:row>97</xdr:row>
      <xdr:rowOff>138252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154779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131699</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67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159588</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03238"/>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80899</xdr:rowOff>
    </xdr:from>
    <xdr:to>
      <xdr:col>85</xdr:col>
      <xdr:colOff>177800</xdr:colOff>
      <xdr:row>39</xdr:row>
      <xdr:rowOff>11049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167276</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108788</xdr:rowOff>
    </xdr:from>
    <xdr:to>
      <xdr:col>67</xdr:col>
      <xdr:colOff>101600</xdr:colOff>
      <xdr:row>38</xdr:row>
      <xdr:rowOff>38939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55465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47479</xdr:rowOff>
    </xdr:from>
    <xdr:to>
      <xdr:col>85</xdr:col>
      <xdr:colOff>127000</xdr:colOff>
      <xdr:row>76</xdr:row>
      <xdr:rowOff>157474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77679"/>
          <a:ext cx="8382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47479</xdr:rowOff>
    </xdr:from>
    <xdr:to>
      <xdr:col>81</xdr:col>
      <xdr:colOff>50800</xdr:colOff>
      <xdr:row>76</xdr:row>
      <xdr:rowOff>146977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77679"/>
          <a:ext cx="8890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146977</xdr:rowOff>
    </xdr:from>
    <xdr:to>
      <xdr:col>76</xdr:col>
      <xdr:colOff>114300</xdr:colOff>
      <xdr:row>76</xdr:row>
      <xdr:rowOff>148710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7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148710</xdr:rowOff>
    </xdr:from>
    <xdr:to>
      <xdr:col>71</xdr:col>
      <xdr:colOff>177800</xdr:colOff>
      <xdr:row>76</xdr:row>
      <xdr:rowOff>162407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106674</xdr:rowOff>
    </xdr:from>
    <xdr:to>
      <xdr:col>85</xdr:col>
      <xdr:colOff>177800</xdr:colOff>
      <xdr:row>77</xdr:row>
      <xdr:rowOff>36824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85101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168129</xdr:rowOff>
    </xdr:from>
    <xdr:to>
      <xdr:col>81</xdr:col>
      <xdr:colOff>101600</xdr:colOff>
      <xdr:row>76</xdr:row>
      <xdr:rowOff>98279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89406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96177</xdr:rowOff>
    </xdr:from>
    <xdr:to>
      <xdr:col>76</xdr:col>
      <xdr:colOff>165100</xdr:colOff>
      <xdr:row>77</xdr:row>
      <xdr:rowOff>26327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17454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97910</xdr:rowOff>
    </xdr:from>
    <xdr:to>
      <xdr:col>72</xdr:col>
      <xdr:colOff>38100</xdr:colOff>
      <xdr:row>77</xdr:row>
      <xdr:rowOff>28060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19187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111607</xdr:rowOff>
    </xdr:from>
    <xdr:to>
      <xdr:col>67</xdr:col>
      <xdr:colOff>101600</xdr:colOff>
      <xdr:row>77</xdr:row>
      <xdr:rowOff>41757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149236</xdr:rowOff>
    </xdr:from>
    <xdr:to>
      <xdr:col>85</xdr:col>
      <xdr:colOff>127000</xdr:colOff>
      <xdr:row>98</xdr:row>
      <xdr:rowOff>156747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5133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156747</xdr:rowOff>
    </xdr:from>
    <xdr:to>
      <xdr:col>81</xdr:col>
      <xdr:colOff>50800</xdr:colOff>
      <xdr:row>99</xdr:row>
      <xdr:rowOff>2932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5884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13055</xdr:rowOff>
    </xdr:from>
    <xdr:to>
      <xdr:col>76</xdr:col>
      <xdr:colOff>114300</xdr:colOff>
      <xdr:row>99</xdr:row>
      <xdr:rowOff>2932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15155"/>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13055</xdr:rowOff>
    </xdr:from>
    <xdr:to>
      <xdr:col>71</xdr:col>
      <xdr:colOff>177800</xdr:colOff>
      <xdr:row>98</xdr:row>
      <xdr:rowOff>129902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15155"/>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98436</xdr:rowOff>
    </xdr:from>
    <xdr:to>
      <xdr:col>85</xdr:col>
      <xdr:colOff>177800</xdr:colOff>
      <xdr:row>99</xdr:row>
      <xdr:rowOff>28586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13363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1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105947</xdr:rowOff>
    </xdr:from>
    <xdr:to>
      <xdr:col>81</xdr:col>
      <xdr:colOff>101600</xdr:colOff>
      <xdr:row>99</xdr:row>
      <xdr:rowOff>36097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27224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0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123582</xdr:rowOff>
    </xdr:from>
    <xdr:to>
      <xdr:col>76</xdr:col>
      <xdr:colOff>165100</xdr:colOff>
      <xdr:row>99</xdr:row>
      <xdr:rowOff>53732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44859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1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133705</xdr:rowOff>
    </xdr:from>
    <xdr:to>
      <xdr:col>72</xdr:col>
      <xdr:colOff>38100</xdr:colOff>
      <xdr:row>98</xdr:row>
      <xdr:rowOff>63855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54982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8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79102</xdr:rowOff>
    </xdr:from>
    <xdr:to>
      <xdr:col>67</xdr:col>
      <xdr:colOff>101600</xdr:colOff>
      <xdr:row>99</xdr:row>
      <xdr:rowOff>9252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168656</xdr:rowOff>
    </xdr:from>
    <xdr:to>
      <xdr:col>116</xdr:col>
      <xdr:colOff>63500</xdr:colOff>
      <xdr:row>58</xdr:row>
      <xdr:rowOff>19086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941306"/>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168656</xdr:rowOff>
    </xdr:from>
    <xdr:to>
      <xdr:col>111</xdr:col>
      <xdr:colOff>177800</xdr:colOff>
      <xdr:row>58</xdr:row>
      <xdr:rowOff>65133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941306"/>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65133</xdr:rowOff>
    </xdr:from>
    <xdr:to>
      <xdr:col>107</xdr:col>
      <xdr:colOff>50800</xdr:colOff>
      <xdr:row>58</xdr:row>
      <xdr:rowOff>71773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009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69487</xdr:rowOff>
    </xdr:from>
    <xdr:to>
      <xdr:col>102</xdr:col>
      <xdr:colOff>114300</xdr:colOff>
      <xdr:row>58</xdr:row>
      <xdr:rowOff>71773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1358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139736</xdr:rowOff>
    </xdr:from>
    <xdr:to>
      <xdr:col>116</xdr:col>
      <xdr:colOff>114300</xdr:colOff>
      <xdr:row>58</xdr:row>
      <xdr:rowOff>69886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162613</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7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117856</xdr:rowOff>
    </xdr:from>
    <xdr:to>
      <xdr:col>112</xdr:col>
      <xdr:colOff>38100</xdr:colOff>
      <xdr:row>58</xdr:row>
      <xdr:rowOff>48006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64533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66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14333</xdr:rowOff>
    </xdr:from>
    <xdr:to>
      <xdr:col>107</xdr:col>
      <xdr:colOff>101600</xdr:colOff>
      <xdr:row>58</xdr:row>
      <xdr:rowOff>115933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107060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20973</xdr:rowOff>
    </xdr:from>
    <xdr:to>
      <xdr:col>102</xdr:col>
      <xdr:colOff>165100</xdr:colOff>
      <xdr:row>58</xdr:row>
      <xdr:rowOff>122573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113700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18687</xdr:rowOff>
    </xdr:from>
    <xdr:to>
      <xdr:col>98</xdr:col>
      <xdr:colOff>38100</xdr:colOff>
      <xdr:row>58</xdr:row>
      <xdr:rowOff>120287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111414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1991</xdr:rowOff>
    </xdr:from>
    <xdr:to>
      <xdr:col>116</xdr:col>
      <xdr:colOff>63500</xdr:colOff>
      <xdr:row>74</xdr:row>
      <xdr:rowOff>62205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89291"/>
          <a:ext cx="8382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1991</xdr:rowOff>
    </xdr:from>
    <xdr:to>
      <xdr:col>111</xdr:col>
      <xdr:colOff>177800</xdr:colOff>
      <xdr:row>74</xdr:row>
      <xdr:rowOff>119400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89291"/>
          <a:ext cx="8890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119400</xdr:rowOff>
    </xdr:from>
    <xdr:to>
      <xdr:col>107</xdr:col>
      <xdr:colOff>50800</xdr:colOff>
      <xdr:row>74</xdr:row>
      <xdr:rowOff>168366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06700"/>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168366</xdr:rowOff>
    </xdr:from>
    <xdr:to>
      <xdr:col>102</xdr:col>
      <xdr:colOff>114300</xdr:colOff>
      <xdr:row>75</xdr:row>
      <xdr:rowOff>86985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11405</xdr:rowOff>
    </xdr:from>
    <xdr:to>
      <xdr:col>116</xdr:col>
      <xdr:colOff>114300</xdr:colOff>
      <xdr:row>74</xdr:row>
      <xdr:rowOff>113005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161282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122641</xdr:rowOff>
    </xdr:from>
    <xdr:to>
      <xdr:col>112</xdr:col>
      <xdr:colOff>38100</xdr:colOff>
      <xdr:row>74</xdr:row>
      <xdr:rowOff>52791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69318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68600</xdr:rowOff>
    </xdr:from>
    <xdr:to>
      <xdr:col>107</xdr:col>
      <xdr:colOff>101600</xdr:colOff>
      <xdr:row>74</xdr:row>
      <xdr:rowOff>170200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117566</xdr:rowOff>
    </xdr:from>
    <xdr:to>
      <xdr:col>102</xdr:col>
      <xdr:colOff>165100</xdr:colOff>
      <xdr:row>75</xdr:row>
      <xdr:rowOff>47716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64243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36185</xdr:rowOff>
    </xdr:from>
    <xdr:to>
      <xdr:col>98</xdr:col>
      <xdr:colOff>38100</xdr:colOff>
      <xdr:row>75</xdr:row>
      <xdr:rowOff>137785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128912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人件費：決算額は、定年延長の影響による退職者数の増により、退職金が</a:t>
          </a:r>
          <a:r>
            <a:rPr kumimoji="1" lang="en-US" altLang="ja-JP" sz="1000">
              <a:latin typeface="ＭＳ Ｐゴシック" panose="020B0600070205080204" pitchFamily="50" charset="-128"/>
              <a:ea typeface="ＭＳ Ｐゴシック" panose="020B0600070205080204" pitchFamily="50" charset="-128"/>
            </a:rPr>
            <a:t>369,733</a:t>
          </a:r>
          <a:r>
            <a:rPr kumimoji="1" lang="ja-JP" altLang="en-US" sz="1000">
              <a:latin typeface="ＭＳ Ｐゴシック" panose="020B0600070205080204" pitchFamily="50" charset="-128"/>
              <a:ea typeface="ＭＳ Ｐゴシック" panose="020B0600070205080204" pitchFamily="50" charset="-128"/>
            </a:rPr>
            <a:t>千円増加したほか、会計年度任用職員への勤勉手当の支給に伴う職員給与費の増などにより、全体では前年度と比べて</a:t>
          </a:r>
          <a:r>
            <a:rPr kumimoji="1" lang="en-US" altLang="ja-JP" sz="1000">
              <a:latin typeface="ＭＳ Ｐゴシック" panose="020B0600070205080204" pitchFamily="50" charset="-128"/>
              <a:ea typeface="ＭＳ Ｐゴシック" panose="020B0600070205080204" pitchFamily="50" charset="-128"/>
            </a:rPr>
            <a:t>941,749</a:t>
          </a:r>
          <a:r>
            <a:rPr kumimoji="1" lang="ja-JP" altLang="en-US" sz="1000">
              <a:latin typeface="ＭＳ Ｐゴシック" panose="020B0600070205080204" pitchFamily="50" charset="-128"/>
              <a:ea typeface="ＭＳ Ｐゴシック" panose="020B0600070205080204" pitchFamily="50" charset="-128"/>
            </a:rPr>
            <a:t>千円増額となった。住民一人当たりのコストでは、前年度と比べて</a:t>
          </a:r>
          <a:r>
            <a:rPr kumimoji="1" lang="en-US" altLang="ja-JP" sz="1000">
              <a:latin typeface="ＭＳ Ｐゴシック" panose="020B0600070205080204" pitchFamily="50" charset="-128"/>
              <a:ea typeface="ＭＳ Ｐゴシック" panose="020B0600070205080204" pitchFamily="50" charset="-128"/>
            </a:rPr>
            <a:t>6,203</a:t>
          </a:r>
          <a:r>
            <a:rPr kumimoji="1" lang="ja-JP" altLang="en-US" sz="1000">
              <a:latin typeface="ＭＳ Ｐゴシック" panose="020B0600070205080204" pitchFamily="50" charset="-128"/>
              <a:ea typeface="ＭＳ Ｐゴシック" panose="020B0600070205080204" pitchFamily="50" charset="-128"/>
            </a:rPr>
            <a:t>円増の</a:t>
          </a:r>
          <a:r>
            <a:rPr kumimoji="1" lang="en-US" altLang="ja-JP" sz="1000">
              <a:latin typeface="ＭＳ Ｐゴシック" panose="020B0600070205080204" pitchFamily="50" charset="-128"/>
              <a:ea typeface="ＭＳ Ｐゴシック" panose="020B0600070205080204" pitchFamily="50" charset="-128"/>
            </a:rPr>
            <a:t>67,472</a:t>
          </a:r>
          <a:r>
            <a:rPr kumimoji="1" lang="ja-JP" altLang="en-US" sz="1000">
              <a:latin typeface="ＭＳ Ｐゴシック" panose="020B0600070205080204" pitchFamily="50" charset="-128"/>
              <a:ea typeface="ＭＳ Ｐゴシック" panose="020B0600070205080204" pitchFamily="50" charset="-128"/>
            </a:rPr>
            <a:t>円となり、類似団体内平均と同水準ではあるが、全国平均及び神奈川県平均を下回っている。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扶助費：決算額は、物価高対策として、定額減税補足給付金給付事業の実施による</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1,139,540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千円の増額やサービス利用者の増に伴う介護給付・訓練等給付費事業費が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304,059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千円増額したことなどにより、全体では前年度と比べて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1,527,870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千円増額となった。住民一人当たりのコストでは、前年度と比べて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10,122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123,028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円となり、類似団体内平均、全国平均及び神奈川県平均のいずれも下回っている。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物件費：決算額は、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HPV</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ワクチン（キャッチアップ接種）の需要の増加に伴い予防接種事業費が増となり、需用費が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148,874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千円増加したことなどにより、全体では前年度と比べて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273,337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千円増額となった。住民一人当たりのコストでは、前年度と比べて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1,961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56,779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円となり、類似団体内平均、全国平均及び神奈川県平均のいずれも下回っている。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普通建設事業費：決算額は、秦野市・伊勢原市共同消防指令センターの施設等整備を進めたことに加え、南矢名陸橋の修繕・耐震補強工事などの大型の建設事業を実施したことなどから、全体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1,152,323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千円増額となった。住民一人当たりのコストでは、前年度と比べて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7,382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34,023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円となったが、類似団体内平均、全国平均及び神奈川県平均のいずれも下回っている。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繰出金：決算額は、国民健康保険事業特別会計において財政調整基金への積立てに伴う繰出金がなくなったことや、国民健康保険税の税率改定により赤字繰入も減少したことから、全体では前年度と比べて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234,912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千円の減額となった。住民一人当たりのコストでは、前年度と比べて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36,695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円となり、類似団体内平均及び神奈川県平均を上回っているが、全国平均を下回っている。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158,573
153,734
103.76
62,689,567
59,677,650
2,926,080
32,948,768
30,960,713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65024</xdr:rowOff>
    </xdr:from>
    <xdr:to>
      <xdr:col>24</xdr:col>
      <xdr:colOff>63500</xdr:colOff>
      <xdr:row>37</xdr:row>
      <xdr:rowOff>21590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722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120650</xdr:rowOff>
    </xdr:from>
    <xdr:to>
      <xdr:col>19</xdr:col>
      <xdr:colOff>177800</xdr:colOff>
      <xdr:row>37</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28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120650</xdr:rowOff>
    </xdr:from>
    <xdr:to>
      <xdr:col>15</xdr:col>
      <xdr:colOff>50800</xdr:colOff>
      <xdr:row>37</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285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154940</xdr:rowOff>
    </xdr:from>
    <xdr:to>
      <xdr:col>10</xdr:col>
      <xdr:colOff>114300</xdr:colOff>
      <xdr:row>37</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714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14224</xdr:rowOff>
    </xdr:from>
    <xdr:to>
      <xdr:col>24</xdr:col>
      <xdr:colOff>114300</xdr:colOff>
      <xdr:row>36</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142240</xdr:rowOff>
    </xdr:from>
    <xdr:to>
      <xdr:col>20</xdr:col>
      <xdr:colOff>38100</xdr:colOff>
      <xdr:row>37</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63517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69850</xdr:rowOff>
    </xdr:from>
    <xdr:to>
      <xdr:col>15</xdr:col>
      <xdr:colOff>101600</xdr:colOff>
      <xdr:row>37</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126238</xdr:rowOff>
    </xdr:from>
    <xdr:to>
      <xdr:col>10</xdr:col>
      <xdr:colOff>165100</xdr:colOff>
      <xdr:row>37</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47515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104140</xdr:rowOff>
    </xdr:from>
    <xdr:to>
      <xdr:col>6</xdr:col>
      <xdr:colOff>38100</xdr:colOff>
      <xdr:row>37</xdr:row>
      <xdr:rowOff>34290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50817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145580</xdr:rowOff>
    </xdr:from>
    <xdr:to>
      <xdr:col>24</xdr:col>
      <xdr:colOff>63500</xdr:colOff>
      <xdr:row>59</xdr:row>
      <xdr:rowOff>29756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89680"/>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29756</xdr:rowOff>
    </xdr:from>
    <xdr:to>
      <xdr:col>19</xdr:col>
      <xdr:colOff>177800</xdr:colOff>
      <xdr:row>59</xdr:row>
      <xdr:rowOff>45986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45306"/>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160604</xdr:rowOff>
    </xdr:from>
    <xdr:to>
      <xdr:col>15</xdr:col>
      <xdr:colOff>50800</xdr:colOff>
      <xdr:row>59</xdr:row>
      <xdr:rowOff>45986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04704"/>
          <a:ext cx="889000" cy="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131559</xdr:rowOff>
    </xdr:from>
    <xdr:to>
      <xdr:col>10</xdr:col>
      <xdr:colOff>114300</xdr:colOff>
      <xdr:row>58</xdr:row>
      <xdr:rowOff>160604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5509"/>
          <a:ext cx="889000" cy="12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94780</xdr:rowOff>
    </xdr:from>
    <xdr:to>
      <xdr:col>24</xdr:col>
      <xdr:colOff>114300</xdr:colOff>
      <xdr:row>59</xdr:row>
      <xdr:rowOff>24930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73207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150406</xdr:rowOff>
    </xdr:from>
    <xdr:to>
      <xdr:col>20</xdr:col>
      <xdr:colOff>38100</xdr:colOff>
      <xdr:row>59</xdr:row>
      <xdr:rowOff>80556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71683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166636</xdr:rowOff>
    </xdr:from>
    <xdr:to>
      <xdr:col>15</xdr:col>
      <xdr:colOff>101600</xdr:colOff>
      <xdr:row>59</xdr:row>
      <xdr:rowOff>96786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87913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109804</xdr:rowOff>
    </xdr:from>
    <xdr:to>
      <xdr:col>10</xdr:col>
      <xdr:colOff>165100</xdr:colOff>
      <xdr:row>59</xdr:row>
      <xdr:rowOff>39954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31081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80759</xdr:rowOff>
    </xdr:from>
    <xdr:to>
      <xdr:col>6</xdr:col>
      <xdr:colOff>38100</xdr:colOff>
      <xdr:row>52</xdr:row>
      <xdr:rowOff>10909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2036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1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121203</xdr:rowOff>
    </xdr:from>
    <xdr:to>
      <xdr:col>24</xdr:col>
      <xdr:colOff>62865</xdr:colOff>
      <xdr:row>77</xdr:row>
      <xdr:rowOff>81845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03"/>
          <a:ext cx="1270" cy="11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85672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81845</xdr:rowOff>
    </xdr:from>
    <xdr:to>
      <xdr:col>24</xdr:col>
      <xdr:colOff>152400</xdr:colOff>
      <xdr:row>77</xdr:row>
      <xdr:rowOff>81845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67880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121203</xdr:rowOff>
    </xdr:from>
    <xdr:to>
      <xdr:col>24</xdr:col>
      <xdr:colOff>152400</xdr:colOff>
      <xdr:row>70</xdr:row>
      <xdr:rowOff>121203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62300</xdr:rowOff>
    </xdr:from>
    <xdr:to>
      <xdr:col>24</xdr:col>
      <xdr:colOff>63500</xdr:colOff>
      <xdr:row>77</xdr:row>
      <xdr:rowOff>4559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92500"/>
          <a:ext cx="838200" cy="1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109245</xdr:rowOff>
    </xdr:from>
    <xdr:to>
      <xdr:col>24</xdr:col>
      <xdr:colOff>114300</xdr:colOff>
      <xdr:row>75</xdr:row>
      <xdr:rowOff>39395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4559</xdr:rowOff>
    </xdr:from>
    <xdr:to>
      <xdr:col>19</xdr:col>
      <xdr:colOff>177800</xdr:colOff>
      <xdr:row>77</xdr:row>
      <xdr:rowOff>122231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06209"/>
          <a:ext cx="889000" cy="1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36560</xdr:rowOff>
    </xdr:from>
    <xdr:to>
      <xdr:col>20</xdr:col>
      <xdr:colOff>38100</xdr:colOff>
      <xdr:row>75</xdr:row>
      <xdr:rowOff>138160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40839</xdr:rowOff>
    </xdr:from>
    <xdr:to>
      <xdr:col>15</xdr:col>
      <xdr:colOff>50800</xdr:colOff>
      <xdr:row>77</xdr:row>
      <xdr:rowOff>122231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42489"/>
          <a:ext cx="889000" cy="8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134058</xdr:rowOff>
    </xdr:from>
    <xdr:to>
      <xdr:col>15</xdr:col>
      <xdr:colOff>101600</xdr:colOff>
      <xdr:row>76</xdr:row>
      <xdr:rowOff>64207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40839</xdr:rowOff>
    </xdr:from>
    <xdr:to>
      <xdr:col>10</xdr:col>
      <xdr:colOff>114300</xdr:colOff>
      <xdr:row>78</xdr:row>
      <xdr:rowOff>103019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42489"/>
          <a:ext cx="889000" cy="2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79137</xdr:rowOff>
    </xdr:from>
    <xdr:to>
      <xdr:col>10</xdr:col>
      <xdr:colOff>165100</xdr:colOff>
      <xdr:row>76</xdr:row>
      <xdr:rowOff>9286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7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25814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149831</xdr:rowOff>
    </xdr:from>
    <xdr:to>
      <xdr:col>6</xdr:col>
      <xdr:colOff>38100</xdr:colOff>
      <xdr:row>77</xdr:row>
      <xdr:rowOff>79981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11500</xdr:rowOff>
    </xdr:from>
    <xdr:to>
      <xdr:col>24</xdr:col>
      <xdr:colOff>114300</xdr:colOff>
      <xdr:row>76</xdr:row>
      <xdr:rowOff>113100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161377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125209</xdr:rowOff>
    </xdr:from>
    <xdr:to>
      <xdr:col>20</xdr:col>
      <xdr:colOff>38100</xdr:colOff>
      <xdr:row>77</xdr:row>
      <xdr:rowOff>55359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46486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4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71431</xdr:rowOff>
    </xdr:from>
    <xdr:to>
      <xdr:col>15</xdr:col>
      <xdr:colOff>101600</xdr:colOff>
      <xdr:row>78</xdr:row>
      <xdr:rowOff>1581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164158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6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161489</xdr:rowOff>
    </xdr:from>
    <xdr:to>
      <xdr:col>10</xdr:col>
      <xdr:colOff>165100</xdr:colOff>
      <xdr:row>77</xdr:row>
      <xdr:rowOff>91639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82766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52219</xdr:rowOff>
    </xdr:from>
    <xdr:to>
      <xdr:col>6</xdr:col>
      <xdr:colOff>38100</xdr:colOff>
      <xdr:row>78</xdr:row>
      <xdr:rowOff>153819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144946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118244</xdr:rowOff>
    </xdr:from>
    <xdr:to>
      <xdr:col>24</xdr:col>
      <xdr:colOff>63500</xdr:colOff>
      <xdr:row>98</xdr:row>
      <xdr:rowOff>34054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48894"/>
          <a:ext cx="8382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168993</xdr:rowOff>
    </xdr:from>
    <xdr:to>
      <xdr:col>19</xdr:col>
      <xdr:colOff>177800</xdr:colOff>
      <xdr:row>97</xdr:row>
      <xdr:rowOff>118244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456743"/>
          <a:ext cx="8890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168993</xdr:rowOff>
    </xdr:from>
    <xdr:to>
      <xdr:col>15</xdr:col>
      <xdr:colOff>50800</xdr:colOff>
      <xdr:row>96</xdr:row>
      <xdr:rowOff>119811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56743"/>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119811</xdr:rowOff>
    </xdr:from>
    <xdr:to>
      <xdr:col>10</xdr:col>
      <xdr:colOff>114300</xdr:colOff>
      <xdr:row>98</xdr:row>
      <xdr:rowOff>117036</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79011"/>
          <a:ext cx="889000" cy="3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154704</xdr:rowOff>
    </xdr:from>
    <xdr:to>
      <xdr:col>24</xdr:col>
      <xdr:colOff>114300</xdr:colOff>
      <xdr:row>98</xdr:row>
      <xdr:rowOff>84854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8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69631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67444</xdr:rowOff>
    </xdr:from>
    <xdr:to>
      <xdr:col>20</xdr:col>
      <xdr:colOff>38100</xdr:colOff>
      <xdr:row>97</xdr:row>
      <xdr:rowOff>169044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160171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118193</xdr:rowOff>
    </xdr:from>
    <xdr:to>
      <xdr:col>15</xdr:col>
      <xdr:colOff>101600</xdr:colOff>
      <xdr:row>96</xdr:row>
      <xdr:rowOff>48343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39470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69011</xdr:rowOff>
    </xdr:from>
    <xdr:to>
      <xdr:col>10</xdr:col>
      <xdr:colOff>165100</xdr:colOff>
      <xdr:row>96</xdr:row>
      <xdr:rowOff>170611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5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161738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66236</xdr:rowOff>
    </xdr:from>
    <xdr:to>
      <xdr:col>6</xdr:col>
      <xdr:colOff>38100</xdr:colOff>
      <xdr:row>98</xdr:row>
      <xdr:rowOff>167836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158963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52070</xdr:rowOff>
    </xdr:from>
    <xdr:to>
      <xdr:col>55</xdr:col>
      <xdr:colOff>0</xdr:colOff>
      <xdr:row>37</xdr:row>
      <xdr:rowOff>124841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395720"/>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124841</xdr:rowOff>
    </xdr:from>
    <xdr:to>
      <xdr:col>50</xdr:col>
      <xdr:colOff>114300</xdr:colOff>
      <xdr:row>37</xdr:row>
      <xdr:rowOff>127508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6849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127508</xdr:rowOff>
    </xdr:from>
    <xdr:to>
      <xdr:col>45</xdr:col>
      <xdr:colOff>177800</xdr:colOff>
      <xdr:row>37</xdr:row>
      <xdr:rowOff>129794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4711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129794</xdr:rowOff>
    </xdr:from>
    <xdr:to>
      <xdr:col>41</xdr:col>
      <xdr:colOff>50800</xdr:colOff>
      <xdr:row>37</xdr:row>
      <xdr:rowOff>136652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1270</xdr:rowOff>
    </xdr:from>
    <xdr:to>
      <xdr:col>55</xdr:col>
      <xdr:colOff>50800</xdr:colOff>
      <xdr:row>37</xdr:row>
      <xdr:rowOff>102870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24147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74041</xdr:rowOff>
    </xdr:from>
    <xdr:to>
      <xdr:col>50</xdr:col>
      <xdr:colOff>165100</xdr:colOff>
      <xdr:row>38</xdr:row>
      <xdr:rowOff>4190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166768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1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76708</xdr:rowOff>
    </xdr:from>
    <xdr:to>
      <xdr:col>46</xdr:col>
      <xdr:colOff>38100</xdr:colOff>
      <xdr:row>38</xdr:row>
      <xdr:rowOff>6858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169435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78994</xdr:rowOff>
    </xdr:from>
    <xdr:to>
      <xdr:col>41</xdr:col>
      <xdr:colOff>101600</xdr:colOff>
      <xdr:row>38</xdr:row>
      <xdr:rowOff>9144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7129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139185</xdr:rowOff>
    </xdr:from>
    <xdr:to>
      <xdr:col>55</xdr:col>
      <xdr:colOff>0</xdr:colOff>
      <xdr:row>56</xdr:row>
      <xdr:rowOff>140271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740385"/>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139185</xdr:rowOff>
    </xdr:from>
    <xdr:to>
      <xdr:col>50</xdr:col>
      <xdr:colOff>114300</xdr:colOff>
      <xdr:row>56</xdr:row>
      <xdr:rowOff>154101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740385"/>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154101</xdr:rowOff>
    </xdr:from>
    <xdr:to>
      <xdr:col>45</xdr:col>
      <xdr:colOff>177800</xdr:colOff>
      <xdr:row>57</xdr:row>
      <xdr:rowOff>34030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755301"/>
          <a:ext cx="889000" cy="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34030</xdr:rowOff>
    </xdr:from>
    <xdr:to>
      <xdr:col>41</xdr:col>
      <xdr:colOff>50800</xdr:colOff>
      <xdr:row>57</xdr:row>
      <xdr:rowOff>34372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06680"/>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89471</xdr:rowOff>
    </xdr:from>
    <xdr:to>
      <xdr:col>55</xdr:col>
      <xdr:colOff>50800</xdr:colOff>
      <xdr:row>57</xdr:row>
      <xdr:rowOff>19621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112348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88385</xdr:rowOff>
    </xdr:from>
    <xdr:to>
      <xdr:col>50</xdr:col>
      <xdr:colOff>165100</xdr:colOff>
      <xdr:row>57</xdr:row>
      <xdr:rowOff>18535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35062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103301</xdr:rowOff>
    </xdr:from>
    <xdr:to>
      <xdr:col>46</xdr:col>
      <xdr:colOff>38100</xdr:colOff>
      <xdr:row>57</xdr:row>
      <xdr:rowOff>33451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49978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7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154680</xdr:rowOff>
    </xdr:from>
    <xdr:to>
      <xdr:col>41</xdr:col>
      <xdr:colOff>101600</xdr:colOff>
      <xdr:row>57</xdr:row>
      <xdr:rowOff>84830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101357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5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155022</xdr:rowOff>
    </xdr:from>
    <xdr:to>
      <xdr:col>36</xdr:col>
      <xdr:colOff>165100</xdr:colOff>
      <xdr:row>57</xdr:row>
      <xdr:rowOff>85172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101699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86162</xdr:rowOff>
    </xdr:from>
    <xdr:to>
      <xdr:col>55</xdr:col>
      <xdr:colOff>0</xdr:colOff>
      <xdr:row>76</xdr:row>
      <xdr:rowOff>168732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16362"/>
          <a:ext cx="8382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168732</xdr:rowOff>
    </xdr:from>
    <xdr:to>
      <xdr:col>50</xdr:col>
      <xdr:colOff>114300</xdr:colOff>
      <xdr:row>77</xdr:row>
      <xdr:rowOff>163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98932"/>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73498</xdr:rowOff>
    </xdr:from>
    <xdr:to>
      <xdr:col>45</xdr:col>
      <xdr:colOff>177800</xdr:colOff>
      <xdr:row>77</xdr:row>
      <xdr:rowOff>163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03698"/>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33127</xdr:rowOff>
    </xdr:from>
    <xdr:to>
      <xdr:col>41</xdr:col>
      <xdr:colOff>50800</xdr:colOff>
      <xdr:row>76</xdr:row>
      <xdr:rowOff>73498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35362</xdr:rowOff>
    </xdr:from>
    <xdr:to>
      <xdr:col>55</xdr:col>
      <xdr:colOff>50800</xdr:colOff>
      <xdr:row>76</xdr:row>
      <xdr:rowOff>136962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58239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117932</xdr:rowOff>
    </xdr:from>
    <xdr:to>
      <xdr:col>50</xdr:col>
      <xdr:colOff>165100</xdr:colOff>
      <xdr:row>77</xdr:row>
      <xdr:rowOff>48082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64609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9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120813</xdr:rowOff>
    </xdr:from>
    <xdr:to>
      <xdr:col>46</xdr:col>
      <xdr:colOff>38100</xdr:colOff>
      <xdr:row>77</xdr:row>
      <xdr:rowOff>50963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42090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22698</xdr:rowOff>
    </xdr:from>
    <xdr:to>
      <xdr:col>41</xdr:col>
      <xdr:colOff>101600</xdr:colOff>
      <xdr:row>76</xdr:row>
      <xdr:rowOff>124298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140824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153777</xdr:rowOff>
    </xdr:from>
    <xdr:to>
      <xdr:col>36</xdr:col>
      <xdr:colOff>165100</xdr:colOff>
      <xdr:row>76</xdr:row>
      <xdr:rowOff>83927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100454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54707</xdr:rowOff>
    </xdr:from>
    <xdr:to>
      <xdr:col>55</xdr:col>
      <xdr:colOff>0</xdr:colOff>
      <xdr:row>96</xdr:row>
      <xdr:rowOff>124840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13907"/>
          <a:ext cx="838200" cy="7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124840</xdr:rowOff>
    </xdr:from>
    <xdr:to>
      <xdr:col>50</xdr:col>
      <xdr:colOff>114300</xdr:colOff>
      <xdr:row>97</xdr:row>
      <xdr:rowOff>18611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84040"/>
          <a:ext cx="889000" cy="6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135173</xdr:rowOff>
    </xdr:from>
    <xdr:to>
      <xdr:col>45</xdr:col>
      <xdr:colOff>177800</xdr:colOff>
      <xdr:row>97</xdr:row>
      <xdr:rowOff>18611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4373"/>
          <a:ext cx="889000" cy="5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135173</xdr:rowOff>
    </xdr:from>
    <xdr:to>
      <xdr:col>41</xdr:col>
      <xdr:colOff>50800</xdr:colOff>
      <xdr:row>97</xdr:row>
      <xdr:rowOff>5558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94373"/>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3907</xdr:rowOff>
    </xdr:from>
    <xdr:to>
      <xdr:col>55</xdr:col>
      <xdr:colOff>50800</xdr:colOff>
      <xdr:row>96</xdr:row>
      <xdr:rowOff>105507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26784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74040</xdr:rowOff>
    </xdr:from>
    <xdr:to>
      <xdr:col>50</xdr:col>
      <xdr:colOff>165100</xdr:colOff>
      <xdr:row>97</xdr:row>
      <xdr:rowOff>4190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20717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139261</xdr:rowOff>
    </xdr:from>
    <xdr:to>
      <xdr:col>46</xdr:col>
      <xdr:colOff>38100</xdr:colOff>
      <xdr:row>97</xdr:row>
      <xdr:rowOff>69411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60538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84373</xdr:rowOff>
    </xdr:from>
    <xdr:to>
      <xdr:col>41</xdr:col>
      <xdr:colOff>101600</xdr:colOff>
      <xdr:row>97</xdr:row>
      <xdr:rowOff>14523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126208</xdr:rowOff>
    </xdr:from>
    <xdr:to>
      <xdr:col>36</xdr:col>
      <xdr:colOff>165100</xdr:colOff>
      <xdr:row>97</xdr:row>
      <xdr:rowOff>56358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47485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42133</xdr:rowOff>
    </xdr:from>
    <xdr:to>
      <xdr:col>85</xdr:col>
      <xdr:colOff>127000</xdr:colOff>
      <xdr:row>37</xdr:row>
      <xdr:rowOff>81178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14333"/>
          <a:ext cx="838200" cy="2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81178</xdr:rowOff>
    </xdr:from>
    <xdr:to>
      <xdr:col>81</xdr:col>
      <xdr:colOff>50800</xdr:colOff>
      <xdr:row>37</xdr:row>
      <xdr:rowOff>123012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24828"/>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123012</xdr:rowOff>
    </xdr:from>
    <xdr:to>
      <xdr:col>76</xdr:col>
      <xdr:colOff>114300</xdr:colOff>
      <xdr:row>38</xdr:row>
      <xdr:rowOff>8758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66662"/>
          <a:ext cx="8890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134259</xdr:rowOff>
    </xdr:from>
    <xdr:to>
      <xdr:col>71</xdr:col>
      <xdr:colOff>177800</xdr:colOff>
      <xdr:row>38</xdr:row>
      <xdr:rowOff>8758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77909"/>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162783</xdr:rowOff>
    </xdr:from>
    <xdr:to>
      <xdr:col>85</xdr:col>
      <xdr:colOff>177800</xdr:colOff>
      <xdr:row>36</xdr:row>
      <xdr:rowOff>92933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14210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30378</xdr:rowOff>
    </xdr:from>
    <xdr:to>
      <xdr:col>81</xdr:col>
      <xdr:colOff>101600</xdr:colOff>
      <xdr:row>37</xdr:row>
      <xdr:rowOff>131978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148505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72212</xdr:rowOff>
    </xdr:from>
    <xdr:to>
      <xdr:col>76</xdr:col>
      <xdr:colOff>165100</xdr:colOff>
      <xdr:row>38</xdr:row>
      <xdr:rowOff>2363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18889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129408</xdr:rowOff>
    </xdr:from>
    <xdr:to>
      <xdr:col>72</xdr:col>
      <xdr:colOff>38100</xdr:colOff>
      <xdr:row>38</xdr:row>
      <xdr:rowOff>59558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76085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4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83459</xdr:rowOff>
    </xdr:from>
    <xdr:to>
      <xdr:col>67</xdr:col>
      <xdr:colOff>101600</xdr:colOff>
      <xdr:row>38</xdr:row>
      <xdr:rowOff>13609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30136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4205</xdr:rowOff>
    </xdr:from>
    <xdr:to>
      <xdr:col>85</xdr:col>
      <xdr:colOff>127000</xdr:colOff>
      <xdr:row>58</xdr:row>
      <xdr:rowOff>16060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8305"/>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12550</xdr:rowOff>
    </xdr:from>
    <xdr:to>
      <xdr:col>81</xdr:col>
      <xdr:colOff>50800</xdr:colOff>
      <xdr:row>58</xdr:row>
      <xdr:rowOff>16060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56650"/>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12550</xdr:rowOff>
    </xdr:from>
    <xdr:to>
      <xdr:col>76</xdr:col>
      <xdr:colOff>114300</xdr:colOff>
      <xdr:row>58</xdr:row>
      <xdr:rowOff>47901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56650"/>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69683</xdr:rowOff>
    </xdr:from>
    <xdr:to>
      <xdr:col>71</xdr:col>
      <xdr:colOff>177800</xdr:colOff>
      <xdr:row>58</xdr:row>
      <xdr:rowOff>47901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42333"/>
          <a:ext cx="889000" cy="14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124855</xdr:rowOff>
    </xdr:from>
    <xdr:to>
      <xdr:col>85</xdr:col>
      <xdr:colOff>177800</xdr:colOff>
      <xdr:row>58</xdr:row>
      <xdr:rowOff>55005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39782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136710</xdr:rowOff>
    </xdr:from>
    <xdr:to>
      <xdr:col>81</xdr:col>
      <xdr:colOff>101600</xdr:colOff>
      <xdr:row>58</xdr:row>
      <xdr:rowOff>66860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57987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133200</xdr:rowOff>
    </xdr:from>
    <xdr:to>
      <xdr:col>76</xdr:col>
      <xdr:colOff>165100</xdr:colOff>
      <xdr:row>58</xdr:row>
      <xdr:rowOff>63350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54477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9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168551</xdr:rowOff>
    </xdr:from>
    <xdr:to>
      <xdr:col>72</xdr:col>
      <xdr:colOff>38100</xdr:colOff>
      <xdr:row>58</xdr:row>
      <xdr:rowOff>98701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89828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3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18883</xdr:rowOff>
    </xdr:from>
    <xdr:to>
      <xdr:col>67</xdr:col>
      <xdr:colOff>101600</xdr:colOff>
      <xdr:row>57</xdr:row>
      <xdr:rowOff>120483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111610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131699</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47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159589</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6123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80899</xdr:rowOff>
    </xdr:from>
    <xdr:to>
      <xdr:col>85</xdr:col>
      <xdr:colOff>177800</xdr:colOff>
      <xdr:row>79</xdr:row>
      <xdr:rowOff>11049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167276</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68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108789</xdr:rowOff>
    </xdr:from>
    <xdr:to>
      <xdr:col>67</xdr:col>
      <xdr:colOff>101600</xdr:colOff>
      <xdr:row>78</xdr:row>
      <xdr:rowOff>38939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55466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0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47479</xdr:rowOff>
    </xdr:from>
    <xdr:to>
      <xdr:col>85</xdr:col>
      <xdr:colOff>127000</xdr:colOff>
      <xdr:row>96</xdr:row>
      <xdr:rowOff>157474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06679"/>
          <a:ext cx="8382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47479</xdr:rowOff>
    </xdr:from>
    <xdr:to>
      <xdr:col>81</xdr:col>
      <xdr:colOff>50800</xdr:colOff>
      <xdr:row>96</xdr:row>
      <xdr:rowOff>146977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06679"/>
          <a:ext cx="8890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146977</xdr:rowOff>
    </xdr:from>
    <xdr:to>
      <xdr:col>76</xdr:col>
      <xdr:colOff>114300</xdr:colOff>
      <xdr:row>96</xdr:row>
      <xdr:rowOff>148710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06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148710</xdr:rowOff>
    </xdr:from>
    <xdr:to>
      <xdr:col>71</xdr:col>
      <xdr:colOff>177800</xdr:colOff>
      <xdr:row>96</xdr:row>
      <xdr:rowOff>162407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106674</xdr:rowOff>
    </xdr:from>
    <xdr:to>
      <xdr:col>85</xdr:col>
      <xdr:colOff>177800</xdr:colOff>
      <xdr:row>97</xdr:row>
      <xdr:rowOff>36824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85101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168129</xdr:rowOff>
    </xdr:from>
    <xdr:to>
      <xdr:col>81</xdr:col>
      <xdr:colOff>101600</xdr:colOff>
      <xdr:row>96</xdr:row>
      <xdr:rowOff>98279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89406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96177</xdr:rowOff>
    </xdr:from>
    <xdr:to>
      <xdr:col>76</xdr:col>
      <xdr:colOff>165100</xdr:colOff>
      <xdr:row>97</xdr:row>
      <xdr:rowOff>26327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17454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97910</xdr:rowOff>
    </xdr:from>
    <xdr:to>
      <xdr:col>72</xdr:col>
      <xdr:colOff>38100</xdr:colOff>
      <xdr:row>97</xdr:row>
      <xdr:rowOff>28060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19187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111607</xdr:rowOff>
    </xdr:from>
    <xdr:to>
      <xdr:col>67</xdr:col>
      <xdr:colOff>101600</xdr:colOff>
      <xdr:row>97</xdr:row>
      <xdr:rowOff>41757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32884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議会費：決算額は、令和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年度の市議会議員選挙の実施に伴い、欠員していた議員が定数に戻ったことなどから、議員報酬及び手当等が</a:t>
          </a:r>
          <a:r>
            <a:rPr kumimoji="1" lang="en-US" altLang="ja-JP" sz="1000">
              <a:latin typeface="ＭＳ Ｐゴシック" panose="020B0600070205080204" pitchFamily="50" charset="-128"/>
              <a:ea typeface="ＭＳ Ｐゴシック" panose="020B0600070205080204" pitchFamily="50" charset="-128"/>
            </a:rPr>
            <a:t>19,743</a:t>
          </a:r>
          <a:r>
            <a:rPr kumimoji="1" lang="ja-JP" altLang="en-US" sz="1000">
              <a:latin typeface="ＭＳ Ｐゴシック" panose="020B0600070205080204" pitchFamily="50" charset="-128"/>
              <a:ea typeface="ＭＳ Ｐゴシック" panose="020B0600070205080204" pitchFamily="50" charset="-128"/>
            </a:rPr>
            <a:t>千円増加したことなどにより、前年度と比べて</a:t>
          </a:r>
          <a:r>
            <a:rPr kumimoji="1" lang="en-US" altLang="ja-JP" sz="1000">
              <a:latin typeface="ＭＳ Ｐゴシック" panose="020B0600070205080204" pitchFamily="50" charset="-128"/>
              <a:ea typeface="ＭＳ Ｐゴシック" panose="020B0600070205080204" pitchFamily="50" charset="-128"/>
            </a:rPr>
            <a:t>25,223</a:t>
          </a:r>
          <a:r>
            <a:rPr kumimoji="1" lang="ja-JP" altLang="en-US" sz="1000">
              <a:latin typeface="ＭＳ Ｐゴシック" panose="020B0600070205080204" pitchFamily="50" charset="-128"/>
              <a:ea typeface="ＭＳ Ｐゴシック" panose="020B0600070205080204" pitchFamily="50" charset="-128"/>
            </a:rPr>
            <a:t>千円増加となった。住民一人当たりのコストでは、前年度と比べて</a:t>
          </a:r>
          <a:r>
            <a:rPr kumimoji="1" lang="en-US" altLang="ja-JP" sz="1000">
              <a:latin typeface="ＭＳ Ｐゴシック" panose="020B0600070205080204" pitchFamily="50" charset="-128"/>
              <a:ea typeface="ＭＳ Ｐゴシック" panose="020B0600070205080204" pitchFamily="50" charset="-128"/>
            </a:rPr>
            <a:t>168</a:t>
          </a:r>
          <a:r>
            <a:rPr kumimoji="1" lang="ja-JP" altLang="en-US" sz="1000">
              <a:latin typeface="ＭＳ Ｐゴシック" panose="020B0600070205080204" pitchFamily="50" charset="-128"/>
              <a:ea typeface="ＭＳ Ｐゴシック" panose="020B0600070205080204" pitchFamily="50" charset="-128"/>
            </a:rPr>
            <a:t>円増の</a:t>
          </a:r>
          <a:r>
            <a:rPr kumimoji="1" lang="en-US" altLang="ja-JP" sz="1000">
              <a:latin typeface="ＭＳ Ｐゴシック" panose="020B0600070205080204" pitchFamily="50" charset="-128"/>
              <a:ea typeface="ＭＳ Ｐゴシック" panose="020B0600070205080204" pitchFamily="50" charset="-128"/>
            </a:rPr>
            <a:t>2,148</a:t>
          </a:r>
          <a:r>
            <a:rPr kumimoji="1" lang="ja-JP" altLang="en-US" sz="1000">
              <a:latin typeface="ＭＳ Ｐゴシック" panose="020B0600070205080204" pitchFamily="50" charset="-128"/>
              <a:ea typeface="ＭＳ Ｐゴシック" panose="020B0600070205080204" pitchFamily="50" charset="-128"/>
            </a:rPr>
            <a:t>円となり、類似団体内平均及び神奈川県平均を上回っているが、全国平均を下回っている。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総務費：決算額は、退職者の増や常勤職員の給料の増に伴う職員給与費の増加に加え、新たに基幹系システム標準化対応事業費が</a:t>
          </a:r>
          <a:r>
            <a:rPr kumimoji="1" lang="en-US" altLang="ja-JP" sz="1000">
              <a:latin typeface="ＭＳ Ｐゴシック" panose="020B0600070205080204" pitchFamily="50" charset="-128"/>
              <a:ea typeface="ＭＳ Ｐゴシック" panose="020B0600070205080204" pitchFamily="50" charset="-128"/>
            </a:rPr>
            <a:t>234,300</a:t>
          </a:r>
          <a:r>
            <a:rPr kumimoji="1" lang="ja-JP" altLang="en-US" sz="1000">
              <a:latin typeface="ＭＳ Ｐゴシック" panose="020B0600070205080204" pitchFamily="50" charset="-128"/>
              <a:ea typeface="ＭＳ Ｐゴシック" panose="020B0600070205080204" pitchFamily="50" charset="-128"/>
            </a:rPr>
            <a:t>千円増加したことなどにより、前年度と比べて</a:t>
          </a:r>
          <a:r>
            <a:rPr kumimoji="1" lang="en-US" altLang="ja-JP" sz="1000">
              <a:latin typeface="ＭＳ Ｐゴシック" panose="020B0600070205080204" pitchFamily="50" charset="-128"/>
              <a:ea typeface="ＭＳ Ｐゴシック" panose="020B0600070205080204" pitchFamily="50" charset="-128"/>
            </a:rPr>
            <a:t>673,252</a:t>
          </a:r>
          <a:r>
            <a:rPr kumimoji="1" lang="ja-JP" altLang="en-US" sz="1000">
              <a:latin typeface="ＭＳ Ｐゴシック" panose="020B0600070205080204" pitchFamily="50" charset="-128"/>
              <a:ea typeface="ＭＳ Ｐゴシック" panose="020B0600070205080204" pitchFamily="50" charset="-128"/>
            </a:rPr>
            <a:t>千円増加となった。住民一人当たりのコストでは、前年度と比べて</a:t>
          </a:r>
          <a:r>
            <a:rPr kumimoji="1" lang="en-US" altLang="ja-JP" sz="1000">
              <a:latin typeface="ＭＳ Ｐゴシック" panose="020B0600070205080204" pitchFamily="50" charset="-128"/>
              <a:ea typeface="ＭＳ Ｐゴシック" panose="020B0600070205080204" pitchFamily="50" charset="-128"/>
            </a:rPr>
            <a:t>4,380</a:t>
          </a:r>
          <a:r>
            <a:rPr kumimoji="1" lang="ja-JP" altLang="en-US" sz="1000">
              <a:latin typeface="ＭＳ Ｐゴシック" panose="020B0600070205080204" pitchFamily="50" charset="-128"/>
              <a:ea typeface="ＭＳ Ｐゴシック" panose="020B0600070205080204" pitchFamily="50" charset="-128"/>
            </a:rPr>
            <a:t>円増の</a:t>
          </a:r>
          <a:r>
            <a:rPr kumimoji="1" lang="en-US" altLang="ja-JP" sz="1000">
              <a:latin typeface="ＭＳ Ｐゴシック" panose="020B0600070205080204" pitchFamily="50" charset="-128"/>
              <a:ea typeface="ＭＳ Ｐゴシック" panose="020B0600070205080204" pitchFamily="50" charset="-128"/>
            </a:rPr>
            <a:t>35,537</a:t>
          </a:r>
          <a:r>
            <a:rPr kumimoji="1" lang="ja-JP" altLang="en-US" sz="1000">
              <a:latin typeface="ＭＳ Ｐゴシック" panose="020B0600070205080204" pitchFamily="50" charset="-128"/>
              <a:ea typeface="ＭＳ Ｐゴシック" panose="020B0600070205080204" pitchFamily="50" charset="-128"/>
            </a:rPr>
            <a:t>円となり、類似団体内平均、全国平均及び神奈川県平均をいずれも下回っている。</a:t>
          </a:r>
        </a:p>
        <a:p>
          <a:r>
            <a:rPr kumimoji="1" lang="ja-JP" altLang="en-US" sz="1000">
              <a:latin typeface="ＭＳ Ｐゴシック" panose="020B0600070205080204" pitchFamily="50" charset="-128"/>
              <a:ea typeface="ＭＳ Ｐゴシック" panose="020B0600070205080204" pitchFamily="50" charset="-128"/>
            </a:rPr>
            <a:t>民生費：決算額は、物価高対策として、定額減税補足給付金給付事業を実施したことや、サービス利用者の増に伴う介護給付・訓練等給付費事業費の増などにより、前年度と比べて</a:t>
          </a:r>
          <a:r>
            <a:rPr kumimoji="1" lang="en-US" altLang="ja-JP" sz="1000">
              <a:latin typeface="ＭＳ Ｐゴシック" panose="020B0600070205080204" pitchFamily="50" charset="-128"/>
              <a:ea typeface="ＭＳ Ｐゴシック" panose="020B0600070205080204" pitchFamily="50" charset="-128"/>
            </a:rPr>
            <a:t>1,776,735</a:t>
          </a:r>
          <a:r>
            <a:rPr kumimoji="1" lang="ja-JP" altLang="en-US" sz="1000">
              <a:latin typeface="ＭＳ Ｐゴシック" panose="020B0600070205080204" pitchFamily="50" charset="-128"/>
              <a:ea typeface="ＭＳ Ｐゴシック" panose="020B0600070205080204" pitchFamily="50" charset="-128"/>
            </a:rPr>
            <a:t>千円増加となった。住民一人当たりのコストでは、前年度と比べて</a:t>
          </a:r>
          <a:r>
            <a:rPr kumimoji="1" lang="en-US" altLang="ja-JP" sz="1000">
              <a:latin typeface="ＭＳ Ｐゴシック" panose="020B0600070205080204" pitchFamily="50" charset="-128"/>
              <a:ea typeface="ＭＳ Ｐゴシック" panose="020B0600070205080204" pitchFamily="50" charset="-128"/>
            </a:rPr>
            <a:t>11,938</a:t>
          </a:r>
          <a:r>
            <a:rPr kumimoji="1" lang="ja-JP" altLang="en-US" sz="1000">
              <a:latin typeface="ＭＳ Ｐゴシック" panose="020B0600070205080204" pitchFamily="50" charset="-128"/>
              <a:ea typeface="ＭＳ Ｐゴシック" panose="020B0600070205080204" pitchFamily="50" charset="-128"/>
            </a:rPr>
            <a:t>円増の</a:t>
          </a:r>
          <a:r>
            <a:rPr kumimoji="1" lang="en-US" altLang="ja-JP" sz="1000">
              <a:latin typeface="ＭＳ Ｐゴシック" panose="020B0600070205080204" pitchFamily="50" charset="-128"/>
              <a:ea typeface="ＭＳ Ｐゴシック" panose="020B0600070205080204" pitchFamily="50" charset="-128"/>
            </a:rPr>
            <a:t>182,126</a:t>
          </a:r>
          <a:r>
            <a:rPr kumimoji="1" lang="ja-JP" altLang="en-US" sz="1000">
              <a:latin typeface="ＭＳ Ｐゴシック" panose="020B0600070205080204" pitchFamily="50" charset="-128"/>
              <a:ea typeface="ＭＳ Ｐゴシック" panose="020B0600070205080204" pitchFamily="50" charset="-128"/>
            </a:rPr>
            <a:t>円となり、類似団体内平均、全国平均及び神奈川県平均をいずれも下回っている。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衛生費：決算額は、新型感染症の</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類移行などに伴い、ワクチン接種事業費が減少したことや、地域医療体制を充実させるために実施した産科有床診療所整備等支援事業費補助金の完了により、前年度と比べて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444,158</a:t>
          </a:r>
          <a:r>
            <a:rPr kumimoji="1" lang="ja-JP" altLang="en-US" sz="1000">
              <a:solidFill>
                <a:schemeClr val="tx1"/>
              </a:solidFill>
              <a:latin typeface="ＭＳ Ｐゴシック" panose="020B0600070205080204" pitchFamily="50" charset="-128"/>
              <a:ea typeface="ＭＳ Ｐゴシック" panose="020B0600070205080204" pitchFamily="50" charset="-128"/>
            </a:rPr>
            <a:t>千円の減額となった。住民一人当たりのコストでは、前年度と比べて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2,672</a:t>
          </a:r>
          <a:r>
            <a:rPr kumimoji="1" lang="ja-JP" altLang="en-US" sz="10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000">
              <a:solidFill>
                <a:schemeClr val="tx1"/>
              </a:solidFill>
              <a:latin typeface="ＭＳ Ｐゴシック" panose="020B0600070205080204" pitchFamily="50" charset="-128"/>
              <a:ea typeface="ＭＳ Ｐゴシック" panose="020B0600070205080204" pitchFamily="50" charset="-128"/>
            </a:rPr>
            <a:t>27,235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円となり、類似団体内平均、全国平均及び神奈川県平均をいずれも下回っている。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土木費：決算額は、南矢名陸橋修繕・耐震補強工事等の実施に伴い橋りょう長寿命化・耐震化事業費が増となったことに加え、市道</a:t>
          </a:r>
          <a:r>
            <a:rPr kumimoji="1" lang="en-US" altLang="ja-JP" sz="1000">
              <a:solidFill>
                <a:schemeClr val="tx1"/>
              </a:solidFill>
              <a:latin typeface="ＭＳ Ｐゴシック" panose="020B0600070205080204" pitchFamily="50" charset="-128"/>
              <a:ea typeface="ＭＳ Ｐゴシック" panose="020B0600070205080204" pitchFamily="50" charset="-128"/>
            </a:rPr>
            <a:t>71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号線の歩道設置に伴う国庫関連通学路安全対策事業費の増などにより、前年度と比べて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462,131</a:t>
          </a:r>
          <a:r>
            <a:rPr kumimoji="1" lang="ja-JP" altLang="en-US" sz="1000">
              <a:solidFill>
                <a:schemeClr val="tx1"/>
              </a:solidFill>
              <a:latin typeface="ＭＳ Ｐゴシック" panose="020B0600070205080204" pitchFamily="50" charset="-128"/>
              <a:ea typeface="ＭＳ Ｐゴシック" panose="020B0600070205080204" pitchFamily="50" charset="-128"/>
            </a:rPr>
            <a:t>千円の増加となった。住民一人当たりのコストでは、前年度と比べて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,3,068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000">
              <a:solidFill>
                <a:schemeClr val="tx1"/>
              </a:solidFill>
              <a:latin typeface="ＭＳ Ｐゴシック" panose="020B0600070205080204" pitchFamily="50" charset="-128"/>
              <a:ea typeface="ＭＳ Ｐゴシック" panose="020B0600070205080204" pitchFamily="50" charset="-128"/>
            </a:rPr>
            <a:t>338,718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円となり、全国平均及び神奈川県平均を下回っている。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消防費：決算額は、秦野市・伊勢原市共同消防指令センターの施設等整備を進めたことなどにより、前年度と比べて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719,881</a:t>
          </a:r>
          <a:r>
            <a:rPr kumimoji="1" lang="ja-JP" altLang="en-US" sz="1000">
              <a:solidFill>
                <a:schemeClr val="tx1"/>
              </a:solidFill>
              <a:latin typeface="ＭＳ Ｐゴシック" panose="020B0600070205080204" pitchFamily="50" charset="-128"/>
              <a:ea typeface="ＭＳ Ｐゴシック" panose="020B0600070205080204" pitchFamily="50" charset="-128"/>
            </a:rPr>
            <a:t>千円増加となった。住民一人当たりのコストでは、前年度と比べて</a:t>
          </a:r>
          <a:r>
            <a:rPr kumimoji="1" lang="en-US" altLang="ja-JP" sz="1000">
              <a:solidFill>
                <a:schemeClr val="tx1"/>
              </a:solidFill>
              <a:latin typeface="ＭＳ Ｐゴシック" panose="020B0600070205080204" pitchFamily="50" charset="-128"/>
              <a:ea typeface="ＭＳ Ｐゴシック" panose="020B0600070205080204" pitchFamily="50" charset="-128"/>
            </a:rPr>
            <a:t>4,604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000">
              <a:solidFill>
                <a:schemeClr val="tx1"/>
              </a:solidFill>
              <a:latin typeface="ＭＳ Ｐゴシック" panose="020B0600070205080204" pitchFamily="50" charset="-128"/>
              <a:ea typeface="ＭＳ Ｐゴシック" panose="020B0600070205080204" pitchFamily="50" charset="-128"/>
            </a:rPr>
            <a:t>19,634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円となり、類似団体内平均、全国平均及び神奈川県平均をいずれも上回っている。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年度は、前年度と比べて歳入・歳出決算額のいずれも増加したが、国・県支出金や地方特例交付金の増により、歳入決算額が上回り、形式収支は</a:t>
          </a:r>
          <a:r>
            <a:rPr kumimoji="1" lang="en-US" altLang="ja-JP" sz="900">
              <a:latin typeface="ＭＳ ゴシック" pitchFamily="49" charset="-128"/>
              <a:ea typeface="ＭＳ ゴシック" pitchFamily="49" charset="-128"/>
            </a:rPr>
            <a:t>439,884</a:t>
          </a:r>
          <a:r>
            <a:rPr kumimoji="1" lang="ja-JP" altLang="en-US" sz="900">
              <a:latin typeface="ＭＳ ゴシック" pitchFamily="49" charset="-128"/>
              <a:ea typeface="ＭＳ ゴシック" pitchFamily="49" charset="-128"/>
            </a:rPr>
            <a:t>千円の増加となった。また、繰越事業総額の増加に加え、特定財源のない繰越事業の増加により翌年度に繰り越すべき財源が</a:t>
          </a:r>
          <a:r>
            <a:rPr kumimoji="1" lang="en-US" altLang="ja-JP" sz="900">
              <a:latin typeface="ＭＳ ゴシック" pitchFamily="49" charset="-128"/>
              <a:ea typeface="ＭＳ ゴシック" pitchFamily="49" charset="-128"/>
            </a:rPr>
            <a:t>40,293</a:t>
          </a:r>
          <a:r>
            <a:rPr kumimoji="1" lang="ja-JP" altLang="en-US" sz="900">
              <a:latin typeface="ＭＳ ゴシック" pitchFamily="49" charset="-128"/>
              <a:ea typeface="ＭＳ ゴシック" pitchFamily="49" charset="-128"/>
            </a:rPr>
            <a:t>千円増加し、実質収支は</a:t>
          </a:r>
          <a:r>
            <a:rPr kumimoji="1" lang="en-US" altLang="ja-JP" sz="900">
              <a:latin typeface="ＭＳ ゴシック" pitchFamily="49" charset="-128"/>
              <a:ea typeface="ＭＳ ゴシック" pitchFamily="49" charset="-128"/>
            </a:rPr>
            <a:t>399,591</a:t>
          </a:r>
          <a:r>
            <a:rPr kumimoji="1" lang="ja-JP" altLang="en-US" sz="900">
              <a:latin typeface="ＭＳ ゴシック" pitchFamily="49" charset="-128"/>
              <a:ea typeface="ＭＳ ゴシック" pitchFamily="49" charset="-128"/>
            </a:rPr>
            <a:t>千円増加（</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ポイント上昇）した。</a:t>
          </a:r>
        </a:p>
        <a:p>
          <a:r>
            <a:rPr kumimoji="1" lang="ja-JP" altLang="en-US" sz="900">
              <a:latin typeface="ＭＳ ゴシック" pitchFamily="49" charset="-128"/>
              <a:ea typeface="ＭＳ ゴシック" pitchFamily="49" charset="-128"/>
            </a:rPr>
            <a:t>　財政調整基金は、一般財源不足の補填や臨時財政対策債の償還費の財源として取り崩した。一方、普通交付税の再算定により追加交付された、臨時財政対策債償還基金費分を積み立てたことに加え、令和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年度の剰余金を積み立てた結果、積立額が取崩額を上回ったため前年度末と比べて</a:t>
          </a:r>
          <a:r>
            <a:rPr kumimoji="1" lang="en-US" altLang="ja-JP" sz="900">
              <a:latin typeface="ＭＳ ゴシック" pitchFamily="49" charset="-128"/>
              <a:ea typeface="ＭＳ ゴシック" pitchFamily="49" charset="-128"/>
            </a:rPr>
            <a:t>571</a:t>
          </a:r>
          <a:r>
            <a:rPr kumimoji="1" lang="ja-JP" altLang="en-US" sz="900">
              <a:latin typeface="ＭＳ ゴシック" pitchFamily="49" charset="-128"/>
              <a:ea typeface="ＭＳ ゴシック" pitchFamily="49" charset="-128"/>
            </a:rPr>
            <a:t>千円増の</a:t>
          </a:r>
          <a:r>
            <a:rPr kumimoji="1" lang="en-US" altLang="ja-JP" sz="900">
              <a:latin typeface="ＭＳ ゴシック" pitchFamily="49" charset="-128"/>
              <a:ea typeface="ＭＳ ゴシック" pitchFamily="49" charset="-128"/>
            </a:rPr>
            <a:t>4,113,503</a:t>
          </a:r>
          <a:r>
            <a:rPr kumimoji="1" lang="ja-JP" altLang="en-US" sz="900">
              <a:latin typeface="ＭＳ ゴシック" pitchFamily="49" charset="-128"/>
              <a:ea typeface="ＭＳ ゴシック" pitchFamily="49" charset="-128"/>
            </a:rPr>
            <a:t>千円となった。</a:t>
          </a:r>
        </a:p>
        <a:p>
          <a:r>
            <a:rPr kumimoji="1" lang="ja-JP" altLang="en-US" sz="900">
              <a:latin typeface="ＭＳ ゴシック" pitchFamily="49" charset="-128"/>
              <a:ea typeface="ＭＳ ゴシック" pitchFamily="49" charset="-128"/>
            </a:rPr>
            <a:t>　標準財政規模が増加したため、それに対する財政調整基金残高の割合は、前年度から</a:t>
          </a:r>
          <a:r>
            <a:rPr kumimoji="1" lang="en-US" altLang="ja-JP" sz="900">
              <a:latin typeface="ＭＳ ゴシック" pitchFamily="49" charset="-128"/>
              <a:ea typeface="ＭＳ ゴシック" pitchFamily="49" charset="-128"/>
            </a:rPr>
            <a:t>0.35</a:t>
          </a:r>
          <a:r>
            <a:rPr kumimoji="1" lang="ja-JP" altLang="en-US" sz="900">
              <a:latin typeface="ＭＳ ゴシック" pitchFamily="49" charset="-128"/>
              <a:ea typeface="ＭＳ ゴシック" pitchFamily="49" charset="-128"/>
            </a:rPr>
            <a:t>ポイント減の</a:t>
          </a:r>
          <a:r>
            <a:rPr kumimoji="1" lang="en-US" altLang="ja-JP" sz="900">
              <a:latin typeface="ＭＳ ゴシック" pitchFamily="49" charset="-128"/>
              <a:ea typeface="ＭＳ ゴシック" pitchFamily="49" charset="-128"/>
            </a:rPr>
            <a:t>12.48</a:t>
          </a:r>
          <a:r>
            <a:rPr kumimoji="1" lang="ja-JP" altLang="en-US" sz="900">
              <a:latin typeface="ＭＳ ゴシック" pitchFamily="49" charset="-128"/>
              <a:ea typeface="ＭＳ ゴシック" pitchFamily="49" charset="-128"/>
            </a:rPr>
            <a:t>％となったが、本市が適正な残高の目安としている</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年度の一般会計及び特別会計等の連結決算額は、</a:t>
          </a:r>
          <a:r>
            <a:rPr kumimoji="1" lang="en-US" altLang="ja-JP" sz="1100">
              <a:latin typeface="ＭＳ ゴシック" pitchFamily="49" charset="-128"/>
              <a:ea typeface="ＭＳ ゴシック" pitchFamily="49" charset="-128"/>
            </a:rPr>
            <a:t>6,039,009</a:t>
          </a:r>
          <a:r>
            <a:rPr kumimoji="1" lang="ja-JP" altLang="en-US" sz="1100">
              <a:latin typeface="ＭＳ ゴシック" pitchFamily="49" charset="-128"/>
              <a:ea typeface="ＭＳ ゴシック" pitchFamily="49" charset="-128"/>
            </a:rPr>
            <a:t>千円の黒字となっている。また、連結実質赤字比率は△</a:t>
          </a:r>
          <a:r>
            <a:rPr kumimoji="1" lang="en-US" altLang="ja-JP" sz="1100">
              <a:latin typeface="ＭＳ ゴシック" pitchFamily="49" charset="-128"/>
              <a:ea typeface="ＭＳ ゴシック" pitchFamily="49" charset="-128"/>
            </a:rPr>
            <a:t>18.32</a:t>
          </a:r>
          <a:r>
            <a:rPr kumimoji="1" lang="ja-JP" altLang="en-US" sz="1100">
              <a:latin typeface="ＭＳ ゴシック" pitchFamily="49" charset="-128"/>
              <a:ea typeface="ＭＳ ゴシック" pitchFamily="49" charset="-128"/>
            </a:rPr>
            <a:t>％で黒字となっており、いずれの会計においても赤字は生じていない。</a:t>
          </a:r>
        </a:p>
        <a:p>
          <a:r>
            <a:rPr kumimoji="1" lang="ja-JP" altLang="en-US" sz="1100">
              <a:latin typeface="ＭＳ ゴシック" pitchFamily="49" charset="-128"/>
              <a:ea typeface="ＭＳ ゴシック" pitchFamily="49" charset="-128"/>
            </a:rPr>
            <a:t>　前年度との比較では、連結決算額が</a:t>
          </a:r>
          <a:r>
            <a:rPr kumimoji="1" lang="en-US" altLang="ja-JP" sz="1100">
              <a:latin typeface="ＭＳ ゴシック" pitchFamily="49" charset="-128"/>
              <a:ea typeface="ＭＳ ゴシック" pitchFamily="49" charset="-128"/>
            </a:rPr>
            <a:t>261,446</a:t>
          </a:r>
          <a:r>
            <a:rPr kumimoji="1" lang="ja-JP" altLang="en-US" sz="1100">
              <a:latin typeface="ＭＳ ゴシック" pitchFamily="49" charset="-128"/>
              <a:ea typeface="ＭＳ ゴシック" pitchFamily="49" charset="-128"/>
            </a:rPr>
            <a:t>千円の増（前年度</a:t>
          </a:r>
          <a:r>
            <a:rPr kumimoji="1" lang="en-US" altLang="ja-JP" sz="1100">
              <a:latin typeface="ＭＳ ゴシック" pitchFamily="49" charset="-128"/>
              <a:ea typeface="ＭＳ ゴシック" pitchFamily="49" charset="-128"/>
            </a:rPr>
            <a:t>5,777,563</a:t>
          </a:r>
          <a:r>
            <a:rPr kumimoji="1" lang="ja-JP" altLang="en-US" sz="1100">
              <a:latin typeface="ＭＳ ゴシック" pitchFamily="49" charset="-128"/>
              <a:ea typeface="ＭＳ ゴシック" pitchFamily="49" charset="-128"/>
            </a:rPr>
            <a:t>千円）、連結実質赤字比率が</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ポイントの減（同△</a:t>
          </a:r>
          <a:r>
            <a:rPr kumimoji="1" lang="en-US" altLang="ja-JP" sz="1100">
              <a:latin typeface="ＭＳ ゴシック" pitchFamily="49" charset="-128"/>
              <a:ea typeface="ＭＳ ゴシック" pitchFamily="49" charset="-128"/>
            </a:rPr>
            <a:t>18.02</a:t>
          </a:r>
          <a:r>
            <a:rPr kumimoji="1" lang="ja-JP" altLang="en-US" sz="1100">
              <a:latin typeface="ＭＳ ゴシック" pitchFamily="49" charset="-128"/>
              <a:ea typeface="ＭＳ ゴシック" pitchFamily="49" charset="-128"/>
            </a:rPr>
            <a:t>％）となっている。これは、標準財政規模に対する決算額の割合が、水道事業会計及び公共下水道事業会計でそれぞれ、</a:t>
          </a:r>
          <a:r>
            <a:rPr kumimoji="1" lang="en-US" altLang="ja-JP" sz="1100">
              <a:latin typeface="ＭＳ ゴシック" pitchFamily="49" charset="-128"/>
              <a:ea typeface="ＭＳ ゴシック" pitchFamily="49" charset="-128"/>
            </a:rPr>
            <a:t>0.96</a:t>
          </a:r>
          <a:r>
            <a:rPr kumimoji="1" lang="ja-JP" altLang="en-US" sz="1100">
              <a:latin typeface="ＭＳ ゴシック" pitchFamily="49" charset="-128"/>
              <a:ea typeface="ＭＳ ゴシック" pitchFamily="49" charset="-128"/>
            </a:rPr>
            <a:t>ポイント、</a:t>
          </a:r>
          <a:r>
            <a:rPr kumimoji="1" lang="en-US" altLang="ja-JP" sz="1100">
              <a:latin typeface="ＭＳ ゴシック" pitchFamily="49" charset="-128"/>
              <a:ea typeface="ＭＳ ゴシック" pitchFamily="49" charset="-128"/>
            </a:rPr>
            <a:t>0.54</a:t>
          </a:r>
          <a:r>
            <a:rPr kumimoji="1" lang="ja-JP" altLang="en-US" sz="1100">
              <a:latin typeface="ＭＳ ゴシック" pitchFamily="49" charset="-128"/>
              <a:ea typeface="ＭＳ ゴシック" pitchFamily="49" charset="-128"/>
            </a:rPr>
            <a:t>ポイント減少したものの、その他の会計でそれを上回る増加をしたためである。</a:t>
          </a:r>
        </a:p>
        <a:p>
          <a:r>
            <a:rPr kumimoji="1" lang="ja-JP" altLang="en-US" sz="1100">
              <a:latin typeface="ＭＳ ゴシック" pitchFamily="49" charset="-128"/>
              <a:ea typeface="ＭＳ ゴシック" pitchFamily="49" charset="-128"/>
            </a:rPr>
            <a:t>　一般会計の増加要因は、形式収支が</a:t>
          </a:r>
          <a:r>
            <a:rPr kumimoji="1" lang="en-US" altLang="ja-JP" sz="1100">
              <a:latin typeface="ＭＳ ゴシック" pitchFamily="49" charset="-128"/>
              <a:ea typeface="ＭＳ ゴシック" pitchFamily="49" charset="-128"/>
            </a:rPr>
            <a:t>439,884</a:t>
          </a:r>
          <a:r>
            <a:rPr kumimoji="1" lang="ja-JP" altLang="en-US" sz="1100">
              <a:latin typeface="ＭＳ ゴシック" pitchFamily="49" charset="-128"/>
              <a:ea typeface="ＭＳ ゴシック" pitchFamily="49" charset="-128"/>
            </a:rPr>
            <a:t>千円増加したことなどにより、実質収支が前年度と比べて</a:t>
          </a:r>
          <a:r>
            <a:rPr kumimoji="1" lang="en-US" altLang="ja-JP" sz="1100">
              <a:latin typeface="ＭＳ ゴシック" pitchFamily="49" charset="-128"/>
              <a:ea typeface="ＭＳ ゴシック" pitchFamily="49" charset="-128"/>
            </a:rPr>
            <a:t>399,591</a:t>
          </a:r>
          <a:r>
            <a:rPr kumimoji="1" lang="ja-JP" altLang="en-US" sz="1100">
              <a:latin typeface="ＭＳ ゴシック" pitchFamily="49" charset="-128"/>
              <a:ea typeface="ＭＳ ゴシック" pitchFamily="49" charset="-128"/>
            </a:rPr>
            <a:t>千円増加したためである。</a:t>
          </a:r>
        </a:p>
        <a:p>
          <a:r>
            <a:rPr kumimoji="1" lang="ja-JP" altLang="en-US" sz="1100">
              <a:latin typeface="ＭＳ ゴシック" pitchFamily="49" charset="-128"/>
              <a:ea typeface="ＭＳ ゴシック" pitchFamily="49" charset="-128"/>
            </a:rPr>
            <a:t>　特別会計の実質収支は、介護保険事業特別会計が</a:t>
          </a:r>
          <a:r>
            <a:rPr kumimoji="1" lang="en-US" altLang="ja-JP" sz="1100">
              <a:latin typeface="ＭＳ ゴシック" pitchFamily="49" charset="-128"/>
              <a:ea typeface="ＭＳ ゴシック" pitchFamily="49" charset="-128"/>
            </a:rPr>
            <a:t>391,154</a:t>
          </a:r>
          <a:r>
            <a:rPr kumimoji="1" lang="ja-JP" altLang="en-US" sz="1100">
              <a:latin typeface="ＭＳ ゴシック" pitchFamily="49" charset="-128"/>
              <a:ea typeface="ＭＳ ゴシック" pitchFamily="49" charset="-128"/>
            </a:rPr>
            <a:t>千円、後期高齢者医療事業特別会計が</a:t>
          </a:r>
          <a:r>
            <a:rPr kumimoji="1" lang="en-US" altLang="ja-JP" sz="1100">
              <a:latin typeface="ＭＳ ゴシック" pitchFamily="49" charset="-128"/>
              <a:ea typeface="ＭＳ ゴシック" pitchFamily="49" charset="-128"/>
            </a:rPr>
            <a:t>230,980</a:t>
          </a:r>
          <a:r>
            <a:rPr kumimoji="1" lang="ja-JP" altLang="en-US" sz="1100">
              <a:latin typeface="ＭＳ ゴシック" pitchFamily="49" charset="-128"/>
              <a:ea typeface="ＭＳ ゴシック" pitchFamily="49" charset="-128"/>
            </a:rPr>
            <a:t>千円、国民健康保険事業特別会計が</a:t>
          </a:r>
          <a:r>
            <a:rPr kumimoji="1" lang="en-US" altLang="ja-JP" sz="1100">
              <a:latin typeface="ＭＳ ゴシック" pitchFamily="49" charset="-128"/>
              <a:ea typeface="ＭＳ ゴシック" pitchFamily="49" charset="-128"/>
            </a:rPr>
            <a:t>76,205</a:t>
          </a:r>
          <a:r>
            <a:rPr kumimoji="1" lang="ja-JP" altLang="en-US" sz="1100">
              <a:latin typeface="ＭＳ ゴシック" pitchFamily="49" charset="-128"/>
              <a:ea typeface="ＭＳ ゴシック" pitchFamily="49" charset="-128"/>
            </a:rPr>
            <a:t>千円と、それぞれ黒字となっている。</a:t>
          </a:r>
        </a:p>
        <a:p>
          <a:r>
            <a:rPr kumimoji="1" lang="ja-JP" altLang="en-US" sz="1100">
              <a:latin typeface="ＭＳ ゴシック" pitchFamily="49" charset="-128"/>
              <a:ea typeface="ＭＳ ゴシック" pitchFamily="49" charset="-128"/>
            </a:rPr>
            <a:t>　公営企業会計の資金不足・剰余額は、水道事業会計が</a:t>
          </a:r>
          <a:r>
            <a:rPr kumimoji="1" lang="en-US" altLang="ja-JP" sz="1100">
              <a:latin typeface="ＭＳ ゴシック" pitchFamily="49" charset="-128"/>
              <a:ea typeface="ＭＳ ゴシック" pitchFamily="49" charset="-128"/>
            </a:rPr>
            <a:t>1,832,118</a:t>
          </a:r>
          <a:r>
            <a:rPr kumimoji="1" lang="ja-JP" altLang="en-US" sz="1100">
              <a:latin typeface="ＭＳ ゴシック" pitchFamily="49" charset="-128"/>
              <a:ea typeface="ＭＳ ゴシック" pitchFamily="49" charset="-128"/>
            </a:rPr>
            <a:t>千円、公共下水道事業会計が</a:t>
          </a:r>
          <a:r>
            <a:rPr kumimoji="1" lang="en-US" altLang="ja-JP" sz="1100">
              <a:latin typeface="ＭＳ ゴシック" pitchFamily="49" charset="-128"/>
              <a:ea typeface="ＭＳ ゴシック" pitchFamily="49" charset="-128"/>
            </a:rPr>
            <a:t>582,472</a:t>
          </a:r>
          <a:r>
            <a:rPr kumimoji="1" lang="ja-JP" altLang="en-US" sz="1100">
              <a:latin typeface="ＭＳ ゴシック" pitchFamily="49" charset="-128"/>
              <a:ea typeface="ＭＳ ゴシック" pitchFamily="49" charset="-128"/>
            </a:rPr>
            <a:t>千円と、それぞれ剰余額が生じている。</a:t>
          </a:r>
        </a:p>
        <a:p>
          <a:r>
            <a:rPr kumimoji="1" lang="ja-JP" altLang="en-US" sz="1100">
              <a:latin typeface="ＭＳ ゴシック" pitchFamily="49" charset="-128"/>
              <a:ea typeface="ＭＳ ゴシック" pitchFamily="49" charset="-128"/>
            </a:rPr>
            <a:t>　一般会計における今後の見通しについて、歳入の根幹をなす市税では、新型感染症の影響を受けた社会経済活動の正常化が進み、定額減税の実施による地方特例交付金による補填を含めると令和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増収となった。短期的には賃金上昇等により、増収が見込まれるが、長期的には生産年齢人口の減少等による減収が見込まれる。また、歳出では、超高齢社会の進行により特別会計への繰出金や、物価高騰による物件費の増加が見込まれ、引き続き、厳しい財政状況が続くと想定される。このような状況にあっても、事業の選択と集中を図りながら、総合計画に位置付けた事業を着実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62689567</v>
      </c>
      <c r="BO4" s="371"/>
      <c r="BP4" s="371"/>
      <c r="BQ4" s="371"/>
      <c r="BR4" s="371"/>
      <c r="BS4" s="371"/>
      <c r="BT4" s="371"/>
      <c r="BU4" s="372"/>
      <c r="BV4" s="370">
        <v>59568204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8.9</v>
      </c>
      <c r="CU4" s="377"/>
      <c r="CV4" s="377"/>
      <c r="CW4" s="377"/>
      <c r="CX4" s="377"/>
      <c r="CY4" s="377"/>
      <c r="CZ4" s="377"/>
      <c r="DA4" s="378"/>
      <c r="DB4" s="376">
        <v>7.9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59677650</v>
      </c>
      <c r="BO5" s="408"/>
      <c r="BP5" s="408"/>
      <c r="BQ5" s="408"/>
      <c r="BR5" s="408"/>
      <c r="BS5" s="408"/>
      <c r="BT5" s="408"/>
      <c r="BU5" s="409"/>
      <c r="BV5" s="407">
        <v>56996171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v>
      </c>
      <c r="CU5" s="405"/>
      <c r="CV5" s="405"/>
      <c r="CW5" s="405"/>
      <c r="CX5" s="405"/>
      <c r="CY5" s="405"/>
      <c r="CZ5" s="405"/>
      <c r="DA5" s="406"/>
      <c r="DB5" s="404">
        <v>95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3011917</v>
      </c>
      <c r="BO6" s="408"/>
      <c r="BP6" s="408"/>
      <c r="BQ6" s="408"/>
      <c r="BR6" s="408"/>
      <c r="BS6" s="408"/>
      <c r="BT6" s="408"/>
      <c r="BU6" s="409"/>
      <c r="BV6" s="407">
        <v>2572033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96.5</v>
      </c>
      <c r="CU6" s="445"/>
      <c r="CV6" s="445"/>
      <c r="CW6" s="445"/>
      <c r="CX6" s="445"/>
      <c r="CY6" s="445"/>
      <c r="CZ6" s="445"/>
      <c r="DA6" s="446"/>
      <c r="DB6" s="444">
        <v>96.1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85837</v>
      </c>
      <c r="BO7" s="408"/>
      <c r="BP7" s="408"/>
      <c r="BQ7" s="408"/>
      <c r="BR7" s="408"/>
      <c r="BS7" s="408"/>
      <c r="BT7" s="408"/>
      <c r="BU7" s="409"/>
      <c r="BV7" s="407">
        <v>45544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32948768</v>
      </c>
      <c r="CU7" s="408"/>
      <c r="CV7" s="408"/>
      <c r="CW7" s="408"/>
      <c r="CX7" s="408"/>
      <c r="CY7" s="408"/>
      <c r="CZ7" s="408"/>
      <c r="DA7" s="409"/>
      <c r="DB7" s="407">
        <v>32056862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2926080</v>
      </c>
      <c r="BO8" s="408"/>
      <c r="BP8" s="408"/>
      <c r="BQ8" s="408"/>
      <c r="BR8" s="408"/>
      <c r="BS8" s="408"/>
      <c r="BT8" s="408"/>
      <c r="BU8" s="409"/>
      <c r="BV8" s="407">
        <v>2526489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162439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399591</v>
      </c>
      <c r="BO9" s="408"/>
      <c r="BP9" s="408"/>
      <c r="BQ9" s="408"/>
      <c r="BR9" s="408"/>
      <c r="BS9" s="408"/>
      <c r="BT9" s="408"/>
      <c r="BU9" s="409"/>
      <c r="BV9" s="407">
        <v>-285709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10.5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167378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240177</v>
      </c>
      <c r="BO10" s="408"/>
      <c r="BP10" s="408"/>
      <c r="BQ10" s="408"/>
      <c r="BR10" s="408"/>
      <c r="BS10" s="408"/>
      <c r="BT10" s="408"/>
      <c r="BU10" s="409"/>
      <c r="BV10" s="407">
        <v>171291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100</v>
      </c>
      <c r="BO11" s="408"/>
      <c r="BP11" s="408"/>
      <c r="BQ11" s="408"/>
      <c r="BR11" s="408"/>
      <c r="BS11" s="408"/>
      <c r="BT11" s="408"/>
      <c r="BU11" s="409"/>
      <c r="BV11" s="407">
        <v>846605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158573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1259606</v>
      </c>
      <c r="BO12" s="408"/>
      <c r="BP12" s="408"/>
      <c r="BQ12" s="408"/>
      <c r="BR12" s="408"/>
      <c r="BS12" s="408"/>
      <c r="BT12" s="408"/>
      <c r="BU12" s="409"/>
      <c r="BV12" s="407">
        <v>1567616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153734</v>
      </c>
      <c r="S13" s="492"/>
      <c r="T13" s="492"/>
      <c r="U13" s="492"/>
      <c r="V13" s="493"/>
      <c r="W13" s="423" t="s">
        <v>131</v>
      </c>
      <c r="X13" s="424"/>
      <c r="Y13" s="424"/>
      <c r="Z13" s="424"/>
      <c r="AA13" s="424"/>
      <c r="AB13" s="414"/>
      <c r="AC13" s="458">
        <v>1269</v>
      </c>
      <c r="AD13" s="459"/>
      <c r="AE13" s="459"/>
      <c r="AF13" s="459"/>
      <c r="AG13" s="501"/>
      <c r="AH13" s="458">
        <v>1434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-619738</v>
      </c>
      <c r="BO13" s="408"/>
      <c r="BP13" s="408"/>
      <c r="BQ13" s="408"/>
      <c r="BR13" s="408"/>
      <c r="BS13" s="408"/>
      <c r="BT13" s="408"/>
      <c r="BU13" s="409"/>
      <c r="BV13" s="407">
        <v>-835429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v>
      </c>
      <c r="CU13" s="405"/>
      <c r="CV13" s="405"/>
      <c r="CW13" s="405"/>
      <c r="CX13" s="405"/>
      <c r="CY13" s="405"/>
      <c r="CZ13" s="405"/>
      <c r="DA13" s="406"/>
      <c r="DB13" s="404">
        <v>1.6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159257</v>
      </c>
      <c r="S14" s="492"/>
      <c r="T14" s="492"/>
      <c r="U14" s="492"/>
      <c r="V14" s="493"/>
      <c r="W14" s="397"/>
      <c r="X14" s="398"/>
      <c r="Y14" s="398"/>
      <c r="Z14" s="398"/>
      <c r="AA14" s="398"/>
      <c r="AB14" s="387"/>
      <c r="AC14" s="494">
        <v>1.8</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7.2</v>
      </c>
      <c r="CU14" s="506"/>
      <c r="CV14" s="506"/>
      <c r="CW14" s="506"/>
      <c r="CX14" s="506"/>
      <c r="CY14" s="506"/>
      <c r="CZ14" s="506"/>
      <c r="DA14" s="507"/>
      <c r="DB14" s="505">
        <v>8.4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154829</v>
      </c>
      <c r="S15" s="492"/>
      <c r="T15" s="492"/>
      <c r="U15" s="492"/>
      <c r="V15" s="493"/>
      <c r="W15" s="423" t="s">
        <v>137</v>
      </c>
      <c r="X15" s="424"/>
      <c r="Y15" s="424"/>
      <c r="Z15" s="424"/>
      <c r="AA15" s="424"/>
      <c r="AB15" s="414"/>
      <c r="AC15" s="458">
        <v>18919</v>
      </c>
      <c r="AD15" s="459"/>
      <c r="AE15" s="459"/>
      <c r="AF15" s="459"/>
      <c r="AG15" s="501"/>
      <c r="AH15" s="458">
        <v>20145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20848392</v>
      </c>
      <c r="BO15" s="371"/>
      <c r="BP15" s="371"/>
      <c r="BQ15" s="371"/>
      <c r="BR15" s="371"/>
      <c r="BS15" s="371"/>
      <c r="BT15" s="371"/>
      <c r="BU15" s="372"/>
      <c r="BV15" s="370">
        <v>20549022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27.2</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27204666</v>
      </c>
      <c r="BO16" s="408"/>
      <c r="BP16" s="408"/>
      <c r="BQ16" s="408"/>
      <c r="BR16" s="408"/>
      <c r="BS16" s="408"/>
      <c r="BT16" s="408"/>
      <c r="BU16" s="409"/>
      <c r="BV16" s="407">
        <v>26213448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49289</v>
      </c>
      <c r="AD17" s="459"/>
      <c r="AE17" s="459"/>
      <c r="AF17" s="459"/>
      <c r="AG17" s="501"/>
      <c r="AH17" s="458">
        <v>48135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26421139</v>
      </c>
      <c r="BO17" s="408"/>
      <c r="BP17" s="408"/>
      <c r="BQ17" s="408"/>
      <c r="BR17" s="408"/>
      <c r="BS17" s="408"/>
      <c r="BT17" s="408"/>
      <c r="BU17" s="409"/>
      <c r="BV17" s="407">
        <v>26022469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103.76</v>
      </c>
      <c r="M18" s="531"/>
      <c r="N18" s="531"/>
      <c r="O18" s="531"/>
      <c r="P18" s="531"/>
      <c r="Q18" s="531"/>
      <c r="R18" s="532"/>
      <c r="S18" s="532"/>
      <c r="T18" s="532"/>
      <c r="U18" s="532"/>
      <c r="V18" s="533"/>
      <c r="W18" s="425"/>
      <c r="X18" s="426"/>
      <c r="Y18" s="426"/>
      <c r="Z18" s="426"/>
      <c r="AA18" s="426"/>
      <c r="AB18" s="417"/>
      <c r="AC18" s="534">
        <v>70.900000000000006</v>
      </c>
      <c r="AD18" s="535"/>
      <c r="AE18" s="535"/>
      <c r="AF18" s="535"/>
      <c r="AG18" s="536"/>
      <c r="AH18" s="534">
        <v>69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32248864</v>
      </c>
      <c r="BO18" s="408"/>
      <c r="BP18" s="408"/>
      <c r="BQ18" s="408"/>
      <c r="BR18" s="408"/>
      <c r="BS18" s="408"/>
      <c r="BT18" s="408"/>
      <c r="BU18" s="409"/>
      <c r="BV18" s="407">
        <v>30821195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1566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41270918</v>
      </c>
      <c r="BO19" s="408"/>
      <c r="BP19" s="408"/>
      <c r="BQ19" s="408"/>
      <c r="BR19" s="408"/>
      <c r="BS19" s="408"/>
      <c r="BT19" s="408"/>
      <c r="BU19" s="409"/>
      <c r="BV19" s="407">
        <v>40313208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70478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30960713</v>
      </c>
      <c r="BO22" s="371"/>
      <c r="BP22" s="371"/>
      <c r="BQ22" s="371"/>
      <c r="BR22" s="371"/>
      <c r="BS22" s="371"/>
      <c r="BT22" s="371"/>
      <c r="BU22" s="372"/>
      <c r="BV22" s="370">
        <v>31770545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25952388</v>
      </c>
      <c r="BO23" s="408"/>
      <c r="BP23" s="408"/>
      <c r="BQ23" s="408"/>
      <c r="BR23" s="408"/>
      <c r="BS23" s="408"/>
      <c r="BT23" s="408"/>
      <c r="BU23" s="409"/>
      <c r="BV23" s="407">
        <v>27178087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9380</v>
      </c>
      <c r="R24" s="459"/>
      <c r="S24" s="459"/>
      <c r="T24" s="459"/>
      <c r="U24" s="459"/>
      <c r="V24" s="501"/>
      <c r="W24" s="553"/>
      <c r="X24" s="554"/>
      <c r="Y24" s="555"/>
      <c r="Z24" s="457" t="s">
        <v>162</v>
      </c>
      <c r="AA24" s="437"/>
      <c r="AB24" s="437"/>
      <c r="AC24" s="437"/>
      <c r="AD24" s="437"/>
      <c r="AE24" s="437"/>
      <c r="AF24" s="437"/>
      <c r="AG24" s="438"/>
      <c r="AH24" s="458">
        <v>930</v>
      </c>
      <c r="AI24" s="459"/>
      <c r="AJ24" s="459"/>
      <c r="AK24" s="459"/>
      <c r="AL24" s="501"/>
      <c r="AM24" s="458">
        <v>2918340</v>
      </c>
      <c r="AN24" s="459"/>
      <c r="AO24" s="459"/>
      <c r="AP24" s="459"/>
      <c r="AQ24" s="459"/>
      <c r="AR24" s="501"/>
      <c r="AS24" s="458">
        <v>3138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12464373</v>
      </c>
      <c r="BO24" s="408"/>
      <c r="BP24" s="408"/>
      <c r="BQ24" s="408"/>
      <c r="BR24" s="408"/>
      <c r="BS24" s="408"/>
      <c r="BT24" s="408"/>
      <c r="BU24" s="409"/>
      <c r="BV24" s="407">
        <v>11484129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7680</v>
      </c>
      <c r="R25" s="459"/>
      <c r="S25" s="459"/>
      <c r="T25" s="459"/>
      <c r="U25" s="459"/>
      <c r="V25" s="501"/>
      <c r="W25" s="553"/>
      <c r="X25" s="554"/>
      <c r="Y25" s="555"/>
      <c r="Z25" s="457" t="s">
        <v>165</v>
      </c>
      <c r="AA25" s="437"/>
      <c r="AB25" s="437"/>
      <c r="AC25" s="437"/>
      <c r="AD25" s="437"/>
      <c r="AE25" s="437"/>
      <c r="AF25" s="437"/>
      <c r="AG25" s="438"/>
      <c r="AH25" s="458">
        <v>200</v>
      </c>
      <c r="AI25" s="459"/>
      <c r="AJ25" s="459"/>
      <c r="AK25" s="459"/>
      <c r="AL25" s="501"/>
      <c r="AM25" s="458">
        <v>640200</v>
      </c>
      <c r="AN25" s="459"/>
      <c r="AO25" s="459"/>
      <c r="AP25" s="459"/>
      <c r="AQ25" s="459"/>
      <c r="AR25" s="501"/>
      <c r="AS25" s="458">
        <v>3201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11598101</v>
      </c>
      <c r="BO25" s="371"/>
      <c r="BP25" s="371"/>
      <c r="BQ25" s="371"/>
      <c r="BR25" s="371"/>
      <c r="BS25" s="371"/>
      <c r="BT25" s="371"/>
      <c r="BU25" s="372"/>
      <c r="BV25" s="370">
        <v>13302558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6840</v>
      </c>
      <c r="R26" s="459"/>
      <c r="S26" s="459"/>
      <c r="T26" s="459"/>
      <c r="U26" s="459"/>
      <c r="V26" s="501"/>
      <c r="W26" s="553"/>
      <c r="X26" s="554"/>
      <c r="Y26" s="555"/>
      <c r="Z26" s="457" t="s">
        <v>168</v>
      </c>
      <c r="AA26" s="559"/>
      <c r="AB26" s="559"/>
      <c r="AC26" s="559"/>
      <c r="AD26" s="559"/>
      <c r="AE26" s="559"/>
      <c r="AF26" s="559"/>
      <c r="AG26" s="560"/>
      <c r="AH26" s="458">
        <v>40</v>
      </c>
      <c r="AI26" s="459"/>
      <c r="AJ26" s="459"/>
      <c r="AK26" s="459"/>
      <c r="AL26" s="501"/>
      <c r="AM26" s="458">
        <v>131680</v>
      </c>
      <c r="AN26" s="459"/>
      <c r="AO26" s="459"/>
      <c r="AP26" s="459"/>
      <c r="AQ26" s="459"/>
      <c r="AR26" s="501"/>
      <c r="AS26" s="458">
        <v>3292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5560</v>
      </c>
      <c r="R27" s="459"/>
      <c r="S27" s="459"/>
      <c r="T27" s="459"/>
      <c r="U27" s="459"/>
      <c r="V27" s="501"/>
      <c r="W27" s="553"/>
      <c r="X27" s="554"/>
      <c r="Y27" s="555"/>
      <c r="Z27" s="457" t="s">
        <v>171</v>
      </c>
      <c r="AA27" s="437"/>
      <c r="AB27" s="437"/>
      <c r="AC27" s="437"/>
      <c r="AD27" s="437"/>
      <c r="AE27" s="437"/>
      <c r="AF27" s="437"/>
      <c r="AG27" s="438"/>
      <c r="AH27" s="458">
        <v>65</v>
      </c>
      <c r="AI27" s="459"/>
      <c r="AJ27" s="459"/>
      <c r="AK27" s="459"/>
      <c r="AL27" s="501"/>
      <c r="AM27" s="458">
        <v>218495</v>
      </c>
      <c r="AN27" s="459"/>
      <c r="AO27" s="459"/>
      <c r="AP27" s="459"/>
      <c r="AQ27" s="459"/>
      <c r="AR27" s="501"/>
      <c r="AS27" s="458">
        <v>3361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307000</v>
      </c>
      <c r="BO27" s="527"/>
      <c r="BP27" s="527"/>
      <c r="BQ27" s="527"/>
      <c r="BR27" s="527"/>
      <c r="BS27" s="527"/>
      <c r="BT27" s="527"/>
      <c r="BU27" s="528"/>
      <c r="BV27" s="526">
        <v>307000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4840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4113503</v>
      </c>
      <c r="BO28" s="371"/>
      <c r="BP28" s="371"/>
      <c r="BQ28" s="371"/>
      <c r="BR28" s="371"/>
      <c r="BS28" s="371"/>
      <c r="BT28" s="371"/>
      <c r="BU28" s="372"/>
      <c r="BV28" s="370">
        <v>4112932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22</v>
      </c>
      <c r="M29" s="459"/>
      <c r="N29" s="459"/>
      <c r="O29" s="459"/>
      <c r="P29" s="501"/>
      <c r="Q29" s="458">
        <v>4440</v>
      </c>
      <c r="R29" s="459"/>
      <c r="S29" s="459"/>
      <c r="T29" s="459"/>
      <c r="U29" s="459"/>
      <c r="V29" s="501"/>
      <c r="W29" s="556"/>
      <c r="X29" s="557"/>
      <c r="Y29" s="558"/>
      <c r="Z29" s="457" t="s">
        <v>177</v>
      </c>
      <c r="AA29" s="437"/>
      <c r="AB29" s="437"/>
      <c r="AC29" s="437"/>
      <c r="AD29" s="437"/>
      <c r="AE29" s="437"/>
      <c r="AF29" s="437"/>
      <c r="AG29" s="438"/>
      <c r="AH29" s="458">
        <v>995</v>
      </c>
      <c r="AI29" s="459"/>
      <c r="AJ29" s="459"/>
      <c r="AK29" s="459"/>
      <c r="AL29" s="501"/>
      <c r="AM29" s="458">
        <v>3136835</v>
      </c>
      <c r="AN29" s="459"/>
      <c r="AO29" s="459"/>
      <c r="AP29" s="459"/>
      <c r="AQ29" s="459"/>
      <c r="AR29" s="501"/>
      <c r="AS29" s="458">
        <v>3153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1547138</v>
      </c>
      <c r="BO30" s="527"/>
      <c r="BP30" s="527"/>
      <c r="BQ30" s="527"/>
      <c r="BR30" s="527"/>
      <c r="BS30" s="527"/>
      <c r="BT30" s="527"/>
      <c r="BU30" s="528"/>
      <c r="BV30" s="526">
        <v>1501276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秦野市伊勢原市環境衛生組合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秦野市土地開発公社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秦野市スポーツ協会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神奈川県後期高齢者医療広域連合（後期高齢者医療特別会計）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金目川水害予防組合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6Fbo2NedamAlba0P+214fP5ONO9QE45aSvG65zXjZYafQ+NOrEjpg7xtIFWSbhHH25zUg4lxTBPWy0ZQnHfRw==" saltValue="hnhmb/NypTqwIPAo4cQW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5.74</v>
      </c>
      <c r="G34" s="33">
        <v>10.68</v>
      </c>
      <c r="H34" s="33">
        <v>8.9600000000000009</v>
      </c>
      <c r="I34" s="33">
        <v>7.88</v>
      </c>
      <c r="J34" s="34">
        <v>8.8800000000000008</v>
      </c>
      <c r="K34" s="22"/>
      <c r="L34" s="22"/>
      <c r="M34" s="22"/>
      <c r="N34" s="22"/>
      <c r="O34" s="22"/>
      <c r="P34" s="22"/>
    </row>
    <row r="35" spans="1:16" ht="39" customHeight="1" x14ac:dyDescent="0.2">
      <c r="A35" s="22"/>
      <c r="B35" s="35"/>
      <c r="C35" s="1145" t="s">
        <v>534</v>
      </c>
      <c r="D35" s="1146"/>
      <c r="E35" s="1147"/>
      <c r="F35" s="36">
        <v>6.84</v>
      </c>
      <c r="G35" s="37">
        <v>6.82</v>
      </c>
      <c r="H35" s="37">
        <v>6.88</v>
      </c>
      <c r="I35" s="37">
        <v>6.52</v>
      </c>
      <c r="J35" s="38">
        <v>5.56</v>
      </c>
      <c r="K35" s="22"/>
      <c r="L35" s="22"/>
      <c r="M35" s="22"/>
      <c r="N35" s="22"/>
      <c r="O35" s="22"/>
      <c r="P35" s="22"/>
    </row>
    <row r="36" spans="1:16" ht="39" customHeight="1" x14ac:dyDescent="0.2">
      <c r="A36" s="22"/>
      <c r="B36" s="35"/>
      <c r="C36" s="1145" t="s">
        <v>535</v>
      </c>
      <c r="D36" s="1146"/>
      <c r="E36" s="1147"/>
      <c r="F36" s="36">
        <v>3.81</v>
      </c>
      <c r="G36" s="37">
        <v>3.33</v>
      </c>
      <c r="H36" s="37">
        <v>3.06</v>
      </c>
      <c r="I36" s="37">
        <v>2.2999999999999998</v>
      </c>
      <c r="J36" s="38">
        <v>1.76</v>
      </c>
      <c r="K36" s="22"/>
      <c r="L36" s="22"/>
      <c r="M36" s="22"/>
      <c r="N36" s="22"/>
      <c r="O36" s="22"/>
      <c r="P36" s="22"/>
    </row>
    <row r="37" spans="1:16" ht="39" customHeight="1" x14ac:dyDescent="0.2">
      <c r="A37" s="22"/>
      <c r="B37" s="35"/>
      <c r="C37" s="1145" t="s">
        <v>536</v>
      </c>
      <c r="D37" s="1146"/>
      <c r="E37" s="1147"/>
      <c r="F37" s="36">
        <v>0.44</v>
      </c>
      <c r="G37" s="37">
        <v>0.55000000000000004</v>
      </c>
      <c r="H37" s="37">
        <v>0.87</v>
      </c>
      <c r="I37" s="37">
        <v>0.62</v>
      </c>
      <c r="J37" s="38">
        <v>1.18</v>
      </c>
      <c r="K37" s="22"/>
      <c r="L37" s="22"/>
      <c r="M37" s="22"/>
      <c r="N37" s="22"/>
      <c r="O37" s="22"/>
      <c r="P37" s="22"/>
    </row>
    <row r="38" spans="1:16" ht="39" customHeight="1" x14ac:dyDescent="0.2">
      <c r="A38" s="22"/>
      <c r="B38" s="35"/>
      <c r="C38" s="1145" t="s">
        <v>537</v>
      </c>
      <c r="D38" s="1146"/>
      <c r="E38" s="1147"/>
      <c r="F38" s="36">
        <v>0.44</v>
      </c>
      <c r="G38" s="37">
        <v>0.27</v>
      </c>
      <c r="H38" s="37">
        <v>0.43</v>
      </c>
      <c r="I38" s="37">
        <v>0.52</v>
      </c>
      <c r="J38" s="38">
        <v>0.7</v>
      </c>
      <c r="K38" s="22"/>
      <c r="L38" s="22"/>
      <c r="M38" s="22"/>
      <c r="N38" s="22"/>
      <c r="O38" s="22"/>
      <c r="P38" s="22"/>
    </row>
    <row r="39" spans="1:16" ht="39" customHeight="1" x14ac:dyDescent="0.2">
      <c r="A39" s="22"/>
      <c r="B39" s="35"/>
      <c r="C39" s="1145" t="s">
        <v>538</v>
      </c>
      <c r="D39" s="1146"/>
      <c r="E39" s="1147"/>
      <c r="F39" s="36">
        <v>0.06</v>
      </c>
      <c r="G39" s="37">
        <v>0.02</v>
      </c>
      <c r="H39" s="37">
        <v>0.37</v>
      </c>
      <c r="I39" s="37">
        <v>0.16</v>
      </c>
      <c r="J39" s="38">
        <v>0.23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cmgmhPVhOBEocaTwbx2Jr2ce1pXdP7ykU6zYi8kNeTCQQ4Og2NTzYYfCFDtirYHbR+IJEIj+SyxJhPGJ5eQHg==" saltValue="DrGZJFfwZOBKEPdQrdaY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3338</v>
      </c>
      <c r="L45" s="60">
        <v>3444</v>
      </c>
      <c r="M45" s="60">
        <v>3451</v>
      </c>
      <c r="N45" s="60">
        <v>3428</v>
      </c>
      <c r="O45" s="61">
        <v>3341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1655</v>
      </c>
      <c r="L48" s="64">
        <v>1525</v>
      </c>
      <c r="M48" s="64">
        <v>1343</v>
      </c>
      <c r="N48" s="64">
        <v>1273</v>
      </c>
      <c r="O48" s="65">
        <v>1263</v>
      </c>
      <c r="P48" s="48"/>
      <c r="Q48" s="48"/>
      <c r="R48" s="48"/>
      <c r="S48" s="48"/>
      <c r="T48" s="48"/>
      <c r="U48" s="48"/>
    </row>
    <row r="49" spans="1:21" ht="30.75" customHeight="1" x14ac:dyDescent="0.2">
      <c r="A49" s="48"/>
      <c r="B49" s="1155"/>
      <c r="C49" s="1156"/>
      <c r="D49" s="62"/>
      <c r="E49" s="1161" t="s">
        <v>14</v>
      </c>
      <c r="F49" s="1161"/>
      <c r="G49" s="1161"/>
      <c r="H49" s="1161"/>
      <c r="I49" s="1161"/>
      <c r="J49" s="1162"/>
      <c r="K49" s="63">
        <v>384</v>
      </c>
      <c r="L49" s="64">
        <v>411</v>
      </c>
      <c r="M49" s="64">
        <v>423</v>
      </c>
      <c r="N49" s="64">
        <v>424</v>
      </c>
      <c r="O49" s="65">
        <v>425</v>
      </c>
      <c r="P49" s="48"/>
      <c r="Q49" s="48"/>
      <c r="R49" s="48"/>
      <c r="S49" s="48"/>
      <c r="T49" s="48"/>
      <c r="U49" s="48"/>
    </row>
    <row r="50" spans="1:21" ht="30.75" customHeight="1" x14ac:dyDescent="0.2">
      <c r="A50" s="48"/>
      <c r="B50" s="1155"/>
      <c r="C50" s="1156"/>
      <c r="D50" s="62"/>
      <c r="E50" s="1161" t="s">
        <v>15</v>
      </c>
      <c r="F50" s="1161"/>
      <c r="G50" s="1161"/>
      <c r="H50" s="1161"/>
      <c r="I50" s="1161"/>
      <c r="J50" s="1162"/>
      <c r="K50" s="63">
        <v>130</v>
      </c>
      <c r="L50" s="64">
        <v>202</v>
      </c>
      <c r="M50" s="64">
        <v>212</v>
      </c>
      <c r="N50" s="64">
        <v>210</v>
      </c>
      <c r="O50" s="65">
        <v>207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5120</v>
      </c>
      <c r="L52" s="64">
        <v>5032</v>
      </c>
      <c r="M52" s="64">
        <v>4980</v>
      </c>
      <c r="N52" s="64">
        <v>4910</v>
      </c>
      <c r="O52" s="65">
        <v>4795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387</v>
      </c>
      <c r="L53" s="69">
        <v>550</v>
      </c>
      <c r="M53" s="69">
        <v>449</v>
      </c>
      <c r="N53" s="69">
        <v>425</v>
      </c>
      <c r="O53" s="70">
        <v>441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65k0fsISrajjEsvkmQbjJBhRBj2g0iIqIHpCS1obz2df/Ic6Dx3gTI0kKmDVw8T4gYfkltmfo9FgVan5S6BpQ==" saltValue="muaff0jYRt/geSDi7f8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35088</v>
      </c>
      <c r="J41" s="344">
        <v>35887</v>
      </c>
      <c r="K41" s="344">
        <v>34040</v>
      </c>
      <c r="L41" s="344">
        <v>31771</v>
      </c>
      <c r="M41" s="345">
        <v>30961</v>
      </c>
    </row>
    <row r="42" spans="2:13" ht="27.75" customHeight="1" x14ac:dyDescent="0.2">
      <c r="B42" s="1186"/>
      <c r="C42" s="1187"/>
      <c r="D42" s="106"/>
      <c r="E42" s="1192" t="s">
        <v>32</v>
      </c>
      <c r="F42" s="1192"/>
      <c r="G42" s="1192"/>
      <c r="H42" s="1193"/>
      <c r="I42" s="346">
        <v>1600</v>
      </c>
      <c r="J42" s="347">
        <v>3165</v>
      </c>
      <c r="K42" s="347">
        <v>3008</v>
      </c>
      <c r="L42" s="347">
        <v>2829</v>
      </c>
      <c r="M42" s="348">
        <v>2626</v>
      </c>
    </row>
    <row r="43" spans="2:13" ht="27.75" customHeight="1" x14ac:dyDescent="0.2">
      <c r="B43" s="1186"/>
      <c r="C43" s="1187"/>
      <c r="D43" s="106"/>
      <c r="E43" s="1192" t="s">
        <v>33</v>
      </c>
      <c r="F43" s="1192"/>
      <c r="G43" s="1192"/>
      <c r="H43" s="1193"/>
      <c r="I43" s="346">
        <v>18919</v>
      </c>
      <c r="J43" s="347">
        <v>17427</v>
      </c>
      <c r="K43" s="347">
        <v>15866</v>
      </c>
      <c r="L43" s="347">
        <v>14269</v>
      </c>
      <c r="M43" s="348">
        <v>12781</v>
      </c>
    </row>
    <row r="44" spans="2:13" ht="27.75" customHeight="1" x14ac:dyDescent="0.2">
      <c r="B44" s="1186"/>
      <c r="C44" s="1187"/>
      <c r="D44" s="106"/>
      <c r="E44" s="1192" t="s">
        <v>34</v>
      </c>
      <c r="F44" s="1192"/>
      <c r="G44" s="1192"/>
      <c r="H44" s="1193"/>
      <c r="I44" s="346">
        <v>3067</v>
      </c>
      <c r="J44" s="347">
        <v>2664</v>
      </c>
      <c r="K44" s="347">
        <v>2247</v>
      </c>
      <c r="L44" s="347">
        <v>1833</v>
      </c>
      <c r="M44" s="348">
        <v>1419</v>
      </c>
    </row>
    <row r="45" spans="2:13" ht="27.75" customHeight="1" x14ac:dyDescent="0.2">
      <c r="B45" s="1186"/>
      <c r="C45" s="1187"/>
      <c r="D45" s="106"/>
      <c r="E45" s="1192" t="s">
        <v>35</v>
      </c>
      <c r="F45" s="1192"/>
      <c r="G45" s="1192"/>
      <c r="H45" s="1193"/>
      <c r="I45" s="346">
        <v>6383</v>
      </c>
      <c r="J45" s="347">
        <v>6401</v>
      </c>
      <c r="K45" s="347">
        <v>6408</v>
      </c>
      <c r="L45" s="347">
        <v>6601</v>
      </c>
      <c r="M45" s="348">
        <v>6652</v>
      </c>
    </row>
    <row r="46" spans="2:13" ht="27.75" customHeight="1" x14ac:dyDescent="0.2">
      <c r="B46" s="1186"/>
      <c r="C46" s="1187"/>
      <c r="D46" s="107"/>
      <c r="E46" s="1192" t="s">
        <v>36</v>
      </c>
      <c r="F46" s="1192"/>
      <c r="G46" s="1192"/>
      <c r="H46" s="1193"/>
      <c r="I46" s="346">
        <v>1111</v>
      </c>
      <c r="J46" s="347">
        <v>1022</v>
      </c>
      <c r="K46" s="347">
        <v>966</v>
      </c>
      <c r="L46" s="347">
        <v>936</v>
      </c>
      <c r="M46" s="348">
        <v>906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4834</v>
      </c>
      <c r="J50" s="347">
        <v>5891</v>
      </c>
      <c r="K50" s="347">
        <v>6678</v>
      </c>
      <c r="L50" s="347">
        <v>6351</v>
      </c>
      <c r="M50" s="348">
        <v>6571</v>
      </c>
    </row>
    <row r="51" spans="2:13" ht="27.75" customHeight="1" x14ac:dyDescent="0.2">
      <c r="B51" s="1186"/>
      <c r="C51" s="1187"/>
      <c r="D51" s="106"/>
      <c r="E51" s="1192" t="s">
        <v>42</v>
      </c>
      <c r="F51" s="1192"/>
      <c r="G51" s="1192"/>
      <c r="H51" s="1193"/>
      <c r="I51" s="346">
        <v>15142</v>
      </c>
      <c r="J51" s="347">
        <v>14531</v>
      </c>
      <c r="K51" s="347">
        <v>13808</v>
      </c>
      <c r="L51" s="347">
        <v>13278</v>
      </c>
      <c r="M51" s="348">
        <v>12641</v>
      </c>
    </row>
    <row r="52" spans="2:13" ht="27.75" customHeight="1" x14ac:dyDescent="0.2">
      <c r="B52" s="1188"/>
      <c r="C52" s="1189"/>
      <c r="D52" s="106"/>
      <c r="E52" s="1192" t="s">
        <v>43</v>
      </c>
      <c r="F52" s="1192"/>
      <c r="G52" s="1192"/>
      <c r="H52" s="1193"/>
      <c r="I52" s="346">
        <v>41453</v>
      </c>
      <c r="J52" s="347">
        <v>40608</v>
      </c>
      <c r="K52" s="347">
        <v>38638</v>
      </c>
      <c r="L52" s="347">
        <v>36213</v>
      </c>
      <c r="M52" s="348">
        <v>33980</v>
      </c>
    </row>
    <row r="53" spans="2:13" ht="27.75" customHeight="1" thickBot="1" x14ac:dyDescent="0.25">
      <c r="B53" s="1199" t="s">
        <v>19</v>
      </c>
      <c r="C53" s="1200"/>
      <c r="D53" s="110"/>
      <c r="E53" s="1201" t="s">
        <v>44</v>
      </c>
      <c r="F53" s="1201"/>
      <c r="G53" s="1201"/>
      <c r="H53" s="1202"/>
      <c r="I53" s="349">
        <v>4739</v>
      </c>
      <c r="J53" s="350">
        <v>5533</v>
      </c>
      <c r="K53" s="350">
        <v>3410</v>
      </c>
      <c r="L53" s="350">
        <v>2396</v>
      </c>
      <c r="M53" s="351">
        <v>2153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ZQ/UJgFNYJWY458odqKtiM+O051AWgfHyruvOHXshnKxJjaBZid4TpEhE63M3uPV0vUvJirh8my3D/rkk+GFg==" saltValue="X3PNdgDjbJ5EknPHFQ4K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4349</v>
      </c>
      <c r="G55" s="352">
        <v>4113</v>
      </c>
      <c r="H55" s="353">
        <v>4114</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1414</v>
      </c>
      <c r="G57" s="356">
        <v>1501</v>
      </c>
      <c r="H57" s="357">
        <v>1547</v>
      </c>
    </row>
    <row r="58" spans="2:8" ht="45.75" customHeight="1" x14ac:dyDescent="0.2">
      <c r="B58" s="123"/>
      <c r="C58" s="1203" t="s">
        <v>553</v>
      </c>
      <c r="D58" s="1204"/>
      <c r="E58" s="1205"/>
      <c r="F58" s="358">
        <v>550</v>
      </c>
      <c r="G58" s="358">
        <v>576</v>
      </c>
      <c r="H58" s="359">
        <v>570</v>
      </c>
    </row>
    <row r="59" spans="2:8" ht="45.75" customHeight="1" x14ac:dyDescent="0.2">
      <c r="B59" s="123"/>
      <c r="C59" s="1203" t="s">
        <v>554</v>
      </c>
      <c r="D59" s="1204"/>
      <c r="E59" s="1205"/>
      <c r="F59" s="358">
        <v>249</v>
      </c>
      <c r="G59" s="358">
        <v>302</v>
      </c>
      <c r="H59" s="359">
        <v>354</v>
      </c>
    </row>
    <row r="60" spans="2:8" ht="45.75" customHeight="1" x14ac:dyDescent="0.2">
      <c r="B60" s="123"/>
      <c r="C60" s="1203" t="s">
        <v>555</v>
      </c>
      <c r="D60" s="1204"/>
      <c r="E60" s="1205"/>
      <c r="F60" s="358">
        <v>225</v>
      </c>
      <c r="G60" s="358">
        <v>260</v>
      </c>
      <c r="H60" s="359">
        <v>296</v>
      </c>
    </row>
    <row r="61" spans="2:8" ht="45.75" customHeight="1" x14ac:dyDescent="0.2">
      <c r="B61" s="123"/>
      <c r="C61" s="1203" t="s">
        <v>556</v>
      </c>
      <c r="D61" s="1204"/>
      <c r="E61" s="1205"/>
      <c r="F61" s="358">
        <v>306</v>
      </c>
      <c r="G61" s="358">
        <v>281</v>
      </c>
      <c r="H61" s="359">
        <v>248</v>
      </c>
    </row>
    <row r="62" spans="2:8" ht="45.75" customHeight="1" thickBot="1" x14ac:dyDescent="0.25">
      <c r="B62" s="124"/>
      <c r="C62" s="1206" t="s">
        <v>557</v>
      </c>
      <c r="D62" s="1207"/>
      <c r="E62" s="1208"/>
      <c r="F62" s="360">
        <v>62</v>
      </c>
      <c r="G62" s="360">
        <v>61</v>
      </c>
      <c r="H62" s="361">
        <v>60</v>
      </c>
    </row>
    <row r="63" spans="2:8" ht="52.5" customHeight="1" thickBot="1" x14ac:dyDescent="0.25">
      <c r="B63" s="125"/>
      <c r="C63" s="1209" t="s">
        <v>49</v>
      </c>
      <c r="D63" s="1209"/>
      <c r="E63" s="1210"/>
      <c r="F63" s="362">
        <v>5764</v>
      </c>
      <c r="G63" s="362">
        <v>5614</v>
      </c>
      <c r="H63" s="363">
        <v>5661</v>
      </c>
    </row>
    <row r="64" spans="2:8" ht="13" x14ac:dyDescent="0.2"/>
  </sheetData>
  <sheetProtection algorithmName="SHA-512" hashValue="04YqPb0/smlCy6Hfv/L1mB7vcrDCXkufLgYKT0F2i7LMiiBEuJuy3i/pd0ym02AHHbq3EdSy/VbWAYxHGJIWxw==" saltValue="1lH82qLwm+FEvGw0tob1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32182</v>
      </c>
      <c r="E3" s="144"/>
      <c r="F3" s="145">
        <v>39221</v>
      </c>
      <c r="G3" s="146"/>
      <c r="H3" s="147"/>
    </row>
    <row r="4" spans="1:8" x14ac:dyDescent="0.2">
      <c r="A4" s="148"/>
      <c r="B4" s="149"/>
      <c r="C4" s="150"/>
      <c r="D4" s="151">
        <v>19639</v>
      </c>
      <c r="E4" s="152"/>
      <c r="F4" s="153">
        <v>24821</v>
      </c>
      <c r="G4" s="154"/>
      <c r="H4" s="155"/>
    </row>
    <row r="5" spans="1:8" x14ac:dyDescent="0.2">
      <c r="A5" s="136" t="s">
        <v>518</v>
      </c>
      <c r="B5" s="141"/>
      <c r="C5" s="142"/>
      <c r="D5" s="143">
        <v>26367</v>
      </c>
      <c r="E5" s="144"/>
      <c r="F5" s="145">
        <v>38566</v>
      </c>
      <c r="G5" s="146"/>
      <c r="H5" s="147"/>
    </row>
    <row r="6" spans="1:8" x14ac:dyDescent="0.2">
      <c r="A6" s="148"/>
      <c r="B6" s="149"/>
      <c r="C6" s="150"/>
      <c r="D6" s="151">
        <v>14016</v>
      </c>
      <c r="E6" s="152"/>
      <c r="F6" s="153">
        <v>24059</v>
      </c>
      <c r="G6" s="154"/>
      <c r="H6" s="155"/>
    </row>
    <row r="7" spans="1:8" x14ac:dyDescent="0.2">
      <c r="A7" s="136" t="s">
        <v>519</v>
      </c>
      <c r="B7" s="141"/>
      <c r="C7" s="142"/>
      <c r="D7" s="143">
        <v>21188</v>
      </c>
      <c r="E7" s="144"/>
      <c r="F7" s="145">
        <v>35156</v>
      </c>
      <c r="G7" s="146"/>
      <c r="H7" s="147"/>
    </row>
    <row r="8" spans="1:8" x14ac:dyDescent="0.2">
      <c r="A8" s="148"/>
      <c r="B8" s="149"/>
      <c r="C8" s="150"/>
      <c r="D8" s="151">
        <v>15989</v>
      </c>
      <c r="E8" s="152"/>
      <c r="F8" s="153">
        <v>22430</v>
      </c>
      <c r="G8" s="154"/>
      <c r="H8" s="155"/>
    </row>
    <row r="9" spans="1:8" x14ac:dyDescent="0.2">
      <c r="A9" s="136" t="s">
        <v>520</v>
      </c>
      <c r="B9" s="141"/>
      <c r="C9" s="142"/>
      <c r="D9" s="143">
        <v>26641</v>
      </c>
      <c r="E9" s="144"/>
      <c r="F9" s="145">
        <v>37029</v>
      </c>
      <c r="G9" s="146"/>
      <c r="H9" s="147"/>
    </row>
    <row r="10" spans="1:8" x14ac:dyDescent="0.2">
      <c r="A10" s="148"/>
      <c r="B10" s="149"/>
      <c r="C10" s="150"/>
      <c r="D10" s="151">
        <v>19171</v>
      </c>
      <c r="E10" s="152"/>
      <c r="F10" s="153">
        <v>23232</v>
      </c>
      <c r="G10" s="154"/>
      <c r="H10" s="155"/>
    </row>
    <row r="11" spans="1:8" x14ac:dyDescent="0.2">
      <c r="A11" s="136" t="s">
        <v>521</v>
      </c>
      <c r="B11" s="141"/>
      <c r="C11" s="142"/>
      <c r="D11" s="143">
        <v>34023</v>
      </c>
      <c r="E11" s="144"/>
      <c r="F11" s="145">
        <v>44805</v>
      </c>
      <c r="G11" s="146"/>
      <c r="H11" s="147"/>
    </row>
    <row r="12" spans="1:8" x14ac:dyDescent="0.2">
      <c r="A12" s="148"/>
      <c r="B12" s="149"/>
      <c r="C12" s="156"/>
      <c r="D12" s="151">
        <v>24019</v>
      </c>
      <c r="E12" s="152"/>
      <c r="F12" s="153">
        <v>29857</v>
      </c>
      <c r="G12" s="154"/>
      <c r="H12" s="155"/>
    </row>
    <row r="13" spans="1:8" x14ac:dyDescent="0.2">
      <c r="A13" s="136"/>
      <c r="B13" s="141"/>
      <c r="C13" s="157"/>
      <c r="D13" s="158">
        <v>28080</v>
      </c>
      <c r="E13" s="159"/>
      <c r="F13" s="160">
        <v>38955</v>
      </c>
      <c r="G13" s="161"/>
      <c r="H13" s="147"/>
    </row>
    <row r="14" spans="1:8" x14ac:dyDescent="0.2">
      <c r="A14" s="148"/>
      <c r="B14" s="149"/>
      <c r="C14" s="150"/>
      <c r="D14" s="151">
        <v>18567</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5.74</v>
      </c>
      <c r="C19" s="162">
        <f>ROUND(VALUE(SUBSTITUTE(実質収支比率等に係る経年分析!G$48,"▲","-")),2)</f>
        <v>10.69</v>
      </c>
      <c r="D19" s="162">
        <f>ROUND(VALUE(SUBSTITUTE(実質収支比率等に係る経年分析!H$48,"▲","-")),2)</f>
        <v>8.9700000000000006</v>
      </c>
      <c r="E19" s="162">
        <f>ROUND(VALUE(SUBSTITUTE(実質収支比率等に係る経年分析!I$48,"▲","-")),2)</f>
        <v>7.88</v>
      </c>
      <c r="F19" s="162">
        <f>ROUND(VALUE(SUBSTITUTE(実質収支比率等に係る経年分析!J$48,"▲","-")),2)</f>
        <v>8.8800000000000008</v>
      </c>
    </row>
    <row r="20" spans="1:11" x14ac:dyDescent="0.2">
      <c r="A20" s="162" t="s">
        <v>53</v>
      </c>
      <c r="B20" s="162">
        <f>ROUND(VALUE(SUBSTITUTE(実質収支比率等に係る経年分析!F$47,"▲","-")),2)</f>
        <v>7.68</v>
      </c>
      <c r="C20" s="162">
        <f>ROUND(VALUE(SUBSTITUTE(実質収支比率等に係る経年分析!G$47,"▲","-")),2)</f>
        <v>10.79</v>
      </c>
      <c r="D20" s="162">
        <f>ROUND(VALUE(SUBSTITUTE(実質収支比率等に係る経年分析!H$47,"▲","-")),2)</f>
        <v>13.87</v>
      </c>
      <c r="E20" s="162">
        <f>ROUND(VALUE(SUBSTITUTE(実質収支比率等に係る経年分析!I$47,"▲","-")),2)</f>
        <v>12.83</v>
      </c>
      <c r="F20" s="162">
        <f>ROUND(VALUE(SUBSTITUTE(実質収支比率等に係る経年分析!J$47,"▲","-")),2)</f>
        <v>12.48</v>
      </c>
    </row>
    <row r="21" spans="1:11" x14ac:dyDescent="0.2">
      <c r="A21" s="162" t="s">
        <v>54</v>
      </c>
      <c r="B21" s="162">
        <f>IF(ISNUMBER(VALUE(SUBSTITUTE(実質収支比率等に係る経年分析!F$49,"▲","-"))),ROUND(VALUE(SUBSTITUTE(実質収支比率等に係る経年分析!F$49,"▲","-")),2),NA())</f>
        <v>-1.22</v>
      </c>
      <c r="C21" s="162">
        <f>IF(ISNUMBER(VALUE(SUBSTITUTE(実質収支比率等に係る経年分析!G$49,"▲","-"))),ROUND(VALUE(SUBSTITUTE(実質収支比率等に係る経年分析!G$49,"▲","-")),2),NA())</f>
        <v>6.57</v>
      </c>
      <c r="D21" s="162">
        <f>IF(ISNUMBER(VALUE(SUBSTITUTE(実質収支比率等に係る経年分析!H$49,"▲","-"))),ROUND(VALUE(SUBSTITUTE(実質収支比率等に係る経年分析!H$49,"▲","-")),2),NA())</f>
        <v>-4.01</v>
      </c>
      <c r="E21" s="162">
        <f>IF(ISNUMBER(VALUE(SUBSTITUTE(実質収支比率等に係る経年分析!I$49,"▲","-"))),ROUND(VALUE(SUBSTITUTE(実質収支比率等に係る経年分析!I$49,"▲","-")),2),NA())</f>
        <v>-2.61</v>
      </c>
      <c r="F21" s="162">
        <f>IF(ISNUMBER(VALUE(SUBSTITUTE(実質収支比率等に係る経年分析!J$49,"▲","-"))),ROUND(VALUE(SUBSTITUTE(実質収支比率等に係る経年分析!J$49,"▲","-")),2),NA())</f>
        <v>-1.88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0.55000000000000004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3.33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2.2999999999999998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8.9600000000000009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8.8800000000000008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5120</v>
      </c>
      <c r="E42" s="164"/>
      <c r="F42" s="164"/>
      <c r="G42" s="164">
        <f>'実質公債費比率（分子）の構造'!L$52</f>
        <v>5032</v>
      </c>
      <c r="H42" s="164"/>
      <c r="I42" s="164"/>
      <c r="J42" s="164">
        <f>'実質公債費比率（分子）の構造'!M$52</f>
        <v>4980</v>
      </c>
      <c r="K42" s="164"/>
      <c r="L42" s="164"/>
      <c r="M42" s="164">
        <f>'実質公債費比率（分子）の構造'!N$52</f>
        <v>4910</v>
      </c>
      <c r="N42" s="164"/>
      <c r="O42" s="164"/>
      <c r="P42" s="164">
        <f>'実質公債費比率（分子）の構造'!O$52</f>
        <v>4795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130</v>
      </c>
      <c r="C44" s="164"/>
      <c r="D44" s="164"/>
      <c r="E44" s="164">
        <f>'実質公債費比率（分子）の構造'!L$50</f>
        <v>202</v>
      </c>
      <c r="F44" s="164"/>
      <c r="G44" s="164"/>
      <c r="H44" s="164">
        <f>'実質公債費比率（分子）の構造'!M$50</f>
        <v>212</v>
      </c>
      <c r="I44" s="164"/>
      <c r="J44" s="164"/>
      <c r="K44" s="164">
        <f>'実質公債費比率（分子）の構造'!N$50</f>
        <v>210</v>
      </c>
      <c r="L44" s="164"/>
      <c r="M44" s="164"/>
      <c r="N44" s="164">
        <f>'実質公債費比率（分子）の構造'!O$50</f>
        <v>207</v>
      </c>
      <c r="O44" s="164"/>
      <c r="P44" s="164"/>
    </row>
    <row r="45" spans="1:16" x14ac:dyDescent="0.2">
      <c r="A45" s="164" t="s">
        <v>63</v>
      </c>
      <c r="B45" s="164">
        <f>'実質公債費比率（分子）の構造'!K$49</f>
        <v>384</v>
      </c>
      <c r="C45" s="164"/>
      <c r="D45" s="164"/>
      <c r="E45" s="164">
        <f>'実質公債費比率（分子）の構造'!L$49</f>
        <v>411</v>
      </c>
      <c r="F45" s="164"/>
      <c r="G45" s="164"/>
      <c r="H45" s="164">
        <f>'実質公債費比率（分子）の構造'!M$49</f>
        <v>423</v>
      </c>
      <c r="I45" s="164"/>
      <c r="J45" s="164"/>
      <c r="K45" s="164">
        <f>'実質公債費比率（分子）の構造'!N$49</f>
        <v>424</v>
      </c>
      <c r="L45" s="164"/>
      <c r="M45" s="164"/>
      <c r="N45" s="164">
        <f>'実質公債費比率（分子）の構造'!O$49</f>
        <v>425</v>
      </c>
      <c r="O45" s="164"/>
      <c r="P45" s="164"/>
    </row>
    <row r="46" spans="1:16" x14ac:dyDescent="0.2">
      <c r="A46" s="164" t="s">
        <v>64</v>
      </c>
      <c r="B46" s="164">
        <f>'実質公債費比率（分子）の構造'!K$48</f>
        <v>1655</v>
      </c>
      <c r="C46" s="164"/>
      <c r="D46" s="164"/>
      <c r="E46" s="164">
        <f>'実質公債費比率（分子）の構造'!L$48</f>
        <v>1525</v>
      </c>
      <c r="F46" s="164"/>
      <c r="G46" s="164"/>
      <c r="H46" s="164">
        <f>'実質公債費比率（分子）の構造'!M$48</f>
        <v>1343</v>
      </c>
      <c r="I46" s="164"/>
      <c r="J46" s="164"/>
      <c r="K46" s="164">
        <f>'実質公債費比率（分子）の構造'!N$48</f>
        <v>1273</v>
      </c>
      <c r="L46" s="164"/>
      <c r="M46" s="164"/>
      <c r="N46" s="164">
        <f>'実質公債費比率（分子）の構造'!O$48</f>
        <v>1263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3338</v>
      </c>
      <c r="C49" s="164"/>
      <c r="D49" s="164"/>
      <c r="E49" s="164">
        <f>'実質公債費比率（分子）の構造'!L$45</f>
        <v>3444</v>
      </c>
      <c r="F49" s="164"/>
      <c r="G49" s="164"/>
      <c r="H49" s="164">
        <f>'実質公債費比率（分子）の構造'!M$45</f>
        <v>3451</v>
      </c>
      <c r="I49" s="164"/>
      <c r="J49" s="164"/>
      <c r="K49" s="164">
        <f>'実質公債費比率（分子）の構造'!N$45</f>
        <v>3428</v>
      </c>
      <c r="L49" s="164"/>
      <c r="M49" s="164"/>
      <c r="N49" s="164">
        <f>'実質公債費比率（分子）の構造'!O$45</f>
        <v>3341</v>
      </c>
      <c r="O49" s="164"/>
      <c r="P49" s="164"/>
    </row>
    <row r="50" spans="1:16" x14ac:dyDescent="0.2">
      <c r="A50" s="164" t="s">
        <v>67</v>
      </c>
      <c r="B50" s="164" t="e">
        <f>NA()</f>
        <v>#N/A</v>
      </c>
      <c r="C50" s="164">
        <f>IF(ISNUMBER('実質公債費比率（分子）の構造'!K$53),'実質公債費比率（分子）の構造'!K$53,NA())</f>
        <v>387</v>
      </c>
      <c r="D50" s="164" t="e">
        <f>NA()</f>
        <v>#N/A</v>
      </c>
      <c r="E50" s="164" t="e">
        <f>NA()</f>
        <v>#N/A</v>
      </c>
      <c r="F50" s="164">
        <f>IF(ISNUMBER('実質公債費比率（分子）の構造'!L$53),'実質公債費比率（分子）の構造'!L$53,NA())</f>
        <v>550</v>
      </c>
      <c r="G50" s="164" t="e">
        <f>NA()</f>
        <v>#N/A</v>
      </c>
      <c r="H50" s="164" t="e">
        <f>NA()</f>
        <v>#N/A</v>
      </c>
      <c r="I50" s="164">
        <f>IF(ISNUMBER('実質公債費比率（分子）の構造'!M$53),'実質公債費比率（分子）の構造'!M$53,NA())</f>
        <v>449</v>
      </c>
      <c r="J50" s="164" t="e">
        <f>NA()</f>
        <v>#N/A</v>
      </c>
      <c r="K50" s="164" t="e">
        <f>NA()</f>
        <v>#N/A</v>
      </c>
      <c r="L50" s="164">
        <f>IF(ISNUMBER('実質公債費比率（分子）の構造'!N$53),'実質公債費比率（分子）の構造'!N$53,NA())</f>
        <v>425</v>
      </c>
      <c r="M50" s="164" t="e">
        <f>NA()</f>
        <v>#N/A</v>
      </c>
      <c r="N50" s="164" t="e">
        <f>NA()</f>
        <v>#N/A</v>
      </c>
      <c r="O50" s="164">
        <f>IF(ISNUMBER('実質公債費比率（分子）の構造'!O$53),'実質公債費比率（分子）の構造'!O$53,NA())</f>
        <v>441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41453</v>
      </c>
      <c r="E56" s="163"/>
      <c r="F56" s="163"/>
      <c r="G56" s="163">
        <f>'将来負担比率（分子）の構造'!J$52</f>
        <v>40608</v>
      </c>
      <c r="H56" s="163"/>
      <c r="I56" s="163"/>
      <c r="J56" s="163">
        <f>'将来負担比率（分子）の構造'!K$52</f>
        <v>38638</v>
      </c>
      <c r="K56" s="163"/>
      <c r="L56" s="163"/>
      <c r="M56" s="163">
        <f>'将来負担比率（分子）の構造'!L$52</f>
        <v>36213</v>
      </c>
      <c r="N56" s="163"/>
      <c r="O56" s="163"/>
      <c r="P56" s="163">
        <f>'将来負担比率（分子）の構造'!M$52</f>
        <v>33980</v>
      </c>
    </row>
    <row r="57" spans="1:16" x14ac:dyDescent="0.2">
      <c r="A57" s="163" t="s">
        <v>42</v>
      </c>
      <c r="B57" s="163"/>
      <c r="C57" s="163"/>
      <c r="D57" s="163">
        <f>'将来負担比率（分子）の構造'!I$51</f>
        <v>15142</v>
      </c>
      <c r="E57" s="163"/>
      <c r="F57" s="163"/>
      <c r="G57" s="163">
        <f>'将来負担比率（分子）の構造'!J$51</f>
        <v>14531</v>
      </c>
      <c r="H57" s="163"/>
      <c r="I57" s="163"/>
      <c r="J57" s="163">
        <f>'将来負担比率（分子）の構造'!K$51</f>
        <v>13808</v>
      </c>
      <c r="K57" s="163"/>
      <c r="L57" s="163"/>
      <c r="M57" s="163">
        <f>'将来負担比率（分子）の構造'!L$51</f>
        <v>13278</v>
      </c>
      <c r="N57" s="163"/>
      <c r="O57" s="163"/>
      <c r="P57" s="163">
        <f>'将来負担比率（分子）の構造'!M$51</f>
        <v>12641</v>
      </c>
    </row>
    <row r="58" spans="1:16" x14ac:dyDescent="0.2">
      <c r="A58" s="163" t="s">
        <v>41</v>
      </c>
      <c r="B58" s="163"/>
      <c r="C58" s="163"/>
      <c r="D58" s="163">
        <f>'将来負担比率（分子）の構造'!I$50</f>
        <v>4834</v>
      </c>
      <c r="E58" s="163"/>
      <c r="F58" s="163"/>
      <c r="G58" s="163">
        <f>'将来負担比率（分子）の構造'!J$50</f>
        <v>5891</v>
      </c>
      <c r="H58" s="163"/>
      <c r="I58" s="163"/>
      <c r="J58" s="163">
        <f>'将来負担比率（分子）の構造'!K$50</f>
        <v>6678</v>
      </c>
      <c r="K58" s="163"/>
      <c r="L58" s="163"/>
      <c r="M58" s="163">
        <f>'将来負担比率（分子）の構造'!L$50</f>
        <v>6351</v>
      </c>
      <c r="N58" s="163"/>
      <c r="O58" s="163"/>
      <c r="P58" s="163">
        <f>'将来負担比率（分子）の構造'!M$50</f>
        <v>6571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1111</v>
      </c>
      <c r="C61" s="163"/>
      <c r="D61" s="163"/>
      <c r="E61" s="163">
        <f>'将来負担比率（分子）の構造'!J$46</f>
        <v>1022</v>
      </c>
      <c r="F61" s="163"/>
      <c r="G61" s="163"/>
      <c r="H61" s="163">
        <f>'将来負担比率（分子）の構造'!K$46</f>
        <v>966</v>
      </c>
      <c r="I61" s="163"/>
      <c r="J61" s="163"/>
      <c r="K61" s="163">
        <f>'将来負担比率（分子）の構造'!L$46</f>
        <v>936</v>
      </c>
      <c r="L61" s="163"/>
      <c r="M61" s="163"/>
      <c r="N61" s="163">
        <f>'将来負担比率（分子）の構造'!M$46</f>
        <v>906</v>
      </c>
      <c r="O61" s="163"/>
      <c r="P61" s="163"/>
    </row>
    <row r="62" spans="1:16" x14ac:dyDescent="0.2">
      <c r="A62" s="163" t="s">
        <v>35</v>
      </c>
      <c r="B62" s="163">
        <f>'将来負担比率（分子）の構造'!I$45</f>
        <v>6383</v>
      </c>
      <c r="C62" s="163"/>
      <c r="D62" s="163"/>
      <c r="E62" s="163">
        <f>'将来負担比率（分子）の構造'!J$45</f>
        <v>6401</v>
      </c>
      <c r="F62" s="163"/>
      <c r="G62" s="163"/>
      <c r="H62" s="163">
        <f>'将来負担比率（分子）の構造'!K$45</f>
        <v>6408</v>
      </c>
      <c r="I62" s="163"/>
      <c r="J62" s="163"/>
      <c r="K62" s="163">
        <f>'将来負担比率（分子）の構造'!L$45</f>
        <v>6601</v>
      </c>
      <c r="L62" s="163"/>
      <c r="M62" s="163"/>
      <c r="N62" s="163">
        <f>'将来負担比率（分子）の構造'!M$45</f>
        <v>6652</v>
      </c>
      <c r="O62" s="163"/>
      <c r="P62" s="163"/>
    </row>
    <row r="63" spans="1:16" x14ac:dyDescent="0.2">
      <c r="A63" s="163" t="s">
        <v>34</v>
      </c>
      <c r="B63" s="163">
        <f>'将来負担比率（分子）の構造'!I$44</f>
        <v>3067</v>
      </c>
      <c r="C63" s="163"/>
      <c r="D63" s="163"/>
      <c r="E63" s="163">
        <f>'将来負担比率（分子）の構造'!J$44</f>
        <v>2664</v>
      </c>
      <c r="F63" s="163"/>
      <c r="G63" s="163"/>
      <c r="H63" s="163">
        <f>'将来負担比率（分子）の構造'!K$44</f>
        <v>2247</v>
      </c>
      <c r="I63" s="163"/>
      <c r="J63" s="163"/>
      <c r="K63" s="163">
        <f>'将来負担比率（分子）の構造'!L$44</f>
        <v>1833</v>
      </c>
      <c r="L63" s="163"/>
      <c r="M63" s="163"/>
      <c r="N63" s="163">
        <f>'将来負担比率（分子）の構造'!M$44</f>
        <v>1419</v>
      </c>
      <c r="O63" s="163"/>
      <c r="P63" s="163"/>
    </row>
    <row r="64" spans="1:16" x14ac:dyDescent="0.2">
      <c r="A64" s="163" t="s">
        <v>33</v>
      </c>
      <c r="B64" s="163">
        <f>'将来負担比率（分子）の構造'!I$43</f>
        <v>18919</v>
      </c>
      <c r="C64" s="163"/>
      <c r="D64" s="163"/>
      <c r="E64" s="163">
        <f>'将来負担比率（分子）の構造'!J$43</f>
        <v>17427</v>
      </c>
      <c r="F64" s="163"/>
      <c r="G64" s="163"/>
      <c r="H64" s="163">
        <f>'将来負担比率（分子）の構造'!K$43</f>
        <v>15866</v>
      </c>
      <c r="I64" s="163"/>
      <c r="J64" s="163"/>
      <c r="K64" s="163">
        <f>'将来負担比率（分子）の構造'!L$43</f>
        <v>14269</v>
      </c>
      <c r="L64" s="163"/>
      <c r="M64" s="163"/>
      <c r="N64" s="163">
        <f>'将来負担比率（分子）の構造'!M$43</f>
        <v>12781</v>
      </c>
      <c r="O64" s="163"/>
      <c r="P64" s="163"/>
    </row>
    <row r="65" spans="1:16" x14ac:dyDescent="0.2">
      <c r="A65" s="163" t="s">
        <v>32</v>
      </c>
      <c r="B65" s="163">
        <f>'将来負担比率（分子）の構造'!I$42</f>
        <v>1600</v>
      </c>
      <c r="C65" s="163"/>
      <c r="D65" s="163"/>
      <c r="E65" s="163">
        <f>'将来負担比率（分子）の構造'!J$42</f>
        <v>3165</v>
      </c>
      <c r="F65" s="163"/>
      <c r="G65" s="163"/>
      <c r="H65" s="163">
        <f>'将来負担比率（分子）の構造'!K$42</f>
        <v>3008</v>
      </c>
      <c r="I65" s="163"/>
      <c r="J65" s="163"/>
      <c r="K65" s="163">
        <f>'将来負担比率（分子）の構造'!L$42</f>
        <v>2829</v>
      </c>
      <c r="L65" s="163"/>
      <c r="M65" s="163"/>
      <c r="N65" s="163">
        <f>'将来負担比率（分子）の構造'!M$42</f>
        <v>2626</v>
      </c>
      <c r="O65" s="163"/>
      <c r="P65" s="163"/>
    </row>
    <row r="66" spans="1:16" x14ac:dyDescent="0.2">
      <c r="A66" s="163" t="s">
        <v>31</v>
      </c>
      <c r="B66" s="163">
        <f>'将来負担比率（分子）の構造'!I$41</f>
        <v>35088</v>
      </c>
      <c r="C66" s="163"/>
      <c r="D66" s="163"/>
      <c r="E66" s="163">
        <f>'将来負担比率（分子）の構造'!J$41</f>
        <v>35887</v>
      </c>
      <c r="F66" s="163"/>
      <c r="G66" s="163"/>
      <c r="H66" s="163">
        <f>'将来負担比率（分子）の構造'!K$41</f>
        <v>34040</v>
      </c>
      <c r="I66" s="163"/>
      <c r="J66" s="163"/>
      <c r="K66" s="163">
        <f>'将来負担比率（分子）の構造'!L$41</f>
        <v>31771</v>
      </c>
      <c r="L66" s="163"/>
      <c r="M66" s="163"/>
      <c r="N66" s="163">
        <f>'将来負担比率（分子）の構造'!M$41</f>
        <v>30961</v>
      </c>
      <c r="O66" s="163"/>
      <c r="P66" s="163"/>
    </row>
    <row r="67" spans="1:16" x14ac:dyDescent="0.2">
      <c r="A67" s="163" t="s">
        <v>71</v>
      </c>
      <c r="B67" s="163" t="e">
        <f>NA()</f>
        <v>#N/A</v>
      </c>
      <c r="C67" s="163">
        <f>IF(ISNUMBER('将来負担比率（分子）の構造'!I$53), IF('将来負担比率（分子）の構造'!I$53 &lt; 0, 0, '将来負担比率（分子）の構造'!I$53), NA())</f>
        <v>4739</v>
      </c>
      <c r="D67" s="163" t="e">
        <f>NA()</f>
        <v>#N/A</v>
      </c>
      <c r="E67" s="163" t="e">
        <f>NA()</f>
        <v>#N/A</v>
      </c>
      <c r="F67" s="163">
        <f>IF(ISNUMBER('将来負担比率（分子）の構造'!J$53), IF('将来負担比率（分子）の構造'!J$53 &lt; 0, 0, '将来負担比率（分子）の構造'!J$53), NA())</f>
        <v>5533</v>
      </c>
      <c r="G67" s="163" t="e">
        <f>NA()</f>
        <v>#N/A</v>
      </c>
      <c r="H67" s="163" t="e">
        <f>NA()</f>
        <v>#N/A</v>
      </c>
      <c r="I67" s="163">
        <f>IF(ISNUMBER('将来負担比率（分子）の構造'!K$53), IF('将来負担比率（分子）の構造'!K$53 &lt; 0, 0, '将来負担比率（分子）の構造'!K$53), NA())</f>
        <v>3410</v>
      </c>
      <c r="J67" s="163" t="e">
        <f>NA()</f>
        <v>#N/A</v>
      </c>
      <c r="K67" s="163" t="e">
        <f>NA()</f>
        <v>#N/A</v>
      </c>
      <c r="L67" s="163">
        <f>IF(ISNUMBER('将来負担比率（分子）の構造'!L$53), IF('将来負担比率（分子）の構造'!L$53 &lt; 0, 0, '将来負担比率（分子）の構造'!L$53), NA())</f>
        <v>2396</v>
      </c>
      <c r="M67" s="163" t="e">
        <f>NA()</f>
        <v>#N/A</v>
      </c>
      <c r="N67" s="163" t="e">
        <f>NA()</f>
        <v>#N/A</v>
      </c>
      <c r="O67" s="163">
        <f>IF(ISNUMBER('将来負担比率（分子）の構造'!M$53), IF('将来負担比率（分子）の構造'!M$53 &lt; 0, 0, '将来負担比率（分子）の構造'!M$53), NA())</f>
        <v>2153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4349</v>
      </c>
      <c r="C72" s="167">
        <f>基金残高に係る経年分析!G55</f>
        <v>4113</v>
      </c>
      <c r="D72" s="167">
        <f>基金残高に係る経年分析!H55</f>
        <v>4114</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1414</v>
      </c>
      <c r="C74" s="167">
        <f>基金残高に係る経年分析!G57</f>
        <v>1501</v>
      </c>
      <c r="D74" s="167">
        <f>基金残高に係る経年分析!H57</f>
        <v>1547</v>
      </c>
    </row>
  </sheetData>
  <sheetProtection algorithmName="SHA-512" hashValue="1SjlYxkY+y2VAywzJlci2XBm7tyaIAIiqn3TDWx6WGk+eOU+zDeAZZ8q2xQPQKbk9jYvgThjJRf9OyA++SnDjg==" saltValue="V0YPxdmXjFhiQyMAeKBX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22325079</v>
      </c>
      <c r="S5" s="613"/>
      <c r="T5" s="613"/>
      <c r="U5" s="613"/>
      <c r="V5" s="613"/>
      <c r="W5" s="613"/>
      <c r="X5" s="613"/>
      <c r="Y5" s="614"/>
      <c r="Z5" s="615">
        <v>35.6</v>
      </c>
      <c r="AA5" s="615"/>
      <c r="AB5" s="615"/>
      <c r="AC5" s="615"/>
      <c r="AD5" s="616">
        <v>20723487</v>
      </c>
      <c r="AE5" s="616"/>
      <c r="AF5" s="616"/>
      <c r="AG5" s="616"/>
      <c r="AH5" s="616"/>
      <c r="AI5" s="616"/>
      <c r="AJ5" s="616"/>
      <c r="AK5" s="616"/>
      <c r="AL5" s="617">
        <v>62</v>
      </c>
      <c r="AM5" s="618"/>
      <c r="AN5" s="618"/>
      <c r="AO5" s="619"/>
      <c r="AP5" s="609" t="s">
        <v>216</v>
      </c>
      <c r="AQ5" s="610"/>
      <c r="AR5" s="610"/>
      <c r="AS5" s="610"/>
      <c r="AT5" s="610"/>
      <c r="AU5" s="610"/>
      <c r="AV5" s="610"/>
      <c r="AW5" s="610"/>
      <c r="AX5" s="610"/>
      <c r="AY5" s="610"/>
      <c r="AZ5" s="610"/>
      <c r="BA5" s="610"/>
      <c r="BB5" s="610"/>
      <c r="BC5" s="610"/>
      <c r="BD5" s="610"/>
      <c r="BE5" s="610"/>
      <c r="BF5" s="611"/>
      <c r="BG5" s="623">
        <v>20718484</v>
      </c>
      <c r="BH5" s="624"/>
      <c r="BI5" s="624"/>
      <c r="BJ5" s="624"/>
      <c r="BK5" s="624"/>
      <c r="BL5" s="624"/>
      <c r="BM5" s="624"/>
      <c r="BN5" s="625"/>
      <c r="BO5" s="626">
        <v>92.8</v>
      </c>
      <c r="BP5" s="626"/>
      <c r="BQ5" s="626"/>
      <c r="BR5" s="626"/>
      <c r="BS5" s="627">
        <v>147061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372782</v>
      </c>
      <c r="S6" s="624"/>
      <c r="T6" s="624"/>
      <c r="U6" s="624"/>
      <c r="V6" s="624"/>
      <c r="W6" s="624"/>
      <c r="X6" s="624"/>
      <c r="Y6" s="625"/>
      <c r="Z6" s="626">
        <v>0.6</v>
      </c>
      <c r="AA6" s="626"/>
      <c r="AB6" s="626"/>
      <c r="AC6" s="626"/>
      <c r="AD6" s="627">
        <v>372782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20718484</v>
      </c>
      <c r="BH6" s="624"/>
      <c r="BI6" s="624"/>
      <c r="BJ6" s="624"/>
      <c r="BK6" s="624"/>
      <c r="BL6" s="624"/>
      <c r="BM6" s="624"/>
      <c r="BN6" s="625"/>
      <c r="BO6" s="626">
        <v>92.8</v>
      </c>
      <c r="BP6" s="626"/>
      <c r="BQ6" s="626"/>
      <c r="BR6" s="626"/>
      <c r="BS6" s="627">
        <v>147061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340622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339933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10436</v>
      </c>
      <c r="S7" s="624"/>
      <c r="T7" s="624"/>
      <c r="U7" s="624"/>
      <c r="V7" s="624"/>
      <c r="W7" s="624"/>
      <c r="X7" s="624"/>
      <c r="Y7" s="625"/>
      <c r="Z7" s="626">
        <v>0</v>
      </c>
      <c r="AA7" s="626"/>
      <c r="AB7" s="626"/>
      <c r="AC7" s="626"/>
      <c r="AD7" s="627">
        <v>10436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9768286</v>
      </c>
      <c r="BH7" s="624"/>
      <c r="BI7" s="624"/>
      <c r="BJ7" s="624"/>
      <c r="BK7" s="624"/>
      <c r="BL7" s="624"/>
      <c r="BM7" s="624"/>
      <c r="BN7" s="625"/>
      <c r="BO7" s="626">
        <v>43.8</v>
      </c>
      <c r="BP7" s="626"/>
      <c r="BQ7" s="626"/>
      <c r="BR7" s="626"/>
      <c r="BS7" s="627">
        <v>147061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5635176</v>
      </c>
      <c r="CS7" s="624"/>
      <c r="CT7" s="624"/>
      <c r="CU7" s="624"/>
      <c r="CV7" s="624"/>
      <c r="CW7" s="624"/>
      <c r="CX7" s="624"/>
      <c r="CY7" s="625"/>
      <c r="CZ7" s="626">
        <v>9.4</v>
      </c>
      <c r="DA7" s="626"/>
      <c r="DB7" s="626"/>
      <c r="DC7" s="626"/>
      <c r="DD7" s="632">
        <v>183269</v>
      </c>
      <c r="DE7" s="624"/>
      <c r="DF7" s="624"/>
      <c r="DG7" s="624"/>
      <c r="DH7" s="624"/>
      <c r="DI7" s="624"/>
      <c r="DJ7" s="624"/>
      <c r="DK7" s="624"/>
      <c r="DL7" s="624"/>
      <c r="DM7" s="624"/>
      <c r="DN7" s="624"/>
      <c r="DO7" s="624"/>
      <c r="DP7" s="625"/>
      <c r="DQ7" s="632">
        <v>4335994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238204</v>
      </c>
      <c r="S8" s="624"/>
      <c r="T8" s="624"/>
      <c r="U8" s="624"/>
      <c r="V8" s="624"/>
      <c r="W8" s="624"/>
      <c r="X8" s="624"/>
      <c r="Y8" s="625"/>
      <c r="Z8" s="626">
        <v>0.4</v>
      </c>
      <c r="AA8" s="626"/>
      <c r="AB8" s="626"/>
      <c r="AC8" s="626"/>
      <c r="AD8" s="627">
        <v>238204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250011</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28880305</v>
      </c>
      <c r="CS8" s="624"/>
      <c r="CT8" s="624"/>
      <c r="CU8" s="624"/>
      <c r="CV8" s="624"/>
      <c r="CW8" s="624"/>
      <c r="CX8" s="624"/>
      <c r="CY8" s="625"/>
      <c r="CZ8" s="626">
        <v>48.4</v>
      </c>
      <c r="DA8" s="626"/>
      <c r="DB8" s="626"/>
      <c r="DC8" s="626"/>
      <c r="DD8" s="632">
        <v>420406</v>
      </c>
      <c r="DE8" s="624"/>
      <c r="DF8" s="624"/>
      <c r="DG8" s="624"/>
      <c r="DH8" s="624"/>
      <c r="DI8" s="624"/>
      <c r="DJ8" s="624"/>
      <c r="DK8" s="624"/>
      <c r="DL8" s="624"/>
      <c r="DM8" s="624"/>
      <c r="DN8" s="624"/>
      <c r="DO8" s="624"/>
      <c r="DP8" s="625"/>
      <c r="DQ8" s="632">
        <v>14499931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340872</v>
      </c>
      <c r="S9" s="624"/>
      <c r="T9" s="624"/>
      <c r="U9" s="624"/>
      <c r="V9" s="624"/>
      <c r="W9" s="624"/>
      <c r="X9" s="624"/>
      <c r="Y9" s="625"/>
      <c r="Z9" s="626">
        <v>0.5</v>
      </c>
      <c r="AA9" s="626"/>
      <c r="AB9" s="626"/>
      <c r="AC9" s="626"/>
      <c r="AD9" s="627">
        <v>340872</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8455891</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4318803</v>
      </c>
      <c r="CS9" s="624"/>
      <c r="CT9" s="624"/>
      <c r="CU9" s="624"/>
      <c r="CV9" s="624"/>
      <c r="CW9" s="624"/>
      <c r="CX9" s="624"/>
      <c r="CY9" s="625"/>
      <c r="CZ9" s="626">
        <v>7.2</v>
      </c>
      <c r="DA9" s="626"/>
      <c r="DB9" s="626"/>
      <c r="DC9" s="626"/>
      <c r="DD9" s="632">
        <v>170159</v>
      </c>
      <c r="DE9" s="624"/>
      <c r="DF9" s="624"/>
      <c r="DG9" s="624"/>
      <c r="DH9" s="624"/>
      <c r="DI9" s="624"/>
      <c r="DJ9" s="624"/>
      <c r="DK9" s="624"/>
      <c r="DL9" s="624"/>
      <c r="DM9" s="624"/>
      <c r="DN9" s="624"/>
      <c r="DO9" s="624"/>
      <c r="DP9" s="625"/>
      <c r="DQ9" s="632">
        <v>3993314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354643</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139609</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19609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3802725</v>
      </c>
      <c r="S11" s="624"/>
      <c r="T11" s="624"/>
      <c r="U11" s="624"/>
      <c r="V11" s="624"/>
      <c r="W11" s="624"/>
      <c r="X11" s="624"/>
      <c r="Y11" s="625"/>
      <c r="Z11" s="628">
        <v>6.1</v>
      </c>
      <c r="AA11" s="629"/>
      <c r="AB11" s="629"/>
      <c r="AC11" s="635"/>
      <c r="AD11" s="632">
        <v>3802725</v>
      </c>
      <c r="AE11" s="624"/>
      <c r="AF11" s="624"/>
      <c r="AG11" s="624"/>
      <c r="AH11" s="624"/>
      <c r="AI11" s="624"/>
      <c r="AJ11" s="624"/>
      <c r="AK11" s="625"/>
      <c r="AL11" s="628">
        <v>11.4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707741</v>
      </c>
      <c r="BH11" s="624"/>
      <c r="BI11" s="624"/>
      <c r="BJ11" s="624"/>
      <c r="BK11" s="624"/>
      <c r="BL11" s="624"/>
      <c r="BM11" s="624"/>
      <c r="BN11" s="625"/>
      <c r="BO11" s="626">
        <v>3.2</v>
      </c>
      <c r="BP11" s="626"/>
      <c r="BQ11" s="626"/>
      <c r="BR11" s="626"/>
      <c r="BS11" s="627">
        <v>147061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632746</v>
      </c>
      <c r="CS11" s="624"/>
      <c r="CT11" s="624"/>
      <c r="CU11" s="624"/>
      <c r="CV11" s="624"/>
      <c r="CW11" s="624"/>
      <c r="CX11" s="624"/>
      <c r="CY11" s="625"/>
      <c r="CZ11" s="626">
        <v>1.1000000000000001</v>
      </c>
      <c r="DA11" s="626"/>
      <c r="DB11" s="626"/>
      <c r="DC11" s="626"/>
      <c r="DD11" s="632">
        <v>302713</v>
      </c>
      <c r="DE11" s="624"/>
      <c r="DF11" s="624"/>
      <c r="DG11" s="624"/>
      <c r="DH11" s="624"/>
      <c r="DI11" s="624"/>
      <c r="DJ11" s="624"/>
      <c r="DK11" s="624"/>
      <c r="DL11" s="624"/>
      <c r="DM11" s="624"/>
      <c r="DN11" s="624"/>
      <c r="DO11" s="624"/>
      <c r="DP11" s="625"/>
      <c r="DQ11" s="632">
        <v>366273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96538</v>
      </c>
      <c r="S12" s="624"/>
      <c r="T12" s="624"/>
      <c r="U12" s="624"/>
      <c r="V12" s="624"/>
      <c r="W12" s="624"/>
      <c r="X12" s="624"/>
      <c r="Y12" s="625"/>
      <c r="Z12" s="626">
        <v>0.2</v>
      </c>
      <c r="AA12" s="626"/>
      <c r="AB12" s="626"/>
      <c r="AC12" s="626"/>
      <c r="AD12" s="627">
        <v>96538</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9544407</v>
      </c>
      <c r="BH12" s="624"/>
      <c r="BI12" s="624"/>
      <c r="BJ12" s="624"/>
      <c r="BK12" s="624"/>
      <c r="BL12" s="624"/>
      <c r="BM12" s="624"/>
      <c r="BN12" s="625"/>
      <c r="BO12" s="626">
        <v>42.8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1375012</v>
      </c>
      <c r="CS12" s="624"/>
      <c r="CT12" s="624"/>
      <c r="CU12" s="624"/>
      <c r="CV12" s="624"/>
      <c r="CW12" s="624"/>
      <c r="CX12" s="624"/>
      <c r="CY12" s="625"/>
      <c r="CZ12" s="626">
        <v>2.2999999999999998</v>
      </c>
      <c r="DA12" s="626"/>
      <c r="DB12" s="626"/>
      <c r="DC12" s="626"/>
      <c r="DD12" s="632">
        <v>128295</v>
      </c>
      <c r="DE12" s="624"/>
      <c r="DF12" s="624"/>
      <c r="DG12" s="624"/>
      <c r="DH12" s="624"/>
      <c r="DI12" s="624"/>
      <c r="DJ12" s="624"/>
      <c r="DK12" s="624"/>
      <c r="DL12" s="624"/>
      <c r="DM12" s="624"/>
      <c r="DN12" s="624"/>
      <c r="DO12" s="624"/>
      <c r="DP12" s="625"/>
      <c r="DQ12" s="632">
        <v>731203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9524736</v>
      </c>
      <c r="BH13" s="624"/>
      <c r="BI13" s="624"/>
      <c r="BJ13" s="624"/>
      <c r="BK13" s="624"/>
      <c r="BL13" s="624"/>
      <c r="BM13" s="624"/>
      <c r="BN13" s="625"/>
      <c r="BO13" s="626">
        <v>42.7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6139694</v>
      </c>
      <c r="CS13" s="624"/>
      <c r="CT13" s="624"/>
      <c r="CU13" s="624"/>
      <c r="CV13" s="624"/>
      <c r="CW13" s="624"/>
      <c r="CX13" s="624"/>
      <c r="CY13" s="625"/>
      <c r="CZ13" s="626">
        <v>10.3</v>
      </c>
      <c r="DA13" s="626"/>
      <c r="DB13" s="626"/>
      <c r="DC13" s="626"/>
      <c r="DD13" s="632">
        <v>2575858</v>
      </c>
      <c r="DE13" s="624"/>
      <c r="DF13" s="624"/>
      <c r="DG13" s="624"/>
      <c r="DH13" s="624"/>
      <c r="DI13" s="624"/>
      <c r="DJ13" s="624"/>
      <c r="DK13" s="624"/>
      <c r="DL13" s="624"/>
      <c r="DM13" s="624"/>
      <c r="DN13" s="624"/>
      <c r="DO13" s="624"/>
      <c r="DP13" s="625"/>
      <c r="DQ13" s="632">
        <v>4182367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398155</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3113460</v>
      </c>
      <c r="CS14" s="624"/>
      <c r="CT14" s="624"/>
      <c r="CU14" s="624"/>
      <c r="CV14" s="624"/>
      <c r="CW14" s="624"/>
      <c r="CX14" s="624"/>
      <c r="CY14" s="625"/>
      <c r="CZ14" s="626">
        <v>5.2</v>
      </c>
      <c r="DA14" s="626"/>
      <c r="DB14" s="626"/>
      <c r="DC14" s="626"/>
      <c r="DD14" s="632">
        <v>1130144</v>
      </c>
      <c r="DE14" s="624"/>
      <c r="DF14" s="624"/>
      <c r="DG14" s="624"/>
      <c r="DH14" s="624"/>
      <c r="DI14" s="624"/>
      <c r="DJ14" s="624"/>
      <c r="DK14" s="624"/>
      <c r="DL14" s="624"/>
      <c r="DM14" s="624"/>
      <c r="DN14" s="624"/>
      <c r="DO14" s="624"/>
      <c r="DP14" s="625"/>
      <c r="DQ14" s="632">
        <v>2038854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99049</v>
      </c>
      <c r="S15" s="624"/>
      <c r="T15" s="624"/>
      <c r="U15" s="624"/>
      <c r="V15" s="624"/>
      <c r="W15" s="624"/>
      <c r="X15" s="624"/>
      <c r="Y15" s="625"/>
      <c r="Z15" s="626">
        <v>0.2</v>
      </c>
      <c r="AA15" s="626"/>
      <c r="AB15" s="626"/>
      <c r="AC15" s="626"/>
      <c r="AD15" s="627">
        <v>99049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1007636</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5755932</v>
      </c>
      <c r="CS15" s="624"/>
      <c r="CT15" s="624"/>
      <c r="CU15" s="624"/>
      <c r="CV15" s="624"/>
      <c r="CW15" s="624"/>
      <c r="CX15" s="624"/>
      <c r="CY15" s="625"/>
      <c r="CZ15" s="626">
        <v>9.6</v>
      </c>
      <c r="DA15" s="626"/>
      <c r="DB15" s="626"/>
      <c r="DC15" s="626"/>
      <c r="DD15" s="632">
        <v>484209</v>
      </c>
      <c r="DE15" s="624"/>
      <c r="DF15" s="624"/>
      <c r="DG15" s="624"/>
      <c r="DH15" s="624"/>
      <c r="DI15" s="624"/>
      <c r="DJ15" s="624"/>
      <c r="DK15" s="624"/>
      <c r="DL15" s="624"/>
      <c r="DM15" s="624"/>
      <c r="DN15" s="624"/>
      <c r="DO15" s="624"/>
      <c r="DP15" s="625"/>
      <c r="DQ15" s="632">
        <v>4423216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355289</v>
      </c>
      <c r="S16" s="624"/>
      <c r="T16" s="624"/>
      <c r="U16" s="624"/>
      <c r="V16" s="624"/>
      <c r="W16" s="624"/>
      <c r="X16" s="624"/>
      <c r="Y16" s="625"/>
      <c r="Z16" s="626">
        <v>0.6</v>
      </c>
      <c r="AA16" s="626"/>
      <c r="AB16" s="626"/>
      <c r="AC16" s="626"/>
      <c r="AD16" s="627">
        <v>355289</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5601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5601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875260</v>
      </c>
      <c r="S17" s="624"/>
      <c r="T17" s="624"/>
      <c r="U17" s="624"/>
      <c r="V17" s="624"/>
      <c r="W17" s="624"/>
      <c r="X17" s="624"/>
      <c r="Y17" s="625"/>
      <c r="Z17" s="626">
        <v>1.4</v>
      </c>
      <c r="AA17" s="626"/>
      <c r="AB17" s="626"/>
      <c r="AC17" s="626"/>
      <c r="AD17" s="627">
        <v>875260</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3340690</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3322706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151411</v>
      </c>
      <c r="S18" s="624"/>
      <c r="T18" s="624"/>
      <c r="U18" s="624"/>
      <c r="V18" s="624"/>
      <c r="W18" s="624"/>
      <c r="X18" s="624"/>
      <c r="Y18" s="625"/>
      <c r="Z18" s="626">
        <v>0.2</v>
      </c>
      <c r="AA18" s="626"/>
      <c r="AB18" s="626"/>
      <c r="AC18" s="626"/>
      <c r="AD18" s="627">
        <v>151411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713825</v>
      </c>
      <c r="S19" s="624"/>
      <c r="T19" s="624"/>
      <c r="U19" s="624"/>
      <c r="V19" s="624"/>
      <c r="W19" s="624"/>
      <c r="X19" s="624"/>
      <c r="Y19" s="625"/>
      <c r="Z19" s="626">
        <v>1.1000000000000001</v>
      </c>
      <c r="AA19" s="626"/>
      <c r="AB19" s="626"/>
      <c r="AC19" s="626"/>
      <c r="AD19" s="627">
        <v>713825</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1606595</v>
      </c>
      <c r="BH19" s="624"/>
      <c r="BI19" s="624"/>
      <c r="BJ19" s="624"/>
      <c r="BK19" s="624"/>
      <c r="BL19" s="624"/>
      <c r="BM19" s="624"/>
      <c r="BN19" s="625"/>
      <c r="BO19" s="626">
        <v>7.2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10024</v>
      </c>
      <c r="S20" s="624"/>
      <c r="T20" s="624"/>
      <c r="U20" s="624"/>
      <c r="V20" s="624"/>
      <c r="W20" s="624"/>
      <c r="X20" s="624"/>
      <c r="Y20" s="625"/>
      <c r="Z20" s="626">
        <v>0</v>
      </c>
      <c r="AA20" s="626"/>
      <c r="AB20" s="626"/>
      <c r="AC20" s="626"/>
      <c r="AD20" s="627">
        <v>10024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1606595</v>
      </c>
      <c r="BH20" s="624"/>
      <c r="BI20" s="624"/>
      <c r="BJ20" s="624"/>
      <c r="BK20" s="624"/>
      <c r="BL20" s="624"/>
      <c r="BM20" s="624"/>
      <c r="BN20" s="625"/>
      <c r="BO20" s="626">
        <v>7.2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59677650</v>
      </c>
      <c r="CS20" s="624"/>
      <c r="CT20" s="624"/>
      <c r="CU20" s="624"/>
      <c r="CV20" s="624"/>
      <c r="CW20" s="624"/>
      <c r="CX20" s="624"/>
      <c r="CY20" s="625"/>
      <c r="CZ20" s="626">
        <v>100</v>
      </c>
      <c r="DA20" s="626"/>
      <c r="DB20" s="626"/>
      <c r="DC20" s="626"/>
      <c r="DD20" s="632">
        <v>5395053</v>
      </c>
      <c r="DE20" s="624"/>
      <c r="DF20" s="624"/>
      <c r="DG20" s="624"/>
      <c r="DH20" s="624"/>
      <c r="DI20" s="624"/>
      <c r="DJ20" s="624"/>
      <c r="DK20" s="624"/>
      <c r="DL20" s="624"/>
      <c r="DM20" s="624"/>
      <c r="DN20" s="624"/>
      <c r="DO20" s="624"/>
      <c r="DP20" s="625"/>
      <c r="DQ20" s="632">
        <v>38259001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6500965</v>
      </c>
      <c r="S21" s="624"/>
      <c r="T21" s="624"/>
      <c r="U21" s="624"/>
      <c r="V21" s="624"/>
      <c r="W21" s="624"/>
      <c r="X21" s="624"/>
      <c r="Y21" s="625"/>
      <c r="Z21" s="626">
        <v>10.4</v>
      </c>
      <c r="AA21" s="626"/>
      <c r="AB21" s="626"/>
      <c r="AC21" s="626"/>
      <c r="AD21" s="627">
        <v>6355374</v>
      </c>
      <c r="AE21" s="627"/>
      <c r="AF21" s="627"/>
      <c r="AG21" s="627"/>
      <c r="AH21" s="627"/>
      <c r="AI21" s="627"/>
      <c r="AJ21" s="627"/>
      <c r="AK21" s="627"/>
      <c r="AL21" s="628">
        <v>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5004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6355374</v>
      </c>
      <c r="S22" s="624"/>
      <c r="T22" s="624"/>
      <c r="U22" s="624"/>
      <c r="V22" s="624"/>
      <c r="W22" s="624"/>
      <c r="X22" s="624"/>
      <c r="Y22" s="625"/>
      <c r="Z22" s="626">
        <v>10.1</v>
      </c>
      <c r="AA22" s="626"/>
      <c r="AB22" s="626"/>
      <c r="AC22" s="626"/>
      <c r="AD22" s="627">
        <v>6355374</v>
      </c>
      <c r="AE22" s="627"/>
      <c r="AF22" s="627"/>
      <c r="AG22" s="627"/>
      <c r="AH22" s="627"/>
      <c r="AI22" s="627"/>
      <c r="AJ22" s="627"/>
      <c r="AK22" s="627"/>
      <c r="AL22" s="628">
        <v>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145591</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1601591</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33548930</v>
      </c>
      <c r="CS24" s="613"/>
      <c r="CT24" s="613"/>
      <c r="CU24" s="613"/>
      <c r="CV24" s="613"/>
      <c r="CW24" s="613"/>
      <c r="CX24" s="613"/>
      <c r="CY24" s="614"/>
      <c r="CZ24" s="617">
        <v>56.2</v>
      </c>
      <c r="DA24" s="618"/>
      <c r="DB24" s="618"/>
      <c r="DC24" s="634"/>
      <c r="DD24" s="658">
        <v>20352755</v>
      </c>
      <c r="DE24" s="613"/>
      <c r="DF24" s="613"/>
      <c r="DG24" s="613"/>
      <c r="DH24" s="613"/>
      <c r="DI24" s="613"/>
      <c r="DJ24" s="613"/>
      <c r="DK24" s="614"/>
      <c r="DL24" s="658">
        <v>17983550</v>
      </c>
      <c r="DM24" s="613"/>
      <c r="DN24" s="613"/>
      <c r="DO24" s="613"/>
      <c r="DP24" s="613"/>
      <c r="DQ24" s="613"/>
      <c r="DR24" s="613"/>
      <c r="DS24" s="613"/>
      <c r="DT24" s="613"/>
      <c r="DU24" s="613"/>
      <c r="DV24" s="614"/>
      <c r="DW24" s="617">
        <v>53.5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35017199</v>
      </c>
      <c r="S25" s="624"/>
      <c r="T25" s="624"/>
      <c r="U25" s="624"/>
      <c r="V25" s="624"/>
      <c r="W25" s="624"/>
      <c r="X25" s="624"/>
      <c r="Y25" s="625"/>
      <c r="Z25" s="626">
        <v>55.9</v>
      </c>
      <c r="AA25" s="626"/>
      <c r="AB25" s="626"/>
      <c r="AC25" s="626"/>
      <c r="AD25" s="627">
        <v>33270016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10699296</v>
      </c>
      <c r="CS25" s="655"/>
      <c r="CT25" s="655"/>
      <c r="CU25" s="655"/>
      <c r="CV25" s="655"/>
      <c r="CW25" s="655"/>
      <c r="CX25" s="655"/>
      <c r="CY25" s="656"/>
      <c r="CZ25" s="628">
        <v>17.899999999999999</v>
      </c>
      <c r="DA25" s="653"/>
      <c r="DB25" s="653"/>
      <c r="DC25" s="657"/>
      <c r="DD25" s="632">
        <v>9862320</v>
      </c>
      <c r="DE25" s="655"/>
      <c r="DF25" s="655"/>
      <c r="DG25" s="655"/>
      <c r="DH25" s="655"/>
      <c r="DI25" s="655"/>
      <c r="DJ25" s="655"/>
      <c r="DK25" s="656"/>
      <c r="DL25" s="632">
        <v>9645646</v>
      </c>
      <c r="DM25" s="655"/>
      <c r="DN25" s="655"/>
      <c r="DO25" s="655"/>
      <c r="DP25" s="655"/>
      <c r="DQ25" s="655"/>
      <c r="DR25" s="655"/>
      <c r="DS25" s="655"/>
      <c r="DT25" s="655"/>
      <c r="DU25" s="655"/>
      <c r="DV25" s="656"/>
      <c r="DW25" s="628">
        <v>28.7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16649</v>
      </c>
      <c r="S26" s="624"/>
      <c r="T26" s="624"/>
      <c r="U26" s="624"/>
      <c r="V26" s="624"/>
      <c r="W26" s="624"/>
      <c r="X26" s="624"/>
      <c r="Y26" s="625"/>
      <c r="Z26" s="626">
        <v>0</v>
      </c>
      <c r="AA26" s="626"/>
      <c r="AB26" s="626"/>
      <c r="AC26" s="626"/>
      <c r="AD26" s="627">
        <v>16649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6532061</v>
      </c>
      <c r="CS26" s="624"/>
      <c r="CT26" s="624"/>
      <c r="CU26" s="624"/>
      <c r="CV26" s="624"/>
      <c r="CW26" s="624"/>
      <c r="CX26" s="624"/>
      <c r="CY26" s="625"/>
      <c r="CZ26" s="628">
        <v>10.9</v>
      </c>
      <c r="DA26" s="653"/>
      <c r="DB26" s="653"/>
      <c r="DC26" s="657"/>
      <c r="DD26" s="632">
        <v>6194733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275042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22325079</v>
      </c>
      <c r="BH27" s="624"/>
      <c r="BI27" s="624"/>
      <c r="BJ27" s="624"/>
      <c r="BK27" s="624"/>
      <c r="BL27" s="624"/>
      <c r="BM27" s="624"/>
      <c r="BN27" s="625"/>
      <c r="BO27" s="626">
        <v>100</v>
      </c>
      <c r="BP27" s="626"/>
      <c r="BQ27" s="626"/>
      <c r="BR27" s="626"/>
      <c r="BS27" s="627">
        <v>147061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19508944</v>
      </c>
      <c r="CS27" s="655"/>
      <c r="CT27" s="655"/>
      <c r="CU27" s="655"/>
      <c r="CV27" s="655"/>
      <c r="CW27" s="655"/>
      <c r="CX27" s="655"/>
      <c r="CY27" s="656"/>
      <c r="CZ27" s="628">
        <v>32.700000000000003</v>
      </c>
      <c r="DA27" s="653"/>
      <c r="DB27" s="653"/>
      <c r="DC27" s="657"/>
      <c r="DD27" s="632">
        <v>7167729</v>
      </c>
      <c r="DE27" s="655"/>
      <c r="DF27" s="655"/>
      <c r="DG27" s="655"/>
      <c r="DH27" s="655"/>
      <c r="DI27" s="655"/>
      <c r="DJ27" s="655"/>
      <c r="DK27" s="656"/>
      <c r="DL27" s="632">
        <v>5015298</v>
      </c>
      <c r="DM27" s="655"/>
      <c r="DN27" s="655"/>
      <c r="DO27" s="655"/>
      <c r="DP27" s="655"/>
      <c r="DQ27" s="655"/>
      <c r="DR27" s="655"/>
      <c r="DS27" s="655"/>
      <c r="DT27" s="655"/>
      <c r="DU27" s="655"/>
      <c r="DV27" s="656"/>
      <c r="DW27" s="628">
        <v>14.9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417591</v>
      </c>
      <c r="S28" s="624"/>
      <c r="T28" s="624"/>
      <c r="U28" s="624"/>
      <c r="V28" s="624"/>
      <c r="W28" s="624"/>
      <c r="X28" s="624"/>
      <c r="Y28" s="625"/>
      <c r="Z28" s="626">
        <v>0.7</v>
      </c>
      <c r="AA28" s="626"/>
      <c r="AB28" s="626"/>
      <c r="AC28" s="626"/>
      <c r="AD28" s="627">
        <v>89354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3340690</v>
      </c>
      <c r="CS28" s="624"/>
      <c r="CT28" s="624"/>
      <c r="CU28" s="624"/>
      <c r="CV28" s="624"/>
      <c r="CW28" s="624"/>
      <c r="CX28" s="624"/>
      <c r="CY28" s="625"/>
      <c r="CZ28" s="628">
        <v>5.6</v>
      </c>
      <c r="DA28" s="653"/>
      <c r="DB28" s="653"/>
      <c r="DC28" s="657"/>
      <c r="DD28" s="632">
        <v>3322706</v>
      </c>
      <c r="DE28" s="624"/>
      <c r="DF28" s="624"/>
      <c r="DG28" s="624"/>
      <c r="DH28" s="624"/>
      <c r="DI28" s="624"/>
      <c r="DJ28" s="624"/>
      <c r="DK28" s="625"/>
      <c r="DL28" s="632">
        <v>3322606</v>
      </c>
      <c r="DM28" s="624"/>
      <c r="DN28" s="624"/>
      <c r="DO28" s="624"/>
      <c r="DP28" s="624"/>
      <c r="DQ28" s="624"/>
      <c r="DR28" s="624"/>
      <c r="DS28" s="624"/>
      <c r="DT28" s="624"/>
      <c r="DU28" s="624"/>
      <c r="DV28" s="625"/>
      <c r="DW28" s="628">
        <v>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151043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3340690</v>
      </c>
      <c r="CS29" s="655"/>
      <c r="CT29" s="655"/>
      <c r="CU29" s="655"/>
      <c r="CV29" s="655"/>
      <c r="CW29" s="655"/>
      <c r="CX29" s="655"/>
      <c r="CY29" s="656"/>
      <c r="CZ29" s="628">
        <v>5.6</v>
      </c>
      <c r="DA29" s="653"/>
      <c r="DB29" s="653"/>
      <c r="DC29" s="657"/>
      <c r="DD29" s="632">
        <v>3322706</v>
      </c>
      <c r="DE29" s="655"/>
      <c r="DF29" s="655"/>
      <c r="DG29" s="655"/>
      <c r="DH29" s="655"/>
      <c r="DI29" s="655"/>
      <c r="DJ29" s="655"/>
      <c r="DK29" s="656"/>
      <c r="DL29" s="632">
        <v>3322606</v>
      </c>
      <c r="DM29" s="655"/>
      <c r="DN29" s="655"/>
      <c r="DO29" s="655"/>
      <c r="DP29" s="655"/>
      <c r="DQ29" s="655"/>
      <c r="DR29" s="655"/>
      <c r="DS29" s="655"/>
      <c r="DT29" s="655"/>
      <c r="DU29" s="655"/>
      <c r="DV29" s="656"/>
      <c r="DW29" s="628">
        <v>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13882691</v>
      </c>
      <c r="S30" s="624"/>
      <c r="T30" s="624"/>
      <c r="U30" s="624"/>
      <c r="V30" s="624"/>
      <c r="W30" s="624"/>
      <c r="X30" s="624"/>
      <c r="Y30" s="625"/>
      <c r="Z30" s="626">
        <v>22.1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3271132</v>
      </c>
      <c r="CS30" s="624"/>
      <c r="CT30" s="624"/>
      <c r="CU30" s="624"/>
      <c r="CV30" s="624"/>
      <c r="CW30" s="624"/>
      <c r="CX30" s="624"/>
      <c r="CY30" s="625"/>
      <c r="CZ30" s="628">
        <v>5.5</v>
      </c>
      <c r="DA30" s="653"/>
      <c r="DB30" s="653"/>
      <c r="DC30" s="657"/>
      <c r="DD30" s="632">
        <v>3253617</v>
      </c>
      <c r="DE30" s="624"/>
      <c r="DF30" s="624"/>
      <c r="DG30" s="624"/>
      <c r="DH30" s="624"/>
      <c r="DI30" s="624"/>
      <c r="DJ30" s="624"/>
      <c r="DK30" s="625"/>
      <c r="DL30" s="632">
        <v>3253517</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96.7</v>
      </c>
      <c r="BN31" s="667"/>
      <c r="BO31" s="667"/>
      <c r="BP31" s="667"/>
      <c r="BQ31" s="668"/>
      <c r="BR31" s="679">
        <v>99</v>
      </c>
      <c r="BS31" s="667"/>
      <c r="BT31" s="667"/>
      <c r="BU31" s="667"/>
      <c r="BV31" s="667"/>
      <c r="BW31" s="667"/>
      <c r="BX31" s="618">
        <v>96.6</v>
      </c>
      <c r="BY31" s="667"/>
      <c r="BZ31" s="667"/>
      <c r="CA31" s="667"/>
      <c r="CB31" s="668"/>
      <c r="CD31" s="661"/>
      <c r="CE31" s="662"/>
      <c r="CF31" s="620" t="s">
        <v>300</v>
      </c>
      <c r="CG31" s="621"/>
      <c r="CH31" s="621"/>
      <c r="CI31" s="621"/>
      <c r="CJ31" s="621"/>
      <c r="CK31" s="621"/>
      <c r="CL31" s="621"/>
      <c r="CM31" s="621"/>
      <c r="CN31" s="621"/>
      <c r="CO31" s="621"/>
      <c r="CP31" s="621"/>
      <c r="CQ31" s="622"/>
      <c r="CR31" s="623">
        <v>69558</v>
      </c>
      <c r="CS31" s="655"/>
      <c r="CT31" s="655"/>
      <c r="CU31" s="655"/>
      <c r="CV31" s="655"/>
      <c r="CW31" s="655"/>
      <c r="CX31" s="655"/>
      <c r="CY31" s="656"/>
      <c r="CZ31" s="628">
        <v>0.1</v>
      </c>
      <c r="DA31" s="653"/>
      <c r="DB31" s="653"/>
      <c r="DC31" s="657"/>
      <c r="DD31" s="632">
        <v>69089</v>
      </c>
      <c r="DE31" s="655"/>
      <c r="DF31" s="655"/>
      <c r="DG31" s="655"/>
      <c r="DH31" s="655"/>
      <c r="DI31" s="655"/>
      <c r="DJ31" s="655"/>
      <c r="DK31" s="656"/>
      <c r="DL31" s="632">
        <v>69089</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4691020</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98.8</v>
      </c>
      <c r="BH32" s="655"/>
      <c r="BI32" s="655"/>
      <c r="BJ32" s="655"/>
      <c r="BK32" s="655"/>
      <c r="BL32" s="655"/>
      <c r="BM32" s="629">
        <v>96.1</v>
      </c>
      <c r="BN32" s="655"/>
      <c r="BO32" s="655"/>
      <c r="BP32" s="655"/>
      <c r="BQ32" s="678"/>
      <c r="BR32" s="680">
        <v>98.7</v>
      </c>
      <c r="BS32" s="655"/>
      <c r="BT32" s="655"/>
      <c r="BU32" s="655"/>
      <c r="BV32" s="655"/>
      <c r="BW32" s="655"/>
      <c r="BX32" s="629">
        <v>95.9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74716</v>
      </c>
      <c r="S33" s="624"/>
      <c r="T33" s="624"/>
      <c r="U33" s="624"/>
      <c r="V33" s="624"/>
      <c r="W33" s="624"/>
      <c r="X33" s="624"/>
      <c r="Y33" s="625"/>
      <c r="Z33" s="626">
        <v>0.1</v>
      </c>
      <c r="AA33" s="626"/>
      <c r="AB33" s="626"/>
      <c r="AC33" s="626"/>
      <c r="AD33" s="627">
        <v>41913</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99.1</v>
      </c>
      <c r="BH33" s="682"/>
      <c r="BI33" s="682"/>
      <c r="BJ33" s="682"/>
      <c r="BK33" s="682"/>
      <c r="BL33" s="682"/>
      <c r="BM33" s="683">
        <v>97.4</v>
      </c>
      <c r="BN33" s="682"/>
      <c r="BO33" s="682"/>
      <c r="BP33" s="682"/>
      <c r="BQ33" s="684"/>
      <c r="BR33" s="681">
        <v>99.3</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20728066</v>
      </c>
      <c r="CS33" s="655"/>
      <c r="CT33" s="655"/>
      <c r="CU33" s="655"/>
      <c r="CV33" s="655"/>
      <c r="CW33" s="655"/>
      <c r="CX33" s="655"/>
      <c r="CY33" s="656"/>
      <c r="CZ33" s="628">
        <v>34.700000000000003</v>
      </c>
      <c r="DA33" s="653"/>
      <c r="DB33" s="653"/>
      <c r="DC33" s="657"/>
      <c r="DD33" s="632">
        <v>16510769</v>
      </c>
      <c r="DE33" s="655"/>
      <c r="DF33" s="655"/>
      <c r="DG33" s="655"/>
      <c r="DH33" s="655"/>
      <c r="DI33" s="655"/>
      <c r="DJ33" s="655"/>
      <c r="DK33" s="656"/>
      <c r="DL33" s="632">
        <v>14265314</v>
      </c>
      <c r="DM33" s="655"/>
      <c r="DN33" s="655"/>
      <c r="DO33" s="655"/>
      <c r="DP33" s="655"/>
      <c r="DQ33" s="655"/>
      <c r="DR33" s="655"/>
      <c r="DS33" s="655"/>
      <c r="DT33" s="655"/>
      <c r="DU33" s="655"/>
      <c r="DV33" s="656"/>
      <c r="DW33" s="628">
        <v>42.5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286147</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9003539</v>
      </c>
      <c r="CS34" s="624"/>
      <c r="CT34" s="624"/>
      <c r="CU34" s="624"/>
      <c r="CV34" s="624"/>
      <c r="CW34" s="624"/>
      <c r="CX34" s="624"/>
      <c r="CY34" s="625"/>
      <c r="CZ34" s="628">
        <v>15.1</v>
      </c>
      <c r="DA34" s="653"/>
      <c r="DB34" s="653"/>
      <c r="DC34" s="657"/>
      <c r="DD34" s="632">
        <v>6813878</v>
      </c>
      <c r="DE34" s="624"/>
      <c r="DF34" s="624"/>
      <c r="DG34" s="624"/>
      <c r="DH34" s="624"/>
      <c r="DI34" s="624"/>
      <c r="DJ34" s="624"/>
      <c r="DK34" s="625"/>
      <c r="DL34" s="632">
        <v>6148310</v>
      </c>
      <c r="DM34" s="624"/>
      <c r="DN34" s="624"/>
      <c r="DO34" s="624"/>
      <c r="DP34" s="624"/>
      <c r="DQ34" s="624"/>
      <c r="DR34" s="624"/>
      <c r="DS34" s="624"/>
      <c r="DT34" s="624"/>
      <c r="DU34" s="624"/>
      <c r="DV34" s="625"/>
      <c r="DW34" s="628">
        <v>18.3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1777779</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410098</v>
      </c>
      <c r="CS35" s="655"/>
      <c r="CT35" s="655"/>
      <c r="CU35" s="655"/>
      <c r="CV35" s="655"/>
      <c r="CW35" s="655"/>
      <c r="CX35" s="655"/>
      <c r="CY35" s="656"/>
      <c r="CZ35" s="628">
        <v>0.7</v>
      </c>
      <c r="DA35" s="653"/>
      <c r="DB35" s="653"/>
      <c r="DC35" s="657"/>
      <c r="DD35" s="632">
        <v>363293</v>
      </c>
      <c r="DE35" s="655"/>
      <c r="DF35" s="655"/>
      <c r="DG35" s="655"/>
      <c r="DH35" s="655"/>
      <c r="DI35" s="655"/>
      <c r="DJ35" s="655"/>
      <c r="DK35" s="656"/>
      <c r="DL35" s="632">
        <v>264259</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1552033</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7455717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76205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4541651</v>
      </c>
      <c r="CS36" s="624"/>
      <c r="CT36" s="624"/>
      <c r="CU36" s="624"/>
      <c r="CV36" s="624"/>
      <c r="CW36" s="624"/>
      <c r="CX36" s="624"/>
      <c r="CY36" s="625"/>
      <c r="CZ36" s="628">
        <v>7.6</v>
      </c>
      <c r="DA36" s="653"/>
      <c r="DB36" s="653"/>
      <c r="DC36" s="657"/>
      <c r="DD36" s="632">
        <v>4266629</v>
      </c>
      <c r="DE36" s="624"/>
      <c r="DF36" s="624"/>
      <c r="DG36" s="624"/>
      <c r="DH36" s="624"/>
      <c r="DI36" s="624"/>
      <c r="DJ36" s="624"/>
      <c r="DK36" s="625"/>
      <c r="DL36" s="632">
        <v>3482634</v>
      </c>
      <c r="DM36" s="624"/>
      <c r="DN36" s="624"/>
      <c r="DO36" s="624"/>
      <c r="DP36" s="624"/>
      <c r="DQ36" s="624"/>
      <c r="DR36" s="624"/>
      <c r="DS36" s="624"/>
      <c r="DT36" s="624"/>
      <c r="DU36" s="624"/>
      <c r="DV36" s="625"/>
      <c r="DW36" s="628">
        <v>10.4</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2086357</v>
      </c>
      <c r="S37" s="624"/>
      <c r="T37" s="624"/>
      <c r="U37" s="624"/>
      <c r="V37" s="624"/>
      <c r="W37" s="624"/>
      <c r="X37" s="624"/>
      <c r="Y37" s="625"/>
      <c r="Z37" s="626">
        <v>3.3</v>
      </c>
      <c r="AA37" s="626"/>
      <c r="AB37" s="626"/>
      <c r="AC37" s="626"/>
      <c r="AD37" s="627">
        <v>6755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1626950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-289404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1189675</v>
      </c>
      <c r="CS37" s="655"/>
      <c r="CT37" s="655"/>
      <c r="CU37" s="655"/>
      <c r="CV37" s="655"/>
      <c r="CW37" s="655"/>
      <c r="CX37" s="655"/>
      <c r="CY37" s="656"/>
      <c r="CZ37" s="628">
        <v>2</v>
      </c>
      <c r="DA37" s="653"/>
      <c r="DB37" s="653"/>
      <c r="DC37" s="657"/>
      <c r="DD37" s="632">
        <v>1189675</v>
      </c>
      <c r="DE37" s="655"/>
      <c r="DF37" s="655"/>
      <c r="DG37" s="655"/>
      <c r="DH37" s="655"/>
      <c r="DI37" s="655"/>
      <c r="DJ37" s="655"/>
      <c r="DK37" s="656"/>
      <c r="DL37" s="632">
        <v>1012270</v>
      </c>
      <c r="DM37" s="655"/>
      <c r="DN37" s="655"/>
      <c r="DO37" s="655"/>
      <c r="DP37" s="655"/>
      <c r="DQ37" s="655"/>
      <c r="DR37" s="655"/>
      <c r="DS37" s="655"/>
      <c r="DT37" s="655"/>
      <c r="DU37" s="655"/>
      <c r="DV37" s="656"/>
      <c r="DW37" s="628">
        <v>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2461300</v>
      </c>
      <c r="S38" s="624"/>
      <c r="T38" s="624"/>
      <c r="U38" s="624"/>
      <c r="V38" s="624"/>
      <c r="W38" s="624"/>
      <c r="X38" s="624"/>
      <c r="Y38" s="625"/>
      <c r="Z38" s="626">
        <v>3.9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9961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21369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5818806</v>
      </c>
      <c r="CS38" s="624"/>
      <c r="CT38" s="624"/>
      <c r="CU38" s="624"/>
      <c r="CV38" s="624"/>
      <c r="CW38" s="624"/>
      <c r="CX38" s="624"/>
      <c r="CY38" s="625"/>
      <c r="CZ38" s="628">
        <v>9.8000000000000007</v>
      </c>
      <c r="DA38" s="653"/>
      <c r="DB38" s="653"/>
      <c r="DC38" s="657"/>
      <c r="DD38" s="632">
        <v>4757812</v>
      </c>
      <c r="DE38" s="624"/>
      <c r="DF38" s="624"/>
      <c r="DG38" s="624"/>
      <c r="DH38" s="624"/>
      <c r="DI38" s="624"/>
      <c r="DJ38" s="624"/>
      <c r="DK38" s="625"/>
      <c r="DL38" s="632">
        <v>4370111</v>
      </c>
      <c r="DM38" s="624"/>
      <c r="DN38" s="624"/>
      <c r="DO38" s="624"/>
      <c r="DP38" s="624"/>
      <c r="DQ38" s="624"/>
      <c r="DR38" s="624"/>
      <c r="DS38" s="624"/>
      <c r="DT38" s="624"/>
      <c r="DU38" s="624"/>
      <c r="DV38" s="625"/>
      <c r="DW38" s="628">
        <v>13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30738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587972</v>
      </c>
      <c r="CS39" s="655"/>
      <c r="CT39" s="655"/>
      <c r="CU39" s="655"/>
      <c r="CV39" s="655"/>
      <c r="CW39" s="655"/>
      <c r="CX39" s="655"/>
      <c r="CY39" s="656"/>
      <c r="CZ39" s="628">
        <v>1</v>
      </c>
      <c r="DA39" s="653"/>
      <c r="DB39" s="653"/>
      <c r="DC39" s="657"/>
      <c r="DD39" s="632">
        <v>309157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172200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366000</v>
      </c>
      <c r="CS40" s="624"/>
      <c r="CT40" s="624"/>
      <c r="CU40" s="624"/>
      <c r="CV40" s="624"/>
      <c r="CW40" s="624"/>
      <c r="CX40" s="624"/>
      <c r="CY40" s="625"/>
      <c r="CZ40" s="628">
        <v>0.6</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62689567</v>
      </c>
      <c r="S41" s="696"/>
      <c r="T41" s="696"/>
      <c r="U41" s="696"/>
      <c r="V41" s="696"/>
      <c r="W41" s="696"/>
      <c r="X41" s="696"/>
      <c r="Y41" s="700"/>
      <c r="Z41" s="701">
        <v>100</v>
      </c>
      <c r="AA41" s="701"/>
      <c r="AB41" s="701"/>
      <c r="AC41" s="701"/>
      <c r="AD41" s="702">
        <v>33424687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1549139</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4269667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5400654</v>
      </c>
      <c r="CS42" s="655"/>
      <c r="CT42" s="655"/>
      <c r="CU42" s="655"/>
      <c r="CV42" s="655"/>
      <c r="CW42" s="655"/>
      <c r="CX42" s="655"/>
      <c r="CY42" s="656"/>
      <c r="CZ42" s="628">
        <v>9</v>
      </c>
      <c r="DA42" s="653"/>
      <c r="DB42" s="653"/>
      <c r="DC42" s="657"/>
      <c r="DD42" s="632">
        <v>1395477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112887</v>
      </c>
      <c r="CS43" s="655"/>
      <c r="CT43" s="655"/>
      <c r="CU43" s="655"/>
      <c r="CV43" s="655"/>
      <c r="CW43" s="655"/>
      <c r="CX43" s="655"/>
      <c r="CY43" s="656"/>
      <c r="CZ43" s="628">
        <v>0.2</v>
      </c>
      <c r="DA43" s="653"/>
      <c r="DB43" s="653"/>
      <c r="DC43" s="657"/>
      <c r="DD43" s="632">
        <v>112887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5395053</v>
      </c>
      <c r="CS44" s="624"/>
      <c r="CT44" s="624"/>
      <c r="CU44" s="624"/>
      <c r="CV44" s="624"/>
      <c r="CW44" s="624"/>
      <c r="CX44" s="624"/>
      <c r="CY44" s="625"/>
      <c r="CZ44" s="628">
        <v>9</v>
      </c>
      <c r="DA44" s="629"/>
      <c r="DB44" s="629"/>
      <c r="DC44" s="635"/>
      <c r="DD44" s="632">
        <v>1389876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1560796</v>
      </c>
      <c r="CS45" s="655"/>
      <c r="CT45" s="655"/>
      <c r="CU45" s="655"/>
      <c r="CV45" s="655"/>
      <c r="CW45" s="655"/>
      <c r="CX45" s="655"/>
      <c r="CY45" s="656"/>
      <c r="CZ45" s="628">
        <v>2.6</v>
      </c>
      <c r="DA45" s="653"/>
      <c r="DB45" s="653"/>
      <c r="DC45" s="657"/>
      <c r="DD45" s="632">
        <v>136600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3808720</v>
      </c>
      <c r="CS46" s="624"/>
      <c r="CT46" s="624"/>
      <c r="CU46" s="624"/>
      <c r="CV46" s="624"/>
      <c r="CW46" s="624"/>
      <c r="CX46" s="624"/>
      <c r="CY46" s="625"/>
      <c r="CZ46" s="628">
        <v>6.4</v>
      </c>
      <c r="DA46" s="629"/>
      <c r="DB46" s="629"/>
      <c r="DC46" s="635"/>
      <c r="DD46" s="632">
        <v>1253239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5601</v>
      </c>
      <c r="CS47" s="655"/>
      <c r="CT47" s="655"/>
      <c r="CU47" s="655"/>
      <c r="CV47" s="655"/>
      <c r="CW47" s="655"/>
      <c r="CX47" s="655"/>
      <c r="CY47" s="656"/>
      <c r="CZ47" s="628">
        <v>0</v>
      </c>
      <c r="DA47" s="653"/>
      <c r="DB47" s="653"/>
      <c r="DC47" s="657"/>
      <c r="DD47" s="632">
        <v>5601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59677650</v>
      </c>
      <c r="CS49" s="682"/>
      <c r="CT49" s="682"/>
      <c r="CU49" s="682"/>
      <c r="CV49" s="682"/>
      <c r="CW49" s="682"/>
      <c r="CX49" s="682"/>
      <c r="CY49" s="711"/>
      <c r="CZ49" s="703">
        <v>100</v>
      </c>
      <c r="DA49" s="712"/>
      <c r="DB49" s="712"/>
      <c r="DC49" s="713"/>
      <c r="DD49" s="714">
        <v>38259001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OgBrBFQDrjX/Lny1SzkWN7wX0LZvy5ThQv7o5Qnz3DjjKcE7PiHW2Agpgt98cETWaL1HjfPddfAWGo6mEs9RA==" saltValue="lfrJDZxIsLqOC5N9HnXF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62789</v>
      </c>
      <c r="R7" s="753"/>
      <c r="S7" s="753"/>
      <c r="T7" s="753"/>
      <c r="U7" s="753"/>
      <c r="V7" s="753">
        <v>59777</v>
      </c>
      <c r="W7" s="753"/>
      <c r="X7" s="753"/>
      <c r="Y7" s="753"/>
      <c r="Z7" s="753"/>
      <c r="AA7" s="753">
        <v>3012</v>
      </c>
      <c r="AB7" s="753"/>
      <c r="AC7" s="753"/>
      <c r="AD7" s="753"/>
      <c r="AE7" s="754"/>
      <c r="AF7" s="755">
        <v>2926</v>
      </c>
      <c r="AG7" s="756"/>
      <c r="AH7" s="756"/>
      <c r="AI7" s="756"/>
      <c r="AJ7" s="757"/>
      <c r="AK7" s="758">
        <v>1778</v>
      </c>
      <c r="AL7" s="759"/>
      <c r="AM7" s="759"/>
      <c r="AN7" s="759"/>
      <c r="AO7" s="759"/>
      <c r="AP7" s="759">
        <v>30961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552</v>
      </c>
      <c r="BS7" s="746" t="s">
        <v>550</v>
      </c>
      <c r="BT7" s="747"/>
      <c r="BU7" s="747"/>
      <c r="BV7" s="747"/>
      <c r="BW7" s="747"/>
      <c r="BX7" s="747"/>
      <c r="BY7" s="747"/>
      <c r="BZ7" s="747"/>
      <c r="CA7" s="747"/>
      <c r="CB7" s="747"/>
      <c r="CC7" s="747"/>
      <c r="CD7" s="747"/>
      <c r="CE7" s="747"/>
      <c r="CF7" s="747"/>
      <c r="CG7" s="762"/>
      <c r="CH7" s="743">
        <v>29</v>
      </c>
      <c r="CI7" s="744"/>
      <c r="CJ7" s="744"/>
      <c r="CK7" s="744"/>
      <c r="CL7" s="745"/>
      <c r="CM7" s="743">
        <v>152</v>
      </c>
      <c r="CN7" s="744"/>
      <c r="CO7" s="744"/>
      <c r="CP7" s="744"/>
      <c r="CQ7" s="745"/>
      <c r="CR7" s="743">
        <v>5</v>
      </c>
      <c r="CS7" s="744"/>
      <c r="CT7" s="744"/>
      <c r="CU7" s="744"/>
      <c r="CV7" s="745"/>
      <c r="CW7" s="743">
        <v>2</v>
      </c>
      <c r="CX7" s="744"/>
      <c r="CY7" s="744"/>
      <c r="CZ7" s="744"/>
      <c r="DA7" s="745"/>
      <c r="DB7" s="743" t="s">
        <v>486</v>
      </c>
      <c r="DC7" s="744"/>
      <c r="DD7" s="744"/>
      <c r="DE7" s="744"/>
      <c r="DF7" s="745"/>
      <c r="DG7" s="743">
        <v>1155</v>
      </c>
      <c r="DH7" s="744"/>
      <c r="DI7" s="744"/>
      <c r="DJ7" s="744"/>
      <c r="DK7" s="745"/>
      <c r="DL7" s="743" t="s">
        <v>486</v>
      </c>
      <c r="DM7" s="744"/>
      <c r="DN7" s="744"/>
      <c r="DO7" s="744"/>
      <c r="DP7" s="745"/>
      <c r="DQ7" s="743">
        <v>906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v>
      </c>
      <c r="CI8" s="777"/>
      <c r="CJ8" s="777"/>
      <c r="CK8" s="777"/>
      <c r="CL8" s="778"/>
      <c r="CM8" s="776">
        <v>75</v>
      </c>
      <c r="CN8" s="777"/>
      <c r="CO8" s="777"/>
      <c r="CP8" s="777"/>
      <c r="CQ8" s="778"/>
      <c r="CR8" s="776">
        <v>50</v>
      </c>
      <c r="CS8" s="777"/>
      <c r="CT8" s="777"/>
      <c r="CU8" s="777"/>
      <c r="CV8" s="778"/>
      <c r="CW8" s="776">
        <v>43</v>
      </c>
      <c r="CX8" s="777"/>
      <c r="CY8" s="777"/>
      <c r="CZ8" s="777"/>
      <c r="DA8" s="778"/>
      <c r="DB8" s="776" t="s">
        <v>486</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62789</v>
      </c>
      <c r="R23" s="793"/>
      <c r="S23" s="793"/>
      <c r="T23" s="793"/>
      <c r="U23" s="793"/>
      <c r="V23" s="793">
        <v>59777</v>
      </c>
      <c r="W23" s="793"/>
      <c r="X23" s="793"/>
      <c r="Y23" s="793"/>
      <c r="Z23" s="793"/>
      <c r="AA23" s="793">
        <v>3012</v>
      </c>
      <c r="AB23" s="793"/>
      <c r="AC23" s="793"/>
      <c r="AD23" s="793"/>
      <c r="AE23" s="794"/>
      <c r="AF23" s="795">
        <v>2926</v>
      </c>
      <c r="AG23" s="793"/>
      <c r="AH23" s="793"/>
      <c r="AI23" s="793"/>
      <c r="AJ23" s="796"/>
      <c r="AK23" s="797"/>
      <c r="AL23" s="798"/>
      <c r="AM23" s="798"/>
      <c r="AN23" s="798"/>
      <c r="AO23" s="798"/>
      <c r="AP23" s="793">
        <v>30961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16547</v>
      </c>
      <c r="R28" s="823"/>
      <c r="S28" s="823"/>
      <c r="T28" s="823"/>
      <c r="U28" s="823"/>
      <c r="V28" s="823">
        <v>16471</v>
      </c>
      <c r="W28" s="823"/>
      <c r="X28" s="823"/>
      <c r="Y28" s="823"/>
      <c r="Z28" s="823"/>
      <c r="AA28" s="823">
        <v>76</v>
      </c>
      <c r="AB28" s="823"/>
      <c r="AC28" s="823"/>
      <c r="AD28" s="823"/>
      <c r="AE28" s="824"/>
      <c r="AF28" s="825">
        <v>76</v>
      </c>
      <c r="AG28" s="823"/>
      <c r="AH28" s="823"/>
      <c r="AI28" s="823"/>
      <c r="AJ28" s="826"/>
      <c r="AK28" s="827">
        <v>1549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14115</v>
      </c>
      <c r="R29" s="784"/>
      <c r="S29" s="784"/>
      <c r="T29" s="784"/>
      <c r="U29" s="784"/>
      <c r="V29" s="784">
        <v>13723</v>
      </c>
      <c r="W29" s="784"/>
      <c r="X29" s="784"/>
      <c r="Y29" s="784"/>
      <c r="Z29" s="784"/>
      <c r="AA29" s="784">
        <v>391</v>
      </c>
      <c r="AB29" s="784"/>
      <c r="AC29" s="784"/>
      <c r="AD29" s="784"/>
      <c r="AE29" s="785"/>
      <c r="AF29" s="786">
        <v>391</v>
      </c>
      <c r="AG29" s="787"/>
      <c r="AH29" s="787"/>
      <c r="AI29" s="787"/>
      <c r="AJ29" s="788"/>
      <c r="AK29" s="834">
        <v>2055</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3399</v>
      </c>
      <c r="R30" s="784"/>
      <c r="S30" s="784"/>
      <c r="T30" s="784"/>
      <c r="U30" s="784"/>
      <c r="V30" s="784">
        <v>3168</v>
      </c>
      <c r="W30" s="784"/>
      <c r="X30" s="784"/>
      <c r="Y30" s="784"/>
      <c r="Z30" s="784"/>
      <c r="AA30" s="784">
        <v>231</v>
      </c>
      <c r="AB30" s="784"/>
      <c r="AC30" s="784"/>
      <c r="AD30" s="784"/>
      <c r="AE30" s="785"/>
      <c r="AF30" s="786">
        <v>231</v>
      </c>
      <c r="AG30" s="787"/>
      <c r="AH30" s="787"/>
      <c r="AI30" s="787"/>
      <c r="AJ30" s="788"/>
      <c r="AK30" s="834">
        <v>515</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2717</v>
      </c>
      <c r="R31" s="784"/>
      <c r="S31" s="784"/>
      <c r="T31" s="784"/>
      <c r="U31" s="784"/>
      <c r="V31" s="784">
        <v>2452</v>
      </c>
      <c r="W31" s="784"/>
      <c r="X31" s="784"/>
      <c r="Y31" s="784"/>
      <c r="Z31" s="784"/>
      <c r="AA31" s="784">
        <v>264</v>
      </c>
      <c r="AB31" s="784"/>
      <c r="AC31" s="784"/>
      <c r="AD31" s="784"/>
      <c r="AE31" s="785"/>
      <c r="AF31" s="786">
        <v>1832</v>
      </c>
      <c r="AG31" s="787"/>
      <c r="AH31" s="787"/>
      <c r="AI31" s="787"/>
      <c r="AJ31" s="788"/>
      <c r="AK31" s="834">
        <v>10</v>
      </c>
      <c r="AL31" s="830"/>
      <c r="AM31" s="830"/>
      <c r="AN31" s="830"/>
      <c r="AO31" s="830"/>
      <c r="AP31" s="830">
        <v>6528</v>
      </c>
      <c r="AQ31" s="830"/>
      <c r="AR31" s="830"/>
      <c r="AS31" s="830"/>
      <c r="AT31" s="830"/>
      <c r="AU31" s="830">
        <v>261</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5021</v>
      </c>
      <c r="R32" s="784"/>
      <c r="S32" s="784"/>
      <c r="T32" s="784"/>
      <c r="U32" s="784"/>
      <c r="V32" s="784">
        <v>4578</v>
      </c>
      <c r="W32" s="784"/>
      <c r="X32" s="784"/>
      <c r="Y32" s="784"/>
      <c r="Z32" s="784"/>
      <c r="AA32" s="784">
        <v>443</v>
      </c>
      <c r="AB32" s="784"/>
      <c r="AC32" s="784"/>
      <c r="AD32" s="784"/>
      <c r="AE32" s="785"/>
      <c r="AF32" s="786">
        <v>582</v>
      </c>
      <c r="AG32" s="787"/>
      <c r="AH32" s="787"/>
      <c r="AI32" s="787"/>
      <c r="AJ32" s="788"/>
      <c r="AK32" s="834">
        <v>1627</v>
      </c>
      <c r="AL32" s="830"/>
      <c r="AM32" s="830"/>
      <c r="AN32" s="830"/>
      <c r="AO32" s="830"/>
      <c r="AP32" s="830">
        <v>23893</v>
      </c>
      <c r="AQ32" s="830"/>
      <c r="AR32" s="830"/>
      <c r="AS32" s="830"/>
      <c r="AT32" s="830"/>
      <c r="AU32" s="830">
        <v>12520</v>
      </c>
      <c r="AV32" s="830"/>
      <c r="AW32" s="830"/>
      <c r="AX32" s="830"/>
      <c r="AY32" s="830"/>
      <c r="AZ32" s="831" t="s">
        <v>486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3113</v>
      </c>
      <c r="AG63" s="844"/>
      <c r="AH63" s="844"/>
      <c r="AI63" s="844"/>
      <c r="AJ63" s="845"/>
      <c r="AK63" s="846"/>
      <c r="AL63" s="841"/>
      <c r="AM63" s="841"/>
      <c r="AN63" s="841"/>
      <c r="AO63" s="841"/>
      <c r="AP63" s="844">
        <v>30421</v>
      </c>
      <c r="AQ63" s="844"/>
      <c r="AR63" s="844"/>
      <c r="AS63" s="844"/>
      <c r="AT63" s="844"/>
      <c r="AU63" s="844">
        <v>12781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3199</v>
      </c>
      <c r="R68" s="866"/>
      <c r="S68" s="866"/>
      <c r="T68" s="866"/>
      <c r="U68" s="866"/>
      <c r="V68" s="866">
        <v>3075</v>
      </c>
      <c r="W68" s="866"/>
      <c r="X68" s="866"/>
      <c r="Y68" s="866"/>
      <c r="Z68" s="866"/>
      <c r="AA68" s="866">
        <v>123</v>
      </c>
      <c r="AB68" s="866"/>
      <c r="AC68" s="866"/>
      <c r="AD68" s="866"/>
      <c r="AE68" s="866"/>
      <c r="AF68" s="866">
        <v>123</v>
      </c>
      <c r="AG68" s="866"/>
      <c r="AH68" s="866"/>
      <c r="AI68" s="866"/>
      <c r="AJ68" s="866"/>
      <c r="AK68" s="866">
        <v>370</v>
      </c>
      <c r="AL68" s="866"/>
      <c r="AM68" s="866"/>
      <c r="AN68" s="866"/>
      <c r="AO68" s="866"/>
      <c r="AP68" s="866">
        <v>2306</v>
      </c>
      <c r="AQ68" s="866"/>
      <c r="AR68" s="866"/>
      <c r="AS68" s="866"/>
      <c r="AT68" s="866"/>
      <c r="AU68" s="866">
        <v>1419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5</v>
      </c>
      <c r="R71" s="830"/>
      <c r="S71" s="830"/>
      <c r="T71" s="830"/>
      <c r="U71" s="830"/>
      <c r="V71" s="830">
        <v>5</v>
      </c>
      <c r="W71" s="830"/>
      <c r="X71" s="830"/>
      <c r="Y71" s="830"/>
      <c r="Z71" s="830"/>
      <c r="AA71" s="830">
        <v>0</v>
      </c>
      <c r="AB71" s="830"/>
      <c r="AC71" s="830"/>
      <c r="AD71" s="830"/>
      <c r="AE71" s="830"/>
      <c r="AF71" s="830">
        <v>0</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16471</v>
      </c>
      <c r="AG88" s="844"/>
      <c r="AH88" s="844"/>
      <c r="AI88" s="844"/>
      <c r="AJ88" s="844"/>
      <c r="AK88" s="841"/>
      <c r="AL88" s="841"/>
      <c r="AM88" s="841"/>
      <c r="AN88" s="841"/>
      <c r="AO88" s="841"/>
      <c r="AP88" s="844">
        <v>2306</v>
      </c>
      <c r="AQ88" s="844"/>
      <c r="AR88" s="844"/>
      <c r="AS88" s="844"/>
      <c r="AT88" s="844"/>
      <c r="AU88" s="844">
        <v>1419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55</v>
      </c>
      <c r="CS102" s="852"/>
      <c r="CT102" s="852"/>
      <c r="CU102" s="852"/>
      <c r="CV102" s="891"/>
      <c r="CW102" s="890">
        <v>45</v>
      </c>
      <c r="CX102" s="852"/>
      <c r="CY102" s="852"/>
      <c r="CZ102" s="852"/>
      <c r="DA102" s="891"/>
      <c r="DB102" s="890" t="s">
        <v>486</v>
      </c>
      <c r="DC102" s="852"/>
      <c r="DD102" s="852"/>
      <c r="DE102" s="852"/>
      <c r="DF102" s="891"/>
      <c r="DG102" s="890">
        <v>1155</v>
      </c>
      <c r="DH102" s="852"/>
      <c r="DI102" s="852"/>
      <c r="DJ102" s="852"/>
      <c r="DK102" s="891"/>
      <c r="DL102" s="890" t="s">
        <v>486</v>
      </c>
      <c r="DM102" s="852"/>
      <c r="DN102" s="852"/>
      <c r="DO102" s="852"/>
      <c r="DP102" s="891"/>
      <c r="DQ102" s="890">
        <v>906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3451249</v>
      </c>
      <c r="AB110" s="900"/>
      <c r="AC110" s="900"/>
      <c r="AD110" s="900"/>
      <c r="AE110" s="901"/>
      <c r="AF110" s="902">
        <v>3428011</v>
      </c>
      <c r="AG110" s="900"/>
      <c r="AH110" s="900"/>
      <c r="AI110" s="900"/>
      <c r="AJ110" s="901"/>
      <c r="AK110" s="902">
        <v>3340590</v>
      </c>
      <c r="AL110" s="900"/>
      <c r="AM110" s="900"/>
      <c r="AN110" s="900"/>
      <c r="AO110" s="901"/>
      <c r="AP110" s="903">
        <v>11.3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34039606</v>
      </c>
      <c r="BR110" s="931"/>
      <c r="BS110" s="931"/>
      <c r="BT110" s="931"/>
      <c r="BU110" s="931"/>
      <c r="BV110" s="931">
        <v>31770545</v>
      </c>
      <c r="BW110" s="931"/>
      <c r="BX110" s="931"/>
      <c r="BY110" s="931"/>
      <c r="BZ110" s="931"/>
      <c r="CA110" s="931">
        <v>30960713</v>
      </c>
      <c r="CB110" s="931"/>
      <c r="CC110" s="931"/>
      <c r="CD110" s="931"/>
      <c r="CE110" s="931"/>
      <c r="CF110" s="944">
        <v>105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3008472</v>
      </c>
      <c r="BR111" s="926"/>
      <c r="BS111" s="926"/>
      <c r="BT111" s="926"/>
      <c r="BU111" s="926"/>
      <c r="BV111" s="926">
        <v>2828594</v>
      </c>
      <c r="BW111" s="926"/>
      <c r="BX111" s="926"/>
      <c r="BY111" s="926"/>
      <c r="BZ111" s="926"/>
      <c r="CA111" s="926">
        <v>2625829</v>
      </c>
      <c r="CB111" s="926"/>
      <c r="CC111" s="926"/>
      <c r="CD111" s="926"/>
      <c r="CE111" s="926"/>
      <c r="CF111" s="920">
        <v>8.9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15865647</v>
      </c>
      <c r="BR112" s="926"/>
      <c r="BS112" s="926"/>
      <c r="BT112" s="926"/>
      <c r="BU112" s="926"/>
      <c r="BV112" s="926">
        <v>14268861</v>
      </c>
      <c r="BW112" s="926"/>
      <c r="BX112" s="926"/>
      <c r="BY112" s="926"/>
      <c r="BZ112" s="926"/>
      <c r="CA112" s="926">
        <v>12781068</v>
      </c>
      <c r="CB112" s="926"/>
      <c r="CC112" s="926"/>
      <c r="CD112" s="926"/>
      <c r="CE112" s="926"/>
      <c r="CF112" s="920">
        <v>43.3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1343404</v>
      </c>
      <c r="AB113" s="938"/>
      <c r="AC113" s="938"/>
      <c r="AD113" s="938"/>
      <c r="AE113" s="939"/>
      <c r="AF113" s="940">
        <v>1272536</v>
      </c>
      <c r="AG113" s="938"/>
      <c r="AH113" s="938"/>
      <c r="AI113" s="938"/>
      <c r="AJ113" s="939"/>
      <c r="AK113" s="940">
        <v>1262719</v>
      </c>
      <c r="AL113" s="938"/>
      <c r="AM113" s="938"/>
      <c r="AN113" s="938"/>
      <c r="AO113" s="939"/>
      <c r="AP113" s="941">
        <v>4.3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2246522</v>
      </c>
      <c r="BR113" s="926"/>
      <c r="BS113" s="926"/>
      <c r="BT113" s="926"/>
      <c r="BU113" s="926"/>
      <c r="BV113" s="926">
        <v>1832883</v>
      </c>
      <c r="BW113" s="926"/>
      <c r="BX113" s="926"/>
      <c r="BY113" s="926"/>
      <c r="BZ113" s="926"/>
      <c r="CA113" s="926">
        <v>1418834</v>
      </c>
      <c r="CB113" s="926"/>
      <c r="CC113" s="926"/>
      <c r="CD113" s="926"/>
      <c r="CE113" s="926"/>
      <c r="CF113" s="920">
        <v>4.8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423489</v>
      </c>
      <c r="AB114" s="959"/>
      <c r="AC114" s="959"/>
      <c r="AD114" s="959"/>
      <c r="AE114" s="960"/>
      <c r="AF114" s="961">
        <v>424147</v>
      </c>
      <c r="AG114" s="959"/>
      <c r="AH114" s="959"/>
      <c r="AI114" s="959"/>
      <c r="AJ114" s="960"/>
      <c r="AK114" s="961">
        <v>424529</v>
      </c>
      <c r="AL114" s="959"/>
      <c r="AM114" s="959"/>
      <c r="AN114" s="959"/>
      <c r="AO114" s="960"/>
      <c r="AP114" s="962">
        <v>1.4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6408008</v>
      </c>
      <c r="BR114" s="926"/>
      <c r="BS114" s="926"/>
      <c r="BT114" s="926"/>
      <c r="BU114" s="926"/>
      <c r="BV114" s="926">
        <v>6601362</v>
      </c>
      <c r="BW114" s="926"/>
      <c r="BX114" s="926"/>
      <c r="BY114" s="926"/>
      <c r="BZ114" s="926"/>
      <c r="CA114" s="926">
        <v>6651770</v>
      </c>
      <c r="CB114" s="926"/>
      <c r="CC114" s="926"/>
      <c r="CD114" s="926"/>
      <c r="CE114" s="926"/>
      <c r="CF114" s="920">
        <v>22.6</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211661</v>
      </c>
      <c r="AB115" s="938"/>
      <c r="AC115" s="938"/>
      <c r="AD115" s="938"/>
      <c r="AE115" s="939"/>
      <c r="AF115" s="940">
        <v>209911</v>
      </c>
      <c r="AG115" s="938"/>
      <c r="AH115" s="938"/>
      <c r="AI115" s="938"/>
      <c r="AJ115" s="939"/>
      <c r="AK115" s="940">
        <v>206824</v>
      </c>
      <c r="AL115" s="938"/>
      <c r="AM115" s="938"/>
      <c r="AN115" s="938"/>
      <c r="AO115" s="939"/>
      <c r="AP115" s="941">
        <v>0.7</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965835</v>
      </c>
      <c r="BR115" s="926"/>
      <c r="BS115" s="926"/>
      <c r="BT115" s="926"/>
      <c r="BU115" s="926"/>
      <c r="BV115" s="926">
        <v>936349</v>
      </c>
      <c r="BW115" s="926"/>
      <c r="BX115" s="926"/>
      <c r="BY115" s="926"/>
      <c r="BZ115" s="926"/>
      <c r="CA115" s="926">
        <v>906387</v>
      </c>
      <c r="CB115" s="926"/>
      <c r="CC115" s="926"/>
      <c r="CD115" s="926"/>
      <c r="CE115" s="926"/>
      <c r="CF115" s="920">
        <v>3.1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1007952</v>
      </c>
      <c r="DH115" s="959"/>
      <c r="DI115" s="959"/>
      <c r="DJ115" s="959"/>
      <c r="DK115" s="960"/>
      <c r="DL115" s="961">
        <v>1030838</v>
      </c>
      <c r="DM115" s="959"/>
      <c r="DN115" s="959"/>
      <c r="DO115" s="959"/>
      <c r="DP115" s="960"/>
      <c r="DQ115" s="961">
        <v>1030838</v>
      </c>
      <c r="DR115" s="959"/>
      <c r="DS115" s="959"/>
      <c r="DT115" s="959"/>
      <c r="DU115" s="960"/>
      <c r="DV115" s="962">
        <v>3.5</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5429803</v>
      </c>
      <c r="AB117" s="979"/>
      <c r="AC117" s="979"/>
      <c r="AD117" s="979"/>
      <c r="AE117" s="980"/>
      <c r="AF117" s="981">
        <v>5334605</v>
      </c>
      <c r="AG117" s="979"/>
      <c r="AH117" s="979"/>
      <c r="AI117" s="979"/>
      <c r="AJ117" s="980"/>
      <c r="AK117" s="981">
        <v>5234662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62534090</v>
      </c>
      <c r="BR119" s="1000"/>
      <c r="BS119" s="1000"/>
      <c r="BT119" s="1000"/>
      <c r="BU119" s="1000"/>
      <c r="BV119" s="1000">
        <v>58238594</v>
      </c>
      <c r="BW119" s="1000"/>
      <c r="BX119" s="1000"/>
      <c r="BY119" s="1000"/>
      <c r="BZ119" s="1000"/>
      <c r="CA119" s="1000">
        <v>55344601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2000520</v>
      </c>
      <c r="DH119" s="986"/>
      <c r="DI119" s="986"/>
      <c r="DJ119" s="986"/>
      <c r="DK119" s="987"/>
      <c r="DL119" s="985">
        <v>1797756</v>
      </c>
      <c r="DM119" s="986"/>
      <c r="DN119" s="986"/>
      <c r="DO119" s="986"/>
      <c r="DP119" s="987"/>
      <c r="DQ119" s="985">
        <v>1594991</v>
      </c>
      <c r="DR119" s="986"/>
      <c r="DS119" s="986"/>
      <c r="DT119" s="986"/>
      <c r="DU119" s="987"/>
      <c r="DV119" s="988">
        <v>5.4</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6677538</v>
      </c>
      <c r="BR120" s="931"/>
      <c r="BS120" s="931"/>
      <c r="BT120" s="931"/>
      <c r="BU120" s="931"/>
      <c r="BV120" s="931">
        <v>6351188</v>
      </c>
      <c r="BW120" s="931"/>
      <c r="BX120" s="931"/>
      <c r="BY120" s="931"/>
      <c r="BZ120" s="931"/>
      <c r="CA120" s="931">
        <v>6570910</v>
      </c>
      <c r="CB120" s="931"/>
      <c r="CC120" s="931"/>
      <c r="CD120" s="931"/>
      <c r="CE120" s="931"/>
      <c r="CF120" s="944">
        <v>22.3</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15577551</v>
      </c>
      <c r="DH120" s="931"/>
      <c r="DI120" s="931"/>
      <c r="DJ120" s="931"/>
      <c r="DK120" s="931"/>
      <c r="DL120" s="931">
        <v>13962052</v>
      </c>
      <c r="DM120" s="931"/>
      <c r="DN120" s="931"/>
      <c r="DO120" s="931"/>
      <c r="DP120" s="931"/>
      <c r="DQ120" s="931">
        <v>12519968</v>
      </c>
      <c r="DR120" s="931"/>
      <c r="DS120" s="931"/>
      <c r="DT120" s="931"/>
      <c r="DU120" s="931"/>
      <c r="DV120" s="932">
        <v>42.5</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13808491</v>
      </c>
      <c r="BR121" s="926"/>
      <c r="BS121" s="926"/>
      <c r="BT121" s="926"/>
      <c r="BU121" s="926"/>
      <c r="BV121" s="926">
        <v>13278335</v>
      </c>
      <c r="BW121" s="926"/>
      <c r="BX121" s="926"/>
      <c r="BY121" s="926"/>
      <c r="BZ121" s="926"/>
      <c r="CA121" s="926">
        <v>12640540</v>
      </c>
      <c r="CB121" s="926"/>
      <c r="CC121" s="926"/>
      <c r="CD121" s="926"/>
      <c r="CE121" s="926"/>
      <c r="CF121" s="920">
        <v>42.9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288096</v>
      </c>
      <c r="DH121" s="926"/>
      <c r="DI121" s="926"/>
      <c r="DJ121" s="926"/>
      <c r="DK121" s="926"/>
      <c r="DL121" s="926">
        <v>306809</v>
      </c>
      <c r="DM121" s="926"/>
      <c r="DN121" s="926"/>
      <c r="DO121" s="926"/>
      <c r="DP121" s="926"/>
      <c r="DQ121" s="926">
        <v>261100</v>
      </c>
      <c r="DR121" s="926"/>
      <c r="DS121" s="926"/>
      <c r="DT121" s="926"/>
      <c r="DU121" s="926"/>
      <c r="DV121" s="927">
        <v>0.9</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38637609</v>
      </c>
      <c r="BR122" s="1000"/>
      <c r="BS122" s="1000"/>
      <c r="BT122" s="1000"/>
      <c r="BU122" s="1000"/>
      <c r="BV122" s="1000">
        <v>36212698</v>
      </c>
      <c r="BW122" s="1000"/>
      <c r="BX122" s="1000"/>
      <c r="BY122" s="1000"/>
      <c r="BZ122" s="1000"/>
      <c r="CA122" s="1000">
        <v>33980320</v>
      </c>
      <c r="CB122" s="1000"/>
      <c r="CC122" s="1000"/>
      <c r="CD122" s="1000"/>
      <c r="CE122" s="1000"/>
      <c r="CF122" s="1017">
        <v>115.2</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59123638</v>
      </c>
      <c r="BR123" s="1064"/>
      <c r="BS123" s="1064"/>
      <c r="BT123" s="1064"/>
      <c r="BU123" s="1064"/>
      <c r="BV123" s="1064">
        <v>55842221</v>
      </c>
      <c r="BW123" s="1064"/>
      <c r="BX123" s="1064"/>
      <c r="BY123" s="1064"/>
      <c r="BZ123" s="1064"/>
      <c r="CA123" s="1064">
        <v>53191770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12.2</v>
      </c>
      <c r="BR124" s="1027"/>
      <c r="BS124" s="1027"/>
      <c r="BT124" s="1027"/>
      <c r="BU124" s="1027"/>
      <c r="BV124" s="1027">
        <v>8.4</v>
      </c>
      <c r="BW124" s="1027"/>
      <c r="BX124" s="1027"/>
      <c r="BY124" s="1027"/>
      <c r="BZ124" s="1027"/>
      <c r="CA124" s="1027">
        <v>7.2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211661</v>
      </c>
      <c r="AB126" s="959"/>
      <c r="AC126" s="959"/>
      <c r="AD126" s="959"/>
      <c r="AE126" s="960"/>
      <c r="AF126" s="961">
        <v>209911</v>
      </c>
      <c r="AG126" s="959"/>
      <c r="AH126" s="959"/>
      <c r="AI126" s="959"/>
      <c r="AJ126" s="960"/>
      <c r="AK126" s="961">
        <v>206824</v>
      </c>
      <c r="AL126" s="959"/>
      <c r="AM126" s="959"/>
      <c r="AN126" s="959"/>
      <c r="AO126" s="960"/>
      <c r="AP126" s="962">
        <v>0.7</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v>965835</v>
      </c>
      <c r="DH126" s="926"/>
      <c r="DI126" s="926"/>
      <c r="DJ126" s="926"/>
      <c r="DK126" s="926"/>
      <c r="DL126" s="926">
        <v>936349</v>
      </c>
      <c r="DM126" s="926"/>
      <c r="DN126" s="926"/>
      <c r="DO126" s="926"/>
      <c r="DP126" s="926"/>
      <c r="DQ126" s="926">
        <v>906387</v>
      </c>
      <c r="DR126" s="926"/>
      <c r="DS126" s="926"/>
      <c r="DT126" s="926"/>
      <c r="DU126" s="926"/>
      <c r="DV126" s="927">
        <v>3.1</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1388243</v>
      </c>
      <c r="AB128" s="1046"/>
      <c r="AC128" s="1046"/>
      <c r="AD128" s="1046"/>
      <c r="AE128" s="1047"/>
      <c r="AF128" s="1048">
        <v>1356385</v>
      </c>
      <c r="AG128" s="1046"/>
      <c r="AH128" s="1046"/>
      <c r="AI128" s="1046"/>
      <c r="AJ128" s="1047"/>
      <c r="AK128" s="1048">
        <v>1340136</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11.68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31354401</v>
      </c>
      <c r="AB129" s="959"/>
      <c r="AC129" s="959"/>
      <c r="AD129" s="959"/>
      <c r="AE129" s="960"/>
      <c r="AF129" s="961">
        <v>32056862</v>
      </c>
      <c r="AG129" s="959"/>
      <c r="AH129" s="959"/>
      <c r="AI129" s="959"/>
      <c r="AJ129" s="960"/>
      <c r="AK129" s="961">
        <v>32948768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3591535</v>
      </c>
      <c r="AB130" s="959"/>
      <c r="AC130" s="959"/>
      <c r="AD130" s="959"/>
      <c r="AE130" s="960"/>
      <c r="AF130" s="961">
        <v>3554179</v>
      </c>
      <c r="AG130" s="959"/>
      <c r="AH130" s="959"/>
      <c r="AI130" s="959"/>
      <c r="AJ130" s="960"/>
      <c r="AK130" s="961">
        <v>3455715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27762866</v>
      </c>
      <c r="AB131" s="986"/>
      <c r="AC131" s="986"/>
      <c r="AD131" s="986"/>
      <c r="AE131" s="987"/>
      <c r="AF131" s="985">
        <v>28502683</v>
      </c>
      <c r="AG131" s="986"/>
      <c r="AH131" s="986"/>
      <c r="AI131" s="986"/>
      <c r="AJ131" s="987"/>
      <c r="AK131" s="985">
        <v>29493053</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7.2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1.62096017</v>
      </c>
      <c r="AB132" s="1097"/>
      <c r="AC132" s="1097"/>
      <c r="AD132" s="1097"/>
      <c r="AE132" s="1098"/>
      <c r="AF132" s="1099">
        <v>1.487723103</v>
      </c>
      <c r="AG132" s="1097"/>
      <c r="AH132" s="1097"/>
      <c r="AI132" s="1097"/>
      <c r="AJ132" s="1098"/>
      <c r="AK132" s="1099">
        <v>1.4878452900000001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1.6</v>
      </c>
      <c r="AB133" s="1080"/>
      <c r="AC133" s="1080"/>
      <c r="AD133" s="1080"/>
      <c r="AE133" s="1081"/>
      <c r="AF133" s="1079">
        <v>1.6</v>
      </c>
      <c r="AG133" s="1080"/>
      <c r="AH133" s="1080"/>
      <c r="AI133" s="1080"/>
      <c r="AJ133" s="1081"/>
      <c r="AK133" s="1079">
        <v>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4pxs+w20iUBDlFpb1yc2u0q2XmSPRu2tv6JxbwaxFFRMUmsvMHmteNIMPTSyvuPDpvdB89f/5tAhYt23iwycg==" saltValue="5dQz49CGfbOhsyPDUGVv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MUwRa19BFqW9ef3FZ8aYod4LtblPwvAbeUi47LppyVpa1aEWT+X8wY3ysYfwXQKKxa5vDm87QgODAgAsBzd9w==" saltValue="japlQsMfHYBN82GpPde5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QGMXGamRK6zRQWOgep8u2FVTUgDw2EL/Mh4yOvK49NvzulyIAcbxcIOVu3dWsLrqM02V1pvbKgM8S+0XR4B4Q==" saltValue="ORzqjhzb7dikmeZqGxi7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10699296</v>
      </c>
      <c r="AP9" s="269">
        <v>67472</v>
      </c>
      <c r="AQ9" s="270">
        <v>66742</v>
      </c>
      <c r="AR9" s="271">
        <v>1.1000000000000001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75520</v>
      </c>
      <c r="AP10" s="272">
        <v>476</v>
      </c>
      <c r="AQ10" s="273">
        <v>1287</v>
      </c>
      <c r="AR10" s="274">
        <v>-63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37699</v>
      </c>
      <c r="AP11" s="272">
        <v>238</v>
      </c>
      <c r="AQ11" s="273">
        <v>1074</v>
      </c>
      <c r="AR11" s="274">
        <v>-77.8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41</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347028</v>
      </c>
      <c r="AP13" s="272">
        <v>2188</v>
      </c>
      <c r="AQ13" s="273">
        <v>2303</v>
      </c>
      <c r="AR13" s="274">
        <v>-5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112887</v>
      </c>
      <c r="AP14" s="272">
        <v>712</v>
      </c>
      <c r="AQ14" s="273">
        <v>1496</v>
      </c>
      <c r="AR14" s="274">
        <v>-52.4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-650810</v>
      </c>
      <c r="AP15" s="272">
        <v>-4104</v>
      </c>
      <c r="AQ15" s="273">
        <v>-3858</v>
      </c>
      <c r="AR15" s="274">
        <v>6.4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10621620</v>
      </c>
      <c r="AP16" s="272">
        <v>66983</v>
      </c>
      <c r="AQ16" s="273">
        <v>69084</v>
      </c>
      <c r="AR16" s="274">
        <v>-3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6.27</v>
      </c>
      <c r="AP21" s="286">
        <v>6.14</v>
      </c>
      <c r="AQ21" s="287">
        <v>0.13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101.1</v>
      </c>
      <c r="AP22" s="291">
        <v>99.7</v>
      </c>
      <c r="AQ22" s="292">
        <v>1.4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3340590</v>
      </c>
      <c r="AP32" s="300">
        <v>21067</v>
      </c>
      <c r="AQ32" s="301">
        <v>26372</v>
      </c>
      <c r="AR32" s="302">
        <v>-20.100000000000001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v>3</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27</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1262719</v>
      </c>
      <c r="AP35" s="300">
        <v>7963</v>
      </c>
      <c r="AQ35" s="301">
        <v>5235</v>
      </c>
      <c r="AR35" s="302">
        <v>52.1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424529</v>
      </c>
      <c r="AP36" s="300">
        <v>2677</v>
      </c>
      <c r="AQ36" s="301">
        <v>476</v>
      </c>
      <c r="AR36" s="302">
        <v>462.4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206824</v>
      </c>
      <c r="AP37" s="300">
        <v>1304</v>
      </c>
      <c r="AQ37" s="301">
        <v>969</v>
      </c>
      <c r="AR37" s="302">
        <v>34.6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t="s">
        <v>486</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-1340136</v>
      </c>
      <c r="AP39" s="300">
        <v>-8451</v>
      </c>
      <c r="AQ39" s="301">
        <v>-7307</v>
      </c>
      <c r="AR39" s="302">
        <v>15.7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-3455715</v>
      </c>
      <c r="AP40" s="300">
        <v>-21793</v>
      </c>
      <c r="AQ40" s="301">
        <v>-17667</v>
      </c>
      <c r="AR40" s="302">
        <v>23.4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438811</v>
      </c>
      <c r="AP41" s="300">
        <v>2767</v>
      </c>
      <c r="AQ41" s="301">
        <v>8108</v>
      </c>
      <c r="AR41" s="302">
        <v>-65.900000000000006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5162507</v>
      </c>
      <c r="AN51" s="322">
        <v>32182</v>
      </c>
      <c r="AO51" s="323">
        <v>34.1</v>
      </c>
      <c r="AP51" s="324">
        <v>39221</v>
      </c>
      <c r="AQ51" s="325">
        <v>4.2</v>
      </c>
      <c r="AR51" s="326">
        <v>29.9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3150406</v>
      </c>
      <c r="AN52" s="330">
        <v>19639</v>
      </c>
      <c r="AO52" s="331">
        <v>32.700000000000003</v>
      </c>
      <c r="AP52" s="332">
        <v>24821</v>
      </c>
      <c r="AQ52" s="333">
        <v>-0.5</v>
      </c>
      <c r="AR52" s="334">
        <v>33.200000000000003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4218283</v>
      </c>
      <c r="AN53" s="322">
        <v>26367</v>
      </c>
      <c r="AO53" s="323">
        <v>-18.100000000000001</v>
      </c>
      <c r="AP53" s="324">
        <v>38566</v>
      </c>
      <c r="AQ53" s="325">
        <v>-1.7</v>
      </c>
      <c r="AR53" s="326">
        <v>-16.399999999999999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2242365</v>
      </c>
      <c r="AN54" s="330">
        <v>14016</v>
      </c>
      <c r="AO54" s="331">
        <v>-28.6</v>
      </c>
      <c r="AP54" s="332">
        <v>24059</v>
      </c>
      <c r="AQ54" s="333">
        <v>-3.1</v>
      </c>
      <c r="AR54" s="334">
        <v>-25.5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3382602</v>
      </c>
      <c r="AN55" s="322">
        <v>21188</v>
      </c>
      <c r="AO55" s="323">
        <v>-19.600000000000001</v>
      </c>
      <c r="AP55" s="324">
        <v>35156</v>
      </c>
      <c r="AQ55" s="325">
        <v>-8.8000000000000007</v>
      </c>
      <c r="AR55" s="326">
        <v>-10.8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2552610</v>
      </c>
      <c r="AN56" s="330">
        <v>15989</v>
      </c>
      <c r="AO56" s="331">
        <v>14.1</v>
      </c>
      <c r="AP56" s="332">
        <v>22430</v>
      </c>
      <c r="AQ56" s="333">
        <v>-6.8</v>
      </c>
      <c r="AR56" s="334">
        <v>20.9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4242730</v>
      </c>
      <c r="AN57" s="322">
        <v>26641</v>
      </c>
      <c r="AO57" s="323">
        <v>25.7</v>
      </c>
      <c r="AP57" s="324">
        <v>37029</v>
      </c>
      <c r="AQ57" s="325">
        <v>5.3</v>
      </c>
      <c r="AR57" s="326">
        <v>20.399999999999999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3053062</v>
      </c>
      <c r="AN58" s="330">
        <v>19171</v>
      </c>
      <c r="AO58" s="331">
        <v>19.899999999999999</v>
      </c>
      <c r="AP58" s="332">
        <v>23232</v>
      </c>
      <c r="AQ58" s="333">
        <v>3.6</v>
      </c>
      <c r="AR58" s="334">
        <v>16.3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5395053</v>
      </c>
      <c r="AN59" s="322">
        <v>34023</v>
      </c>
      <c r="AO59" s="323">
        <v>27.7</v>
      </c>
      <c r="AP59" s="324">
        <v>44805</v>
      </c>
      <c r="AQ59" s="325">
        <v>21</v>
      </c>
      <c r="AR59" s="326">
        <v>6.7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3808720</v>
      </c>
      <c r="AN60" s="330">
        <v>24019</v>
      </c>
      <c r="AO60" s="331">
        <v>25.3</v>
      </c>
      <c r="AP60" s="332">
        <v>29857</v>
      </c>
      <c r="AQ60" s="333">
        <v>28.5</v>
      </c>
      <c r="AR60" s="334">
        <v>-3.2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4480235</v>
      </c>
      <c r="AN61" s="337">
        <v>28080</v>
      </c>
      <c r="AO61" s="338">
        <v>10</v>
      </c>
      <c r="AP61" s="339">
        <v>38955</v>
      </c>
      <c r="AQ61" s="340">
        <v>4</v>
      </c>
      <c r="AR61" s="326">
        <v>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2961433</v>
      </c>
      <c r="AN62" s="330">
        <v>18567</v>
      </c>
      <c r="AO62" s="331">
        <v>12.7</v>
      </c>
      <c r="AP62" s="332">
        <v>24880</v>
      </c>
      <c r="AQ62" s="333">
        <v>4.3</v>
      </c>
      <c r="AR62" s="334">
        <v>8.4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TM+2vF9Uu+pYVx9DcoK0uxocHepZlxUdeW+E1T245nHa7Y8uf4NWSnQQLzOyZVzD0a9fpnHBv86H+6rKaQ0ww==" saltValue="Mqt7vVB5xB0wHqfxeKJV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b9iDquGh2a4Fho0GWyc+XQegGsAoQrrt3aMxol4AoGq4FYQjy6jYnrXgt7Cwh50hcdLoI8JRJYUMfAfVTfvV4g==" saltValue="zjoBziWo1lqUZQucndnO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8IVdkIDN8jqM6bzKJabX1iSm2XDMu2cWU0RDrvqr9bb/6VztUkoTp/wSTYINmhgIUn9tS0Vbrpi7X6F9jd5lA==" saltValue="7xNHrHQqnGWPBno4EryM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7.68</v>
      </c>
      <c r="G47" s="12">
        <v>10.79</v>
      </c>
      <c r="H47" s="12">
        <v>13.87</v>
      </c>
      <c r="I47" s="12">
        <v>12.83</v>
      </c>
      <c r="J47" s="13">
        <v>12.48</v>
      </c>
    </row>
    <row r="48" spans="2:10" ht="57.75" customHeight="1" x14ac:dyDescent="0.2">
      <c r="B48" s="14"/>
      <c r="C48" s="1141" t="s">
        <v>4</v>
      </c>
      <c r="D48" s="1141"/>
      <c r="E48" s="1142"/>
      <c r="F48" s="15">
        <v>5.74</v>
      </c>
      <c r="G48" s="16">
        <v>10.69</v>
      </c>
      <c r="H48" s="16">
        <v>8.9700000000000006</v>
      </c>
      <c r="I48" s="16">
        <v>7.88</v>
      </c>
      <c r="J48" s="17">
        <v>8.8800000000000008</v>
      </c>
    </row>
    <row r="49" spans="2:10" ht="57.75" customHeight="1" thickBot="1" x14ac:dyDescent="0.25">
      <c r="B49" s="18"/>
      <c r="C49" s="1143" t="s">
        <v>5</v>
      </c>
      <c r="D49" s="1143"/>
      <c r="E49" s="1144"/>
      <c r="F49" s="19" t="s">
        <v>529</v>
      </c>
      <c r="G49" s="20">
        <v>6.57</v>
      </c>
      <c r="H49" s="20" t="s">
        <v>530</v>
      </c>
      <c r="I49" s="20" t="s">
        <v>531</v>
      </c>
      <c r="J49" s="21" t="s">
        <v>532</v>
      </c>
    </row>
    <row r="50" spans="2:10" ht="13" x14ac:dyDescent="0.2"/>
  </sheetData>
  <sheetProtection algorithmName="SHA-512" hashValue="Zm9sLyFYfiXk+nrxWerGG6DiV8fW4S25EyV+b/YHkl2K2SL6Xra7Ft+2sgc8hpdoFtNiH9LjnCYdK8TC7xn4mg==" saltValue="ipp9jo2Sgh3K1XyRs07u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2026-03-19T00:26:19Z</cp:lastPrinted>
  <dcterms:created xsi:type="dcterms:W3CDTF">2026-02-23T06:03:04Z</dcterms:created>
  <dcterms:modified xsi:type="dcterms:W3CDTF">2026-03-25T03:09:27Z</dcterms:modified>
  <cp:category/>
</cp:coreProperties>
</file>