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CFCF6C64-3CB9-49E0-821D-480A72D435AA}"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71" i="12" l="1"/>
  <c r="AF70" i="12"/>
  <c r="AF69" i="12"/>
  <c r="AA31" i="12" l="1"/>
  <c r="AA30" i="12"/>
  <c r="AA29" i="12"/>
  <c r="AA28" i="12"/>
  <c r="AA8" i="12"/>
  <c r="AA7"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<sst xmlns="http://schemas.openxmlformats.org/spreadsheetml/2006/main" count="1057" uniqueCount="558">
  <si>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</si>
  <si>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</si>
  <si>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</si>
  <si>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</si>
  <si>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</si>
  <si>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</si>
  <si>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</si>
  <si>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</si>
  <si>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</si>
  <si>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</si>
  <si>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</si>
  <si>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</si>
  <si>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</si>
  <si>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</si>
  <si>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</si>
  <si>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</si>
  <si>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</si>
  <si>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</si>
  <si>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</si>
  <si>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</si>
  <si>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</si>
  <si>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</si>
  <si>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</si>
  <si>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</si>
  <si>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</si>
  <si>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</si>
  <si>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</si>
  <si>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</si>
  <si>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</si>
  <si>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</si>
  <si>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</si>
  <si>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</si>
  <si>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</si>
  <si>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</si>
  <si>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</si>
  <si>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</si>
  <si>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</si>
  <si>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</si>
  <si>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</si>
  <si>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</si>
  <si>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</si>
  <si>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</si>
  <si>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</si>
  <si>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</si>
  <si>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</si>
  <si>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</si>
  <si>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</si>
  <si>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</si>
  <si>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</si>
  <si>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</si>
  <si>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</si>
  <si>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</si>
  <si>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</si>
  <si>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</si>
  <si>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</si>
  <si>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</si>
  <si>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</si>
  <si>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</si>
  <si>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</si>
  <si>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</si>
  <si>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</si>
  <si>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</si>
  <si>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</si>
  <si>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</si>
  <si>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</si>
  <si>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</si>
  <si>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</si>
  <si>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</si>
  <si>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</si>
  <si>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</si>
  <si>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</si>
  <si>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</si>
  <si>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</si>
  <si>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</si>
  <si>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</si>
  <si>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</si>
  <si>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</si>
  <si>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</si>
  <si>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</si>
  <si>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</si>
  <si>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</si>
  <si>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</si>
  <si>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</si>
  <si>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</si>
  <si>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</si>
  <si>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</si>
  <si>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</si>
  <si>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</si>
  <si>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</si>
  <si>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</si>
  <si>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</si>
  <si>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</si>
  <si>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</si>
  <si>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</si>
  <si>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海老名市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</si>
  <si>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</si>
  <si>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</si>
  <si>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</si>
  <si>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</si>
  <si>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</si>
  <si>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</si>
  <si>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</si>
  <si>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</si>
  <si>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</si>
  <si>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</si>
  <si>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</si>
  <si>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</si>
  <si>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</si>
  <si>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</si>
  <si>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</si>
  <si>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</si>
  <si>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</si>
  <si>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</si>
  <si>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</si>
  <si>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</si>
  <si>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</si>
  <si>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</si>
  <si>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</si>
  <si>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</si>
  <si>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</si>
  <si>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</si>
  <si>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</si>
  <si>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</si>
  <si>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</si>
  <si>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</si>
  <si>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</si>
  <si>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</si>
  <si>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</si>
  <si>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</si>
  <si>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</si>
  <si>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</si>
  <si>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</si>
  <si>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</si>
  <si>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</si>
  <si>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</si>
  <si>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</si>
  <si>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</si>
  <si>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</si>
  <si>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</si>
  <si>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</si>
  <si>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</si>
  <si>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</si>
  <si>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</si>
  <si>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</si>
  <si>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</si>
  <si>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</si>
  <si>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</si>
  <si>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</si>
  <si>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</si>
  <si>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</si>
  <si>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</si>
  <si>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</si>
  <si>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</si>
  <si>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</si>
  <si>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</si>
  <si>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</si>
  <si>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</si>
  <si>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</si>
  <si>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</si>
  <si>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</si>
  <si>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</si>
  <si>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</si>
  <si>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</si>
  <si>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</si>
  <si>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</si>
  <si>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</si>
  <si>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</si>
  <si>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</si>
  <si>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</si>
  <si>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</si>
  <si>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</si>
  <si>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</si>
  <si>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</si>
  <si>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</si>
  <si>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</si>
  <si>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</si>
  <si>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</si>
  <si>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</si>
  <si>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</si>
  <si>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</si>
  <si>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</si>
  <si>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</si>
  <si>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</si>
  <si>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</si>
  <si>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</si>
  <si>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</si>
  <si>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</si>
  <si>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</si>
  <si>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</si>
  <si>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</si>
  <si>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</si>
  <si>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</si>
  <si>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</si>
  <si>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</si>
  <si>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</si>
  <si>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</si>
  <si>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</si>
  <si>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</si>
  <si>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</si>
  <si>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</si>
  <si>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</si>
  <si>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</si>
  <si>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</si>
  <si>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神奈川県海老名市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</si>
  <si>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</si>
  <si>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</si>
  <si>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</si>
  <si>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</si>
  <si>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</si>
  <si>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</si>
  <si>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</si>
  <si>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</si>
  <si>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</si>
  <si>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</si>
  <si>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</si>
  <si>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</si>
  <si>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</si>
  <si>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</si>
  <si>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</si>
  <si>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</si>
  <si>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</si>
  <si>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</si>
  <si>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</si>
  <si>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</si>
  <si>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</si>
  <si>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</si>
  <si>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</si>
  <si>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</si>
  <si>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</si>
  <si>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</si>
  <si>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</si>
  <si>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</si>
  <si>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</si>
  <si>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</si>
  <si>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</si>
  <si>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</si>
  <si>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</si>
  <si>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</si>
  <si>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</si>
  <si>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</si>
  <si>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</si>
  <si>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</si>
  <si>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</si>
  <si>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</si>
  <si>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</si>
  <si>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</si>
  <si>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</si>
  <si>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</si>
  <si>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</si>
  <si>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</si>
  <si>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</si>
  <si>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</si>
  <si>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</si>
  <si>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</si>
  <si>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</si>
  <si>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</si>
  <si>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</si>
  <si>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</si>
  <si>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</si>
  <si>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</si>
  <si>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</si>
  <si>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</si>
  <si>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</si>
  <si>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</si>
  <si>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</si>
  <si>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</si>
  <si>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</si>
  <si>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</si>
  <si>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</si>
  <si>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</si>
  <si>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</si>
  <si>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</si>
  <si>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</si>
  <si>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</si>
  <si>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</si>
  <si>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</si>
  <si>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</si>
  <si>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</si>
  <si>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</si>
  <si>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</si>
  <si>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</si>
  <si>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</si>
  <si>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</si>
  <si>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</si>
  <si>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</si>
  <si>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</si>
  <si>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</si>
  <si>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</si>
  <si>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</si>
  <si>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</si>
  <si>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</si>
  <si>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</si>
  <si>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</si>
  <si>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</si>
  <si>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</si>
  <si>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</si>
  <si>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</si>
  <si>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</si>
  <si>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</si>
  <si>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</si>
  <si>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</si>
  <si>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</si>
  <si>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</si>
  <si>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</si>
  <si>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</si>
  <si>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</si>
  <si>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</si>
  <si>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</si>
  <si>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</si>
  <si>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</si>
  <si>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</si>
  <si>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</si>
  <si>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</si>
  <si>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</si>
  <si>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</si>
  <si>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</si>
  <si>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</si>
  <si>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</si>
  <si>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</si>
  <si>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</si>
  <si>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</si>
  <si>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</si>
  <si>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</si>
  <si>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</si>
  <si>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</si>
  <si>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</si>
  <si>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</si>
  <si>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</si>
  <si>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</si>
  <si>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</si>
  <si>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</si>
  <si>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</si>
  <si>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</si>
  <si>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</si>
  <si>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</si>
  <si>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</si>
  <si>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</si>
  <si>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</si>
  <si>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</si>
  <si>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</si>
  <si>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</si>
  <si>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</si>
  <si>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</si>
  <si>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</si>
  <si>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</si>
  <si>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</si>
  <si>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</si>
  <si>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</si>
  <si>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</si>
  <si>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</si>
  <si>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</si>
  <si>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</si>
  <si>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</si>
  <si>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</si>
  <si>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神奈川県海老名市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</si>
  <si>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</si>
  <si>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</si>
  <si>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</si>
  <si>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</si>
  <si>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</si>
  <si>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</si>
  <si>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</si>
  <si>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</si>
  <si>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</si>
  <si>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</si>
  <si>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</si>
  <si>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</si>
  <si>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</si>
  <si>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</si>
  <si>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</si>
  <si>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</si>
  <si>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</si>
  <si>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</si>
  <si>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</si>
  <si>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</si>
  <si>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</si>
  <si>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</si>
  <si>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</si>
  <si>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</si>
  <si>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</si>
  <si>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</si>
  <si>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</si>
  <si>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</si>
  <si>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</si>
  <si>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</si>
  <si>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</si>
  <si>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</si>
  <si>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</si>
  <si>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</si>
  <si>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</si>
  <si>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</si>
  <si>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</si>
  <si>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</si>
  <si>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</si>
  <si>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</si>
  <si>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</si>
  <si>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</si>
  <si>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</si>
  <si>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</si>
  <si>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</si>
  <si>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</si>
  <si>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</si>
  <si>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</si>
  <si>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</si>
  <si>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</si>
  <si>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</si>
  <si>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</si>
  <si>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</si>
  <si>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</si>
  <si>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</si>
  <si>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</si>
  <si>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</si>
  <si>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</si>
  <si>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</si>
  <si>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</si>
  <si>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</si>
  <si>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</si>
  <si>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</si>
  <si>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</si>
  <si>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</si>
  <si>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</si>
  <si>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</si>
  <si>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</si>
  <si>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</si>
  <si>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</si>
  <si>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</si>
  <si>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</si>
  <si>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</si>
  <si>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</si>
  <si>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</si>
  <si>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</si>
  <si>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</si>
  <si>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</si>
  <si>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</si>
  <si>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</si>
  <si>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</si>
  <si>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</si>
  <si>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</si>
  <si>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</si>
  <si>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</si>
  <si>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</si>
  <si>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</si>
  <si>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</si>
  <si>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</si>
  <si>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</si>
  <si>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</si>
  <si>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</si>
  <si>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</si>
  <si>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</si>
  <si>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</si>
  <si>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</si>
  <si>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</si>
  <si>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</si>
  <si>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</si>
  <si>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</si>
  <si>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</si>
  <si>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</si>
  <si>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</si>
  <si>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</si>
  <si>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</si>
  <si>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</si>
  <si>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</si>
  <si>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</si>
  <si>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</si>
  <si>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</si>
  <si>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</si>
  <si>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</si>
  <si>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</si>
  <si>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</si>
  <si>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</si>
  <si>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</si>
  <si>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</si>
  <si>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</si>
  <si>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</si>
  <si>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</si>
  <si>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</si>
  <si>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</si>
  <si>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</si>
  <si>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</si>
  <si>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</si>
  <si>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</si>
  <si>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</si>
  <si>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</si>
  <si>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</si>
  <si>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</si>
  <si>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</si>
  <si>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</si>
  <si>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</si>
  <si>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</si>
  <si>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</si>
  <si>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</si>
  <si>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</si>
  <si>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</si>
  <si>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</si>
  <si>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</si>
  <si>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</si>
  <si>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</si>
  <si>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</si>
  <si>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</si>
  <si>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</si>
  <si>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</si>
  <si>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</si>
  <si>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</si>
  <si>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</si>
  <si>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</si>
  <si>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</si>
  <si>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</si>
  <si>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</si>
  <si>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</si>
  <si>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</si>
  <si>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</si>
  <si>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</si>
  <si>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</si>
  <si>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</si>
  <si>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</si>
  <si>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</si>
  <si>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</si>
  <si>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</si>
  <si>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</si>
  <si>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</si>
  <si>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</si>
  <si>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</si>
  <si>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</si>
  <si>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</si>
  <si>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</si>
  <si>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</si>
  <si>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</si>
  <si>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</si>
  <si>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</si>
  <si>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1.50</t>
  </si>
  <si>
    <t>▲ 1.32</t>
  </si>
  <si>
    <t>▲ 1.26</t>
  </si>
  <si>
    <t>一般会計</t>
  </si>
  <si>
    <t>公共下水道事業会計</t>
  </si>
  <si>
    <t>介護保険事業特別会計</t>
  </si>
  <si>
    <t>後期高齢者医療事業特別会計</t>
  </si>
  <si>
    <t>国民健康保険事業特別会計</t>
  </si>
  <si>
    <t>公共用地取得事業特別会計</t>
  </si>
  <si>
    <t>その他会計（赤字）</t>
  </si>
  <si>
    <t>その他会計（黒字）</t>
  </si>
  <si>
    <t>R02</t>
    <phoneticPr fontId="5"/>
  </si>
  <si>
    <t>R03</t>
    <phoneticPr fontId="5"/>
  </si>
  <si>
    <t>R04</t>
    <phoneticPr fontId="5"/>
  </si>
  <si>
    <t>R05</t>
    <phoneticPr fontId="5"/>
  </si>
  <si>
    <t>R06</t>
    <phoneticPr fontId="5"/>
  </si>
  <si>
    <t>公共施設等あんしん基金</t>
    <rPh sb="0" eb="4">
      <t>コウキョウシセツ</t>
    </rPh>
    <rPh sb="4" eb="5">
      <t>トウ</t>
    </rPh>
    <rPh sb="9" eb="11">
      <t>キキン</t>
    </rPh>
    <phoneticPr fontId="5"/>
  </si>
  <si>
    <t>新まちづくり基金</t>
    <rPh sb="0" eb="1">
      <t>シン</t>
    </rPh>
    <rPh sb="6" eb="8">
      <t>キキン</t>
    </rPh>
    <phoneticPr fontId="5"/>
  </si>
  <si>
    <t>応援まごころ基金</t>
    <rPh sb="0" eb="2">
      <t>オウエン</t>
    </rPh>
    <rPh sb="6" eb="8">
      <t>キキン</t>
    </rPh>
    <phoneticPr fontId="5"/>
  </si>
  <si>
    <t>情報システム基金</t>
    <rPh sb="0" eb="2">
      <t>ジョウホウ</t>
    </rPh>
    <rPh sb="6" eb="8">
      <t>キキン</t>
    </rPh>
    <phoneticPr fontId="2"/>
  </si>
  <si>
    <t>森林環境譲与税基金</t>
    <rPh sb="0" eb="2">
      <t>シンリン</t>
    </rPh>
    <rPh sb="2" eb="4">
      <t>カンキョウ</t>
    </rPh>
    <rPh sb="4" eb="6">
      <t>ジョウヨ</t>
    </rPh>
    <rPh sb="6" eb="7">
      <t>ゼイ</t>
    </rPh>
    <rPh sb="7" eb="9">
      <t>キキン</t>
    </rPh>
    <phoneticPr fontId="2"/>
  </si>
  <si>
    <t>－</t>
    <phoneticPr fontId="2"/>
  </si>
  <si>
    <t>-</t>
    <phoneticPr fontId="38"/>
  </si>
  <si>
    <t>高座清掃施設組合</t>
  </si>
  <si>
    <t>広域大和斎場組合</t>
  </si>
  <si>
    <t>神奈川県後期高齢者医療広域連合（一般会計）</t>
  </si>
  <si>
    <t>神奈川県後期高齢者医療広域連合（後期高齢者医療特別会計）</t>
  </si>
  <si>
    <t>神奈川県市町村職員退職手当組合</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</si>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</sst>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DD97-49B0-B968-A77146DF8A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39784</c:v>
                </c:pt>
                <c:pt idx="1">
                  <c:v>33537</c:v>
                </c:pt>
                <c:pt idx="2">
                  <c:v>36833</c:v>
                </c:pt>
                <c:pt idx="3">
                  <c:v>39793</c:v>
                </c:pt>
                <c:pt idx="4">
                  <c:v>27565</c:v>
                </c:pt>
              </c:numCache>
            </c:numRef>
          </c:val>
          <c:smooth val="0"/>
          <c:extLst>
            <c:ext xmlns:c16="http://schemas.microsoft.com/office/drawing/2014/chart" uri="{C3380CC4-5D6E-409C-BE32-E72D297353CC}">
              <c16:uniqueId val="{00000001-DD97-49B0-B968-A77146DF8A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7.67</c:v>
                </c:pt>
                <c:pt idx="1">
                  <c:v>10.71</c:v>
                </c:pt>
                <c:pt idx="2">
                  <c:v>7.77</c:v>
                </c:pt>
                <c:pt idx="3">
                  <c:v>7.49</c:v>
                </c:pt>
                <c:pt idx="4">
                  <c:v>4.96</c:v>
                </c:pt>
              </c:numCache>
            </c:numRef>
          </c:val>
          <c:extLst>
            <c:ext xmlns:c16="http://schemas.microsoft.com/office/drawing/2014/chart" uri="{C3380CC4-5D6E-409C-BE32-E72D297353CC}">
              <c16:uniqueId val="{00000000-5B29-4EF7-BC4B-3F3B24192C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10.15</c:v>
                </c:pt>
                <c:pt idx="1">
                  <c:v>10.98</c:v>
                </c:pt>
                <c:pt idx="2">
                  <c:v>11.48</c:v>
                </c:pt>
                <c:pt idx="3">
                  <c:v>9.35</c:v>
                </c:pt>
                <c:pt idx="4">
                  <c:v>10.199999999999999</c:v>
                </c:pt>
              </c:numCache>
            </c:numRef>
          </c:val>
          <c:extLst>
            <c:ext xmlns:c16="http://schemas.microsoft.com/office/drawing/2014/chart" uri="{C3380CC4-5D6E-409C-BE32-E72D297353CC}">
              <c16:uniqueId val="{00000001-5B29-4EF7-BC4B-3F3B24192C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5.74</c:v>
                </c:pt>
                <c:pt idx="1">
                  <c:v>4.5199999999999996</c:v>
                </c:pt>
                <c:pt idx="2">
                  <c:v>-1.5</c:v>
                </c:pt>
                <c:pt idx="3">
                  <c:v>-1.32</c:v>
                </c:pt>
                <c:pt idx="4">
                  <c:v>-1.26</c:v>
                </c:pt>
              </c:numCache>
            </c:numRef>
          </c:val>
          <c:smooth val="0"/>
          <c:extLst>
            <c:ext xmlns:c16="http://schemas.microsoft.com/office/drawing/2014/chart" uri="{C3380CC4-5D6E-409C-BE32-E72D297353CC}">
              <c16:uniqueId val="{00000002-5B29-4EF7-BC4B-3F3B24192C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7D-4538-9A88-758CE1BC51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7D-4538-9A88-758CE1BC51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7D-4538-9A88-758CE1BC512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67D-4538-9A88-758CE1BC5127}"/>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67D-4538-9A88-758CE1BC512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c:v>
                </c:pt>
                <c:pt idx="2">
                  <c:v>#N/A</c:v>
                </c:pt>
                <c:pt idx="3">
                  <c:v>0.41</c:v>
                </c:pt>
                <c:pt idx="4">
                  <c:v>#N/A</c:v>
                </c:pt>
                <c:pt idx="5">
                  <c:v>7.0000000000000007E-2</c:v>
                </c:pt>
                <c:pt idx="6">
                  <c:v>#N/A</c:v>
                </c:pt>
                <c:pt idx="7">
                  <c:v>0.09</c:v>
                </c:pt>
                <c:pt idx="8">
                  <c:v>#N/A</c:v>
                </c:pt>
                <c:pt idx="9">
                  <c:v>0.06</c:v>
                </c:pt>
              </c:numCache>
            </c:numRef>
          </c:val>
          <c:extLst>
            <c:ext xmlns:c16="http://schemas.microsoft.com/office/drawing/2014/chart" uri="{C3380CC4-5D6E-409C-BE32-E72D297353CC}">
              <c16:uniqueId val="{00000005-167D-4538-9A88-758CE1BC5127}"/>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0.1</c:v>
                </c:pt>
                <c:pt idx="4">
                  <c:v>#N/A</c:v>
                </c:pt>
                <c:pt idx="5">
                  <c:v>0.09</c:v>
                </c:pt>
                <c:pt idx="6">
                  <c:v>#N/A</c:v>
                </c:pt>
                <c:pt idx="7">
                  <c:v>0.15</c:v>
                </c:pt>
                <c:pt idx="8">
                  <c:v>#N/A</c:v>
                </c:pt>
                <c:pt idx="9">
                  <c:v>0.36</c:v>
                </c:pt>
              </c:numCache>
            </c:numRef>
          </c:val>
          <c:extLst>
            <c:ext xmlns:c16="http://schemas.microsoft.com/office/drawing/2014/chart" uri="{C3380CC4-5D6E-409C-BE32-E72D297353CC}">
              <c16:uniqueId val="{00000006-167D-4538-9A88-758CE1BC512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3.73</c:v>
                </c:pt>
                <c:pt idx="2">
                  <c:v>#N/A</c:v>
                </c:pt>
                <c:pt idx="3">
                  <c:v>0.92</c:v>
                </c:pt>
                <c:pt idx="4">
                  <c:v>#N/A</c:v>
                </c:pt>
                <c:pt idx="5">
                  <c:v>1.57</c:v>
                </c:pt>
                <c:pt idx="6">
                  <c:v>#N/A</c:v>
                </c:pt>
                <c:pt idx="7">
                  <c:v>0.99</c:v>
                </c:pt>
                <c:pt idx="8">
                  <c:v>#N/A</c:v>
                </c:pt>
                <c:pt idx="9">
                  <c:v>0.92</c:v>
                </c:pt>
              </c:numCache>
            </c:numRef>
          </c:val>
          <c:extLst>
            <c:ext xmlns:c16="http://schemas.microsoft.com/office/drawing/2014/chart" uri="{C3380CC4-5D6E-409C-BE32-E72D297353CC}">
              <c16:uniqueId val="{00000007-167D-4538-9A88-758CE1BC5127}"/>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0.99</c:v>
                </c:pt>
                <c:pt idx="2">
                  <c:v>#N/A</c:v>
                </c:pt>
                <c:pt idx="3">
                  <c:v>0.98</c:v>
                </c:pt>
                <c:pt idx="4">
                  <c:v>#N/A</c:v>
                </c:pt>
                <c:pt idx="5">
                  <c:v>0.57999999999999996</c:v>
                </c:pt>
                <c:pt idx="6">
                  <c:v>#N/A</c:v>
                </c:pt>
                <c:pt idx="7">
                  <c:v>1.79</c:v>
                </c:pt>
                <c:pt idx="8">
                  <c:v>#N/A</c:v>
                </c:pt>
                <c:pt idx="9">
                  <c:v>1.99</c:v>
                </c:pt>
              </c:numCache>
            </c:numRef>
          </c:val>
          <c:extLst>
            <c:ext xmlns:c16="http://schemas.microsoft.com/office/drawing/2014/chart" uri="{C3380CC4-5D6E-409C-BE32-E72D297353CC}">
              <c16:uniqueId val="{00000008-167D-4538-9A88-758CE1BC512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7.67</c:v>
                </c:pt>
                <c:pt idx="2">
                  <c:v>#N/A</c:v>
                </c:pt>
                <c:pt idx="3">
                  <c:v>10.7</c:v>
                </c:pt>
                <c:pt idx="4">
                  <c:v>#N/A</c:v>
                </c:pt>
                <c:pt idx="5">
                  <c:v>7.76</c:v>
                </c:pt>
                <c:pt idx="6">
                  <c:v>#N/A</c:v>
                </c:pt>
                <c:pt idx="7">
                  <c:v>7.49</c:v>
                </c:pt>
                <c:pt idx="8">
                  <c:v>#N/A</c:v>
                </c:pt>
                <c:pt idx="9">
                  <c:v>4.96</c:v>
                </c:pt>
              </c:numCache>
            </c:numRef>
          </c:val>
          <c:extLst>
            <c:ext xmlns:c16="http://schemas.microsoft.com/office/drawing/2014/chart" uri="{C3380CC4-5D6E-409C-BE32-E72D297353CC}">
              <c16:uniqueId val="{00000009-167D-4538-9A88-758CE1BC51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2271</c:v>
                </c:pt>
                <c:pt idx="5">
                  <c:v>2214</c:v>
                </c:pt>
                <c:pt idx="8">
                  <c:v>2170</c:v>
                </c:pt>
                <c:pt idx="11">
                  <c:v>2102</c:v>
                </c:pt>
                <c:pt idx="14">
                  <c:v>2000</c:v>
                </c:pt>
              </c:numCache>
            </c:numRef>
          </c:val>
          <c:extLst>
            <c:ext xmlns:c16="http://schemas.microsoft.com/office/drawing/2014/chart" uri="{C3380CC4-5D6E-409C-BE32-E72D297353CC}">
              <c16:uniqueId val="{00000000-5347-4187-B83E-33218FECF8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47-4187-B83E-33218FECF8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79</c:v>
                </c:pt>
                <c:pt idx="3">
                  <c:v>80</c:v>
                </c:pt>
                <c:pt idx="6">
                  <c:v>80</c:v>
                </c:pt>
                <c:pt idx="9">
                  <c:v>80</c:v>
                </c:pt>
                <c:pt idx="12">
                  <c:v>81</c:v>
                </c:pt>
              </c:numCache>
            </c:numRef>
          </c:val>
          <c:extLst>
            <c:ext xmlns:c16="http://schemas.microsoft.com/office/drawing/2014/chart" uri="{C3380CC4-5D6E-409C-BE32-E72D297353CC}">
              <c16:uniqueId val="{00000002-5347-4187-B83E-33218FECF8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117</c:v>
                </c:pt>
                <c:pt idx="3">
                  <c:v>216</c:v>
                </c:pt>
                <c:pt idx="6">
                  <c:v>371</c:v>
                </c:pt>
                <c:pt idx="9">
                  <c:v>372</c:v>
                </c:pt>
                <c:pt idx="12">
                  <c:v>216</c:v>
                </c:pt>
              </c:numCache>
            </c:numRef>
          </c:val>
          <c:extLst>
            <c:ext xmlns:c16="http://schemas.microsoft.com/office/drawing/2014/chart" uri="{C3380CC4-5D6E-409C-BE32-E72D297353CC}">
              <c16:uniqueId val="{00000003-5347-4187-B83E-33218FECF8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150</c:v>
                </c:pt>
                <c:pt idx="3">
                  <c:v>151</c:v>
                </c:pt>
                <c:pt idx="6">
                  <c:v>153</c:v>
                </c:pt>
                <c:pt idx="9">
                  <c:v>148</c:v>
                </c:pt>
                <c:pt idx="12">
                  <c:v>145</c:v>
                </c:pt>
              </c:numCache>
            </c:numRef>
          </c:val>
          <c:extLst>
            <c:ext xmlns:c16="http://schemas.microsoft.com/office/drawing/2014/chart" uri="{C3380CC4-5D6E-409C-BE32-E72D297353CC}">
              <c16:uniqueId val="{00000004-5347-4187-B83E-33218FECF8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120</c:v>
                </c:pt>
                <c:pt idx="3">
                  <c:v>119</c:v>
                </c:pt>
                <c:pt idx="6">
                  <c:v>117</c:v>
                </c:pt>
                <c:pt idx="9">
                  <c:v>117</c:v>
                </c:pt>
                <c:pt idx="12">
                  <c:v>117</c:v>
                </c:pt>
              </c:numCache>
            </c:numRef>
          </c:val>
          <c:extLst>
            <c:ext xmlns:c16="http://schemas.microsoft.com/office/drawing/2014/chart" uri="{C3380CC4-5D6E-409C-BE32-E72D297353CC}">
              <c16:uniqueId val="{00000005-5347-4187-B83E-33218FECF8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38</c:v>
                </c:pt>
                <c:pt idx="3">
                  <c:v>52</c:v>
                </c:pt>
                <c:pt idx="6">
                  <c:v>0</c:v>
                </c:pt>
                <c:pt idx="9">
                  <c:v>0</c:v>
                </c:pt>
                <c:pt idx="12">
                  <c:v>0</c:v>
                </c:pt>
              </c:numCache>
            </c:numRef>
          </c:val>
          <c:extLst>
            <c:ext xmlns:c16="http://schemas.microsoft.com/office/drawing/2014/chart" uri="{C3380CC4-5D6E-409C-BE32-E72D297353CC}">
              <c16:uniqueId val="{00000006-5347-4187-B83E-33218FECF8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2703</c:v>
                </c:pt>
                <c:pt idx="3">
                  <c:v>2784</c:v>
                </c:pt>
                <c:pt idx="6">
                  <c:v>2759</c:v>
                </c:pt>
                <c:pt idx="9">
                  <c:v>2902</c:v>
                </c:pt>
                <c:pt idx="12">
                  <c:v>2980</c:v>
                </c:pt>
              </c:numCache>
            </c:numRef>
          </c:val>
          <c:extLst>
            <c:ext xmlns:c16="http://schemas.microsoft.com/office/drawing/2014/chart" uri="{C3380CC4-5D6E-409C-BE32-E72D297353CC}">
              <c16:uniqueId val="{00000007-5347-4187-B83E-33218FECF8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936</c:v>
                </c:pt>
                <c:pt idx="2">
                  <c:v>#N/A</c:v>
                </c:pt>
                <c:pt idx="3">
                  <c:v>#N/A</c:v>
                </c:pt>
                <c:pt idx="4">
                  <c:v>1188</c:v>
                </c:pt>
                <c:pt idx="5">
                  <c:v>#N/A</c:v>
                </c:pt>
                <c:pt idx="6">
                  <c:v>#N/A</c:v>
                </c:pt>
                <c:pt idx="7">
                  <c:v>1310</c:v>
                </c:pt>
                <c:pt idx="8">
                  <c:v>#N/A</c:v>
                </c:pt>
                <c:pt idx="9">
                  <c:v>#N/A</c:v>
                </c:pt>
                <c:pt idx="10">
                  <c:v>1517</c:v>
                </c:pt>
                <c:pt idx="11">
                  <c:v>#N/A</c:v>
                </c:pt>
                <c:pt idx="12">
                  <c:v>#N/A</c:v>
                </c:pt>
                <c:pt idx="13">
                  <c:v>1539</c:v>
                </c:pt>
                <c:pt idx="14">
                  <c:v>#N/A</c:v>
                </c:pt>
              </c:numCache>
            </c:numRef>
          </c:val>
          <c:smooth val="0"/>
          <c:extLst>
            <c:ext xmlns:c16="http://schemas.microsoft.com/office/drawing/2014/chart" uri="{C3380CC4-5D6E-409C-BE32-E72D297353CC}">
              <c16:uniqueId val="{00000008-5347-4187-B83E-33218FECF8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16779</c:v>
                </c:pt>
                <c:pt idx="5">
                  <c:v>15900</c:v>
                </c:pt>
                <c:pt idx="8">
                  <c:v>14643</c:v>
                </c:pt>
                <c:pt idx="11">
                  <c:v>13416</c:v>
                </c:pt>
                <c:pt idx="14">
                  <c:v>12374</c:v>
                </c:pt>
              </c:numCache>
            </c:numRef>
          </c:val>
          <c:extLst>
            <c:ext xmlns:c16="http://schemas.microsoft.com/office/drawing/2014/chart" uri="{C3380CC4-5D6E-409C-BE32-E72D297353CC}">
              <c16:uniqueId val="{00000000-EB4F-4BD5-95C8-E1AE76BFF6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5343</c:v>
                </c:pt>
                <c:pt idx="5">
                  <c:v>5008</c:v>
                </c:pt>
                <c:pt idx="8">
                  <c:v>5146</c:v>
                </c:pt>
                <c:pt idx="11">
                  <c:v>4962</c:v>
                </c:pt>
                <c:pt idx="14">
                  <c:v>4657</c:v>
                </c:pt>
              </c:numCache>
            </c:numRef>
          </c:val>
          <c:extLst>
            <c:ext xmlns:c16="http://schemas.microsoft.com/office/drawing/2014/chart" uri="{C3380CC4-5D6E-409C-BE32-E72D297353CC}">
              <c16:uniqueId val="{00000001-EB4F-4BD5-95C8-E1AE76BFF6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7769</c:v>
                </c:pt>
                <c:pt idx="5">
                  <c:v>9368</c:v>
                </c:pt>
                <c:pt idx="8">
                  <c:v>10102</c:v>
                </c:pt>
                <c:pt idx="11">
                  <c:v>10215</c:v>
                </c:pt>
                <c:pt idx="14">
                  <c:v>10270</c:v>
                </c:pt>
              </c:numCache>
            </c:numRef>
          </c:val>
          <c:extLst>
            <c:ext xmlns:c16="http://schemas.microsoft.com/office/drawing/2014/chart" uri="{C3380CC4-5D6E-409C-BE32-E72D297353CC}">
              <c16:uniqueId val="{00000002-EB4F-4BD5-95C8-E1AE76BFF6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4F-4BD5-95C8-E1AE76BFF6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4F-4BD5-95C8-E1AE76BFF6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4F-4BD5-95C8-E1AE76BFF6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2452</c:v>
                </c:pt>
                <c:pt idx="3">
                  <c:v>2408</c:v>
                </c:pt>
                <c:pt idx="6">
                  <c:v>2356</c:v>
                </c:pt>
                <c:pt idx="9">
                  <c:v>2291</c:v>
                </c:pt>
                <c:pt idx="12">
                  <c:v>2200</c:v>
                </c:pt>
              </c:numCache>
            </c:numRef>
          </c:val>
          <c:extLst>
            <c:ext xmlns:c16="http://schemas.microsoft.com/office/drawing/2014/chart" uri="{C3380CC4-5D6E-409C-BE32-E72D297353CC}">
              <c16:uniqueId val="{00000006-EB4F-4BD5-95C8-E1AE76BFF6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4313</c:v>
                </c:pt>
                <c:pt idx="3">
                  <c:v>4224</c:v>
                </c:pt>
                <c:pt idx="6">
                  <c:v>3939</c:v>
                </c:pt>
                <c:pt idx="9">
                  <c:v>3613</c:v>
                </c:pt>
                <c:pt idx="12">
                  <c:v>3588</c:v>
                </c:pt>
              </c:numCache>
            </c:numRef>
          </c:val>
          <c:extLst>
            <c:ext xmlns:c16="http://schemas.microsoft.com/office/drawing/2014/chart" uri="{C3380CC4-5D6E-409C-BE32-E72D297353CC}">
              <c16:uniqueId val="{00000007-EB4F-4BD5-95C8-E1AE76BFF6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1713</c:v>
                </c:pt>
                <c:pt idx="3">
                  <c:v>1715</c:v>
                </c:pt>
                <c:pt idx="6">
                  <c:v>1746</c:v>
                </c:pt>
                <c:pt idx="9">
                  <c:v>1650</c:v>
                </c:pt>
                <c:pt idx="12">
                  <c:v>1598</c:v>
                </c:pt>
              </c:numCache>
            </c:numRef>
          </c:val>
          <c:extLst>
            <c:ext xmlns:c16="http://schemas.microsoft.com/office/drawing/2014/chart" uri="{C3380CC4-5D6E-409C-BE32-E72D297353CC}">
              <c16:uniqueId val="{00000008-EB4F-4BD5-95C8-E1AE76BFF6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944</c:v>
                </c:pt>
                <c:pt idx="3">
                  <c:v>864</c:v>
                </c:pt>
                <c:pt idx="6">
                  <c:v>784</c:v>
                </c:pt>
                <c:pt idx="9">
                  <c:v>704</c:v>
                </c:pt>
                <c:pt idx="12">
                  <c:v>623</c:v>
                </c:pt>
              </c:numCache>
            </c:numRef>
          </c:val>
          <c:extLst>
            <c:ext xmlns:c16="http://schemas.microsoft.com/office/drawing/2014/chart" uri="{C3380CC4-5D6E-409C-BE32-E72D297353CC}">
              <c16:uniqueId val="{00000009-EB4F-4BD5-95C8-E1AE76BFF6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28376</c:v>
                </c:pt>
                <c:pt idx="3">
                  <c:v>28000</c:v>
                </c:pt>
                <c:pt idx="6">
                  <c:v>28140</c:v>
                </c:pt>
                <c:pt idx="9">
                  <c:v>28412</c:v>
                </c:pt>
                <c:pt idx="12">
                  <c:v>28022</c:v>
                </c:pt>
              </c:numCache>
            </c:numRef>
          </c:val>
          <c:extLst>
            <c:ext xmlns:c16="http://schemas.microsoft.com/office/drawing/2014/chart" uri="{C3380CC4-5D6E-409C-BE32-E72D297353CC}">
              <c16:uniqueId val="{0000000A-EB4F-4BD5-95C8-E1AE76BFF6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7906</c:v>
                </c:pt>
                <c:pt idx="2">
                  <c:v>#N/A</c:v>
                </c:pt>
                <c:pt idx="3">
                  <c:v>#N/A</c:v>
                </c:pt>
                <c:pt idx="4">
                  <c:v>6936</c:v>
                </c:pt>
                <c:pt idx="5">
                  <c:v>#N/A</c:v>
                </c:pt>
                <c:pt idx="6">
                  <c:v>#N/A</c:v>
                </c:pt>
                <c:pt idx="7">
                  <c:v>7074</c:v>
                </c:pt>
                <c:pt idx="8">
                  <c:v>#N/A</c:v>
                </c:pt>
                <c:pt idx="9">
                  <c:v>#N/A</c:v>
                </c:pt>
                <c:pt idx="10">
                  <c:v>8076</c:v>
                </c:pt>
                <c:pt idx="11">
                  <c:v>#N/A</c:v>
                </c:pt>
                <c:pt idx="12">
                  <c:v>#N/A</c:v>
                </c:pt>
                <c:pt idx="13">
                  <c:v>8730</c:v>
                </c:pt>
                <c:pt idx="14">
                  <c:v>#N/A</c:v>
                </c:pt>
              </c:numCache>
            </c:numRef>
          </c:val>
          <c:smooth val="0"/>
          <c:extLst>
            <c:ext xmlns:c16="http://schemas.microsoft.com/office/drawing/2014/chart" uri="{C3380CC4-5D6E-409C-BE32-E72D297353CC}">
              <c16:uniqueId val="{0000000B-EB4F-4BD5-95C8-E1AE76BFF6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3073</c:v>
                </c:pt>
                <c:pt idx="1">
                  <c:v>2651</c:v>
                </c:pt>
                <c:pt idx="2">
                  <c:v>2966</c:v>
                </c:pt>
              </c:numCache>
            </c:numRef>
          </c:val>
          <c:extLst>
            <c:ext xmlns:c16="http://schemas.microsoft.com/office/drawing/2014/chart" uri="{C3380CC4-5D6E-409C-BE32-E72D297353CC}">
              <c16:uniqueId val="{00000000-88E0-4A6D-AAAA-E3E325C094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8E0-4A6D-AAAA-E3E325C094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5520</c:v>
                </c:pt>
                <c:pt idx="1">
                  <c:v>6197</c:v>
                </c:pt>
                <c:pt idx="2">
                  <c:v>6068</c:v>
                </c:pt>
              </c:numCache>
            </c:numRef>
          </c:val>
          <c:extLst>
            <c:ext xmlns:c16="http://schemas.microsoft.com/office/drawing/2014/chart" uri="{C3380CC4-5D6E-409C-BE32-E72D297353CC}">
              <c16:uniqueId val="{00000002-88E0-4A6D-AAAA-E3E325C094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元利償還金は、他団体と比較して低い水準を維持している。</a:t>
          </a:r>
        </a:p>
        <a:p>
          <a:r>
            <a:rPr kumimoji="1" lang="ja-JP" altLang="en-US" sz="1400">
              <a:latin typeface="ＭＳ ゴシック" pitchFamily="49" charset="-128"/>
              <a:ea typeface="ＭＳ ゴシック" pitchFamily="49" charset="-128"/>
            </a:rPr>
            <a:t>　今後とも、実質公債費比率を良好な状態に維持するために、中長期的な公債費の推計などにより、財政硬直化を招くことのないよう留意した行財政運営を行っていく必要がある。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住民参加型市場公募債である「海老名みのり債」の償還の財源としている。「海老名みのり債」の発行は休止しており、再開予定がないことから、令和４年３月</a:t>
          </a:r>
          <a:r>
            <a:rPr kumimoji="1" lang="en-US" altLang="ja-JP" sz="1000">
              <a:latin typeface="ＭＳ ゴシック" pitchFamily="49" charset="-128"/>
              <a:ea typeface="ＭＳ ゴシック" pitchFamily="49" charset="-128"/>
            </a:rPr>
            <a:t>31</a:t>
          </a:r>
          <a:r>
            <a:rPr kumimoji="1" lang="ja-JP" altLang="en-US" sz="1000">
              <a:latin typeface="ＭＳ ゴシック" pitchFamily="49" charset="-128"/>
              <a:ea typeface="ＭＳ ゴシック" pitchFamily="49" charset="-128"/>
            </a:rPr>
            <a:t>日付けで減債基金を廃止した。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令和６年度は、地方債現在高等に係る基準財政需要額算入見込額が大幅に減少するなど、充当可能財源等が減少したことで、将来負担比率の分子が増加している。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そのため、令和６年度の将来負担比率は、</a:t>
          </a:r>
          <a:r>
            <a:rPr kumimoji="1" lang="en-US" altLang="ja-JP" sz="1400">
              <a:latin typeface="ＭＳ ゴシック" pitchFamily="49" charset="-128"/>
              <a:ea typeface="ＭＳ ゴシック" pitchFamily="49" charset="-128"/>
            </a:rPr>
            <a:t>31.7</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ポイント増加しているものの、国の早期健全化基準である</a:t>
          </a:r>
          <a:r>
            <a:rPr kumimoji="1" lang="en-US" altLang="ja-JP" sz="1400">
              <a:latin typeface="ＭＳ ゴシック" pitchFamily="49" charset="-128"/>
              <a:ea typeface="ＭＳ ゴシック" pitchFamily="49" charset="-128"/>
            </a:rPr>
            <a:t>350.0</a:t>
          </a:r>
          <a:r>
            <a:rPr kumimoji="1" lang="ja-JP" altLang="en-US" sz="1400">
              <a:latin typeface="ＭＳ ゴシック" pitchFamily="49" charset="-128"/>
              <a:ea typeface="ＭＳ ゴシック" pitchFamily="49" charset="-128"/>
            </a:rPr>
            <a:t>％を大きく下回っており、本市の財政の健全性は、財政健全化法上も問題ないと認識している。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負担比率が上昇していくことが見込まれるため、地方債残高が増額しすぎないように、市債を活用するにふさわしい事業を慎重に選択し世代間負担の公平性に留意した市債活用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神奈川県海老名市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補正予算における財源不足分を繰り入れるため取崩しを行ったが、決算剰余金などの積み立てがあり、３億１千５百万円の増となった。そのほか、公共施設等あんしん基金、情報システム基金、森林環境譲与税基金などに積み立てしたもののふるさと納税の寄附額の減額に伴い、応援まごころ基金の積立額が減少したことなどにより、基金全体では１億８千６百万円の増となった。</a:t>
          </a:r>
        </a:p>
        <a:p>
          <a:endParaRPr lang="ja-JP" altLang="en-US" sz="1400">
            <a:effectLst/>
            <a:latin typeface="ＭＳ ゴシック" panose="020B0609070205080204" pitchFamily="49" charset="-128"/>
            <a:ea typeface="ＭＳ ゴシック" panose="020B0609070205080204" pitchFamily="49" charset="-128"/>
          </a:endParaRPr>
        </a:p>
        <a:p>
          <a:r>
            <a:rPr lang="ja-JP" altLang="en-US" sz="1400">
              <a:effectLst/>
              <a:latin typeface="ＭＳ ゴシック" panose="020B0609070205080204" pitchFamily="49" charset="-128"/>
              <a:ea typeface="ＭＳ ゴシック" panose="020B0609070205080204" pitchFamily="49" charset="-128"/>
            </a:rPr>
            <a:t>（今後の方針）</a:t>
          </a:r>
        </a:p>
        <a:p>
          <a:r>
            <a:rPr lang="ja-JP" altLang="en-US" sz="1400">
              <a:effectLst/>
              <a:latin typeface="ＭＳ ゴシック" panose="020B0609070205080204" pitchFamily="49" charset="-128"/>
              <a:ea typeface="ＭＳ ゴシック" panose="020B0609070205080204" pitchFamily="49" charset="-128"/>
            </a:rPr>
            <a:t>　人口増に伴い税収増が予想されるが、情報システム関連の財政負担など様々な需要が見込まれるため、今後とも適切な基金の活用をしていく。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公共施設等あんしん基金：将来の公共施設老朽化対策のため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新まちづくり基金：まちづくりの重点投資期間での活用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応援まごころ基金：寄附金を各政策の財源とするため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情報システム基金：情報システムの導入及び更新に要する費用に対する財政負担の平準化のため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森林環境譲与税基金：森林環境譲与税充当対象事業への活用のため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公共施設等あんしん基金：補正予算における財源超過分の積み立てにより増加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新まちづくり基金：補正予算における財源不足分の取崩しにより減少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応援まごころ基金：ふるさと納税の寄附額減額に伴い減少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情報システム基金：補正予算における財源超過分の積み立てにより増加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森林環境譲与税基金：森林環境譲与税譲与金の交付に伴い増加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公共施設等あんしん基金：今後も財政需要が見込まれるため、計画的に積み立てを行う。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新まちづくり基金：計画的に積み立てを行っているが、中新田丸田地区土地区画整理事業等に活用するため、減少傾向が予想される。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補正予算における財源不足分を繰り入れるため取崩しを行ったものの、決算に伴う純繰越などの補正予算における財源超過分を積み立てたことにより、増額となった。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積立金の増により残高は標準財政規模の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％以上を確保している。今後も安易に取り崩すことのないよう、一定の残高確保に引き続き努める。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140,763
136,998
26.59
57,588,635
55,611,373
1,443,098
29,066,511
28,022,272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３か年平均の財政力指数は、平成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年度以降横ばいで推移しており、令和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と全国平均、県内平均、類団平均をいずれも上回っており、高い水準にある。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年度に交付団体に転じたが、令和４年度に再び不交付団体となり同水準を維持している。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税源涵養施策の推進や徴収業務の強化など更なる歳入確保に努める必要がある。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22678</xdr:rowOff>
    </xdr:from>
    <xdr:to>
      <xdr:col>23</xdr:col>
      <xdr:colOff>133350</xdr:colOff>
      <xdr:row>39</xdr:row>
      <xdr:rowOff>74385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70922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74385</xdr:rowOff>
    </xdr:from>
    <xdr:to>
      <xdr:col>19</xdr:col>
      <xdr:colOff>133350</xdr:colOff>
      <xdr:row>39</xdr:row>
      <xdr:rowOff>74385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60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74385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437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22678</xdr:rowOff>
    </xdr:from>
    <xdr:to>
      <xdr:col>11</xdr:col>
      <xdr:colOff>31750</xdr:colOff>
      <xdr:row>39</xdr:row>
      <xdr:rowOff>57150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143328</xdr:rowOff>
    </xdr:from>
    <xdr:to>
      <xdr:col>23</xdr:col>
      <xdr:colOff>184150</xdr:colOff>
      <xdr:row>39</xdr:row>
      <xdr:rowOff>73478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159855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23585</xdr:rowOff>
    </xdr:from>
    <xdr:to>
      <xdr:col>19</xdr:col>
      <xdr:colOff>184150</xdr:colOff>
      <xdr:row>39</xdr:row>
      <xdr:rowOff>125185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135362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47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23585</xdr:rowOff>
    </xdr:from>
    <xdr:to>
      <xdr:col>15</xdr:col>
      <xdr:colOff>133350</xdr:colOff>
      <xdr:row>39</xdr:row>
      <xdr:rowOff>125185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135362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83655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税などの経常的な収入が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した一方で、物価高騰の影響による物件費や扶助費などの経常的な支出が増加した。令和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と県内平均を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下回ったが、全国平均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と類団平均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財政の硬直化が進まないよう、今後も、社会経済情勢や少子高齢化の状況を注視していく必要がある。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108796</xdr:rowOff>
    </xdr:from>
    <xdr:to>
      <xdr:col>23</xdr:col>
      <xdr:colOff>133350</xdr:colOff>
      <xdr:row>63</xdr:row>
      <xdr:rowOff>49954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38696"/>
          <a:ext cx="8382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62</xdr:row>
      <xdr:rowOff>108796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984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62</xdr:row>
      <xdr:rowOff>68580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6066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61</xdr:row>
      <xdr:rowOff>46990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606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142681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144373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全国平均、県内平均、</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類団平均</a:t>
          </a:r>
          <a:r>
            <a:rPr kumimoji="1" lang="ja-JP" altLang="en-US" sz="1300">
              <a:solidFill>
                <a:schemeClr val="tx1"/>
              </a:solidFill>
              <a:latin typeface="ＭＳ Ｐゴシック" panose="020B0600070205080204" pitchFamily="50" charset="-128"/>
              <a:ea typeface="ＭＳ Ｐゴシック" panose="020B0600070205080204" pitchFamily="50" charset="-128"/>
            </a:rPr>
            <a:t>をいずれも下回っており、定員管理による職員数の適正化などにより、人件費の抑制に努めていることや、窓口業務の民間委託、指定管理者制度導入などにより、人件費の削減に努めてきたためである。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令和６年度に増額となったのは</a:t>
          </a:r>
          <a:r>
            <a:rPr kumimoji="1" lang="ja-JP" altLang="en-US" sz="1300" b="0">
              <a:solidFill>
                <a:schemeClr val="tx1"/>
              </a:solidFill>
              <a:latin typeface="ＭＳ Ｐゴシック" panose="020B0600070205080204" pitchFamily="50" charset="-128"/>
              <a:ea typeface="ＭＳ Ｐゴシック" panose="020B0600070205080204" pitchFamily="50" charset="-128"/>
            </a:rPr>
            <a:t>、会計年度任用職員への勤勉手当の支給開始や、小中学校の教材費無償化の実施、物価高騰の影響により賄材料費等が増額したためである。</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今後も職員の定員適正化を図るとともに、行財政運営の効率化を進め、経常経費の削減に努める必要がある。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138055</xdr:rowOff>
    </xdr:from>
    <xdr:to>
      <xdr:col>23</xdr:col>
      <xdr:colOff>133350</xdr:colOff>
      <xdr:row>84</xdr:row>
      <xdr:rowOff>37895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68405"/>
          <a:ext cx="838200" cy="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138055</xdr:rowOff>
    </xdr:from>
    <xdr:to>
      <xdr:col>19</xdr:col>
      <xdr:colOff>133350</xdr:colOff>
      <xdr:row>83</xdr:row>
      <xdr:rowOff>168325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68405"/>
          <a:ext cx="889000" cy="3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128873</xdr:rowOff>
    </xdr:from>
    <xdr:to>
      <xdr:col>15</xdr:col>
      <xdr:colOff>82550</xdr:colOff>
      <xdr:row>83</xdr:row>
      <xdr:rowOff>168325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59223"/>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139388</xdr:rowOff>
    </xdr:from>
    <xdr:to>
      <xdr:col>11</xdr:col>
      <xdr:colOff>31750</xdr:colOff>
      <xdr:row>83</xdr:row>
      <xdr:rowOff>128873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98288"/>
          <a:ext cx="889000" cy="1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158545</xdr:rowOff>
    </xdr:from>
    <xdr:to>
      <xdr:col>23</xdr:col>
      <xdr:colOff>184150</xdr:colOff>
      <xdr:row>84</xdr:row>
      <xdr:rowOff>88695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87255</xdr:rowOff>
    </xdr:from>
    <xdr:to>
      <xdr:col>19</xdr:col>
      <xdr:colOff>184150</xdr:colOff>
      <xdr:row>84</xdr:row>
      <xdr:rowOff>17405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2182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0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117525</xdr:rowOff>
    </xdr:from>
    <xdr:to>
      <xdr:col>15</xdr:col>
      <xdr:colOff>133350</xdr:colOff>
      <xdr:row>84</xdr:row>
      <xdr:rowOff>47675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32452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3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78073</xdr:rowOff>
    </xdr:from>
    <xdr:to>
      <xdr:col>11</xdr:col>
      <xdr:colOff>82550</xdr:colOff>
      <xdr:row>84</xdr:row>
      <xdr:rowOff>8223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0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164450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9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88588</xdr:rowOff>
    </xdr:from>
    <xdr:to>
      <xdr:col>7</xdr:col>
      <xdr:colOff>31750</xdr:colOff>
      <xdr:row>83</xdr:row>
      <xdr:rowOff>18738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28915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1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令和３年度は職員構成の変動等により、各階層において平均給料月額が増減し、結果的に</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ポイントの増となった。令和４年度は、低水準給料額の経験年数の少ない職員を多数採用したため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令和５年度は、高齢層職員の退職者が多かったため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　令和６年度は、高齢層職員の退職と、若年層職員が税務職から一般行政職に異動したため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ポイントの減となった。引き続き給与水準の適正化を図るとともに、自主的かつ主体的な取組として、諸手当等の見直し検討を進めていく。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9525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2082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9525</xdr:rowOff>
    </xdr:from>
    <xdr:to>
      <xdr:col>77</xdr:col>
      <xdr:colOff>44450</xdr:colOff>
      <xdr:row>89</xdr:row>
      <xdr:rowOff>49741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2685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49741</xdr:rowOff>
    </xdr:from>
    <xdr:to>
      <xdr:col>72</xdr:col>
      <xdr:colOff>203200</xdr:colOff>
      <xdr:row>89</xdr:row>
      <xdr:rowOff>89959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3087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49741</xdr:rowOff>
    </xdr:from>
    <xdr:to>
      <xdr:col>68</xdr:col>
      <xdr:colOff>152400</xdr:colOff>
      <xdr:row>89</xdr:row>
      <xdr:rowOff>89959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3087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130175</xdr:rowOff>
    </xdr:from>
    <xdr:to>
      <xdr:col>77</xdr:col>
      <xdr:colOff>95250</xdr:colOff>
      <xdr:row>89</xdr:row>
      <xdr:rowOff>60325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45102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0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170391</xdr:rowOff>
    </xdr:from>
    <xdr:to>
      <xdr:col>73</xdr:col>
      <xdr:colOff>44450</xdr:colOff>
      <xdr:row>89</xdr:row>
      <xdr:rowOff>100541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85318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39159</xdr:rowOff>
    </xdr:from>
    <xdr:to>
      <xdr:col>68</xdr:col>
      <xdr:colOff>203200</xdr:colOff>
      <xdr:row>89</xdr:row>
      <xdr:rowOff>140759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125536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170391</xdr:rowOff>
    </xdr:from>
    <xdr:to>
      <xdr:col>64</xdr:col>
      <xdr:colOff>152400</xdr:colOff>
      <xdr:row>89</xdr:row>
      <xdr:rowOff>100541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85318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全国平均、県平均、類団平均いずれも下回っており、低い水準にある。</a:t>
          </a:r>
        </a:p>
        <a:p>
          <a:r>
            <a:rPr kumimoji="1" lang="ja-JP" altLang="en-US" sz="1300">
              <a:latin typeface="ＭＳ Ｐゴシック" panose="020B0600070205080204" pitchFamily="50" charset="-128"/>
              <a:ea typeface="ＭＳ Ｐゴシック" panose="020B0600070205080204" pitchFamily="50" charset="-128"/>
            </a:rPr>
            <a:t>　これは、「定員管理計画」に基づき、事務執行体制のスリム化や外部委託の推進、広域行政の推進等を適正に行ってきたことによるものである。なお、令和５年４月に策定した「えびなみらい定員管理計画」（令和５年度～令和７年度）では、社会情勢の急激な変化、国の制度改正等による市民サービスの向上、人口増加による業務量の増加等に対応するため、民間委託、指定管理者制度を活用しつつ、人件費の抑制に努めながら、必要な限度において職員の増加を図っていく必要があるとし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142981</xdr:rowOff>
    </xdr:from>
    <xdr:to>
      <xdr:col>81</xdr:col>
      <xdr:colOff>44450</xdr:colOff>
      <xdr:row>62</xdr:row>
      <xdr:rowOff>144992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77288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144992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5880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62</xdr:row>
      <xdr:rowOff>155046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58805"/>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155046</xdr:rowOff>
    </xdr:from>
    <xdr:to>
      <xdr:col>68</xdr:col>
      <xdr:colOff>152400</xdr:colOff>
      <xdr:row>62</xdr:row>
      <xdr:rowOff>163089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849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92181</xdr:rowOff>
    </xdr:from>
    <xdr:to>
      <xdr:col>81</xdr:col>
      <xdr:colOff>95250</xdr:colOff>
      <xdr:row>63</xdr:row>
      <xdr:rowOff>22331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108708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94192</xdr:rowOff>
    </xdr:from>
    <xdr:to>
      <xdr:col>77</xdr:col>
      <xdr:colOff>95250</xdr:colOff>
      <xdr:row>63</xdr:row>
      <xdr:rowOff>24342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18432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104246</xdr:rowOff>
    </xdr:from>
    <xdr:to>
      <xdr:col>68</xdr:col>
      <xdr:colOff>203200</xdr:colOff>
      <xdr:row>63</xdr:row>
      <xdr:rowOff>34396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44573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0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112289</xdr:rowOff>
    </xdr:from>
    <xdr:to>
      <xdr:col>64</xdr:col>
      <xdr:colOff>152400</xdr:colOff>
      <xdr:row>63</xdr:row>
      <xdr:rowOff>42439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52616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1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％と類団平均を上回っているものの、全国平均、県内平均を下回っており、低い水準にある。</a:t>
          </a:r>
        </a:p>
        <a:p>
          <a:r>
            <a:rPr kumimoji="1" lang="ja-JP" altLang="en-US" sz="1300">
              <a:latin typeface="ＭＳ Ｐゴシック" panose="020B0600070205080204" pitchFamily="50" charset="-128"/>
              <a:ea typeface="ＭＳ Ｐゴシック" panose="020B0600070205080204" pitchFamily="50" charset="-128"/>
            </a:rPr>
            <a:t>　令和３年度に市場公募債の満期一括償還の完了年度を迎えており、令和４年度以降の公債費の支出は抑制される見込みであったが、</a:t>
          </a:r>
          <a:r>
            <a:rPr kumimoji="1" lang="ja-JP" altLang="en-US" sz="1300">
              <a:solidFill>
                <a:schemeClr val="tx1"/>
              </a:solidFill>
              <a:latin typeface="ＭＳ Ｐゴシック" panose="020B0600070205080204" pitchFamily="50" charset="-128"/>
              <a:ea typeface="ＭＳ Ｐゴシック" panose="020B0600070205080204" pitchFamily="50" charset="-128"/>
            </a:rPr>
            <a:t>一部事務組合の借入について据置期間が終了し、償還が始まったことなどから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r>
            <a:rPr kumimoji="1" lang="ja-JP" altLang="en-US" sz="1300">
              <a:latin typeface="ＭＳ Ｐゴシック" panose="020B0600070205080204" pitchFamily="50" charset="-128"/>
              <a:ea typeface="ＭＳ Ｐゴシック" panose="020B0600070205080204" pitchFamily="50" charset="-128"/>
            </a:rPr>
            <a:t>実質公債費比率を良好な状態に維持するために、中長期的な公債費の推計などにより、財政硬直化を招くことのないよう留意した行財政運営を行っていく必要がある。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70455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654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138491</xdr:rowOff>
    </xdr:from>
    <xdr:to>
      <xdr:col>77</xdr:col>
      <xdr:colOff>44450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964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138491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93076"/>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40</xdr:row>
      <xdr:rowOff>35076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8966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87691</xdr:rowOff>
    </xdr:from>
    <xdr:to>
      <xdr:col>73</xdr:col>
      <xdr:colOff>44450</xdr:colOff>
      <xdr:row>41</xdr:row>
      <xdr:rowOff>17841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155726</xdr:rowOff>
    </xdr:from>
    <xdr:to>
      <xdr:col>68</xdr:col>
      <xdr:colOff>203200</xdr:colOff>
      <xdr:row>40</xdr:row>
      <xdr:rowOff>85876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96053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52312</xdr:rowOff>
    </xdr:from>
    <xdr:to>
      <xdr:col>64</xdr:col>
      <xdr:colOff>152400</xdr:colOff>
      <xdr:row>39</xdr:row>
      <xdr:rowOff>153912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a:t>
          </a:r>
          <a:r>
            <a:rPr kumimoji="1" lang="en-US" altLang="ja-JP" sz="1300">
              <a:latin typeface="ＭＳ Ｐゴシック" panose="020B0600070205080204" pitchFamily="50" charset="-128"/>
              <a:ea typeface="ＭＳ Ｐゴシック" panose="020B0600070205080204" pitchFamily="50" charset="-128"/>
            </a:rPr>
            <a:t>31.7</a:t>
          </a:r>
          <a:r>
            <a:rPr kumimoji="1" lang="ja-JP" altLang="en-US" sz="1300">
              <a:latin typeface="ＭＳ Ｐゴシック" panose="020B0600070205080204" pitchFamily="50" charset="-128"/>
              <a:ea typeface="ＭＳ Ｐゴシック" panose="020B0600070205080204" pitchFamily="50" charset="-128"/>
            </a:rPr>
            <a:t>％と全国平均、類団平均を上回っているものの、県内平均を下回っている。</a:t>
          </a:r>
        </a:p>
        <a:p>
          <a:r>
            <a:rPr kumimoji="1" lang="ja-JP" altLang="en-US" sz="1300">
              <a:latin typeface="ＭＳ Ｐゴシック" panose="020B0600070205080204" pitchFamily="50" charset="-128"/>
              <a:ea typeface="ＭＳ Ｐゴシック" panose="020B0600070205080204" pitchFamily="50" charset="-128"/>
            </a:rPr>
            <a:t>　将来負担比率が増額した要因は、</a:t>
          </a:r>
          <a:r>
            <a:rPr kumimoji="1" lang="ja-JP" altLang="en-US" sz="1300">
              <a:solidFill>
                <a:schemeClr val="tx1"/>
              </a:solidFill>
              <a:latin typeface="ＭＳ Ｐゴシック" panose="020B0600070205080204" pitchFamily="50" charset="-128"/>
              <a:ea typeface="ＭＳ Ｐゴシック" panose="020B0600070205080204" pitchFamily="50" charset="-128"/>
            </a:rPr>
            <a:t>地方債現在高等に係る基準財政需要額参入見込額が減少したためである。</a:t>
          </a:r>
        </a:p>
        <a:p>
          <a:r>
            <a:rPr kumimoji="1" lang="ja-JP" altLang="en-US" sz="1300">
              <a:latin typeface="ＭＳ Ｐゴシック" panose="020B0600070205080204" pitchFamily="50" charset="-128"/>
              <a:ea typeface="ＭＳ Ｐゴシック" panose="020B0600070205080204" pitchFamily="50" charset="-128"/>
            </a:rPr>
            <a:t>　今後も市債を活用するにふさわしい事業を慎重に選択し、世代間負担の公平に留意した市債活用を図っていく。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90533</xdr:rowOff>
    </xdr:from>
    <xdr:to>
      <xdr:col>81</xdr:col>
      <xdr:colOff>44450</xdr:colOff>
      <xdr:row>16</xdr:row>
      <xdr:rowOff>116387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33733"/>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56062</xdr:rowOff>
    </xdr:from>
    <xdr:to>
      <xdr:col>77</xdr:col>
      <xdr:colOff>44450</xdr:colOff>
      <xdr:row>16</xdr:row>
      <xdr:rowOff>90533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7992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56062</xdr:rowOff>
    </xdr:from>
    <xdr:to>
      <xdr:col>72</xdr:col>
      <xdr:colOff>203200</xdr:colOff>
      <xdr:row>16</xdr:row>
      <xdr:rowOff>64679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99262"/>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64679</xdr:rowOff>
    </xdr:from>
    <xdr:to>
      <xdr:col>68</xdr:col>
      <xdr:colOff>152400</xdr:colOff>
      <xdr:row>16</xdr:row>
      <xdr:rowOff>133622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0787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65587</xdr:rowOff>
    </xdr:from>
    <xdr:to>
      <xdr:col>81</xdr:col>
      <xdr:colOff>95250</xdr:colOff>
      <xdr:row>16</xdr:row>
      <xdr:rowOff>167187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0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37664</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8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39733</xdr:rowOff>
    </xdr:from>
    <xdr:to>
      <xdr:col>77</xdr:col>
      <xdr:colOff>95250</xdr:colOff>
      <xdr:row>16</xdr:row>
      <xdr:rowOff>141333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126110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6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5262</xdr:rowOff>
    </xdr:from>
    <xdr:to>
      <xdr:col>73</xdr:col>
      <xdr:colOff>44450</xdr:colOff>
      <xdr:row>16</xdr:row>
      <xdr:rowOff>106862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91639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13879</xdr:rowOff>
    </xdr:from>
    <xdr:to>
      <xdr:col>68</xdr:col>
      <xdr:colOff>203200</xdr:colOff>
      <xdr:row>16</xdr:row>
      <xdr:rowOff>115479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100256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4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82822</xdr:rowOff>
    </xdr:from>
    <xdr:to>
      <xdr:col>64</xdr:col>
      <xdr:colOff>152400</xdr:colOff>
      <xdr:row>17</xdr:row>
      <xdr:rowOff>12972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169199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1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140,763
136,998
26.59
57,588,635
55,611,373
1,443,098
29,066,511
28,022,272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人件費の比率は、全国平均と同数値の</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ポイント増加している。県内平均を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ポイント下回っているものの、類団平均を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これまで定員管理による職員数の適正化などに努めてきたが、人件費については引き続き、義務的経費であることから、民間委託、指定管理者制度を活用しつつ、適正な水準を保つ必要がある。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97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97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物件費の比率は、</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ポイント上回っており、高い水準にある。</a:t>
          </a:r>
        </a:p>
        <a:p>
          <a:r>
            <a:rPr kumimoji="1" lang="ja-JP" altLang="en-US" sz="1300">
              <a:latin typeface="ＭＳ Ｐゴシック" panose="020B0600070205080204" pitchFamily="50" charset="-128"/>
              <a:ea typeface="ＭＳ Ｐゴシック" panose="020B0600070205080204" pitchFamily="50" charset="-128"/>
            </a:rPr>
            <a:t>　物件費の比率が高い要因は、小中学校の教材費無償化の実施や物価高騰の影響により賄材料費が増加したことによるものである。物件費については、経常経費化しないよう、引き続き、行財政改革の推進などにより縮減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140716</xdr:rowOff>
    </xdr:from>
    <xdr:to>
      <xdr:col>82</xdr:col>
      <xdr:colOff>107950</xdr:colOff>
      <xdr:row>21</xdr:row>
      <xdr:rowOff>14986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5697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122428</xdr:rowOff>
    </xdr:from>
    <xdr:to>
      <xdr:col>78</xdr:col>
      <xdr:colOff>69850</xdr:colOff>
      <xdr:row>20</xdr:row>
      <xdr:rowOff>140716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551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120142</xdr:rowOff>
    </xdr:from>
    <xdr:to>
      <xdr:col>73</xdr:col>
      <xdr:colOff>180975</xdr:colOff>
      <xdr:row>20</xdr:row>
      <xdr:rowOff>122428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3776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120142</xdr:rowOff>
    </xdr:from>
    <xdr:to>
      <xdr:col>69</xdr:col>
      <xdr:colOff>92075</xdr:colOff>
      <xdr:row>19</xdr:row>
      <xdr:rowOff>165862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3776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135636</xdr:rowOff>
    </xdr:from>
    <xdr:to>
      <xdr:col>82</xdr:col>
      <xdr:colOff>158750</xdr:colOff>
      <xdr:row>21</xdr:row>
      <xdr:rowOff>65786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44213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89916</xdr:rowOff>
    </xdr:from>
    <xdr:to>
      <xdr:col>78</xdr:col>
      <xdr:colOff>120650</xdr:colOff>
      <xdr:row>21</xdr:row>
      <xdr:rowOff>20066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4843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0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71628</xdr:rowOff>
    </xdr:from>
    <xdr:to>
      <xdr:col>74</xdr:col>
      <xdr:colOff>31750</xdr:colOff>
      <xdr:row>21</xdr:row>
      <xdr:rowOff>1778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158005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58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69342</xdr:rowOff>
    </xdr:from>
    <xdr:to>
      <xdr:col>69</xdr:col>
      <xdr:colOff>142875</xdr:colOff>
      <xdr:row>19</xdr:row>
      <xdr:rowOff>170942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155719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115062</xdr:rowOff>
    </xdr:from>
    <xdr:to>
      <xdr:col>65</xdr:col>
      <xdr:colOff>53975</xdr:colOff>
      <xdr:row>20</xdr:row>
      <xdr:rowOff>45212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29989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ポイント増加している。類団平均を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ポイント下回っているが、全国平均を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これは、子育て支援施設型給付事業費、障がい者自立支援給付費等事業費が増加したためである。扶助費の増加は、財政の硬直化を招くことから、市が単独で実施している事業については、慎重な対応が必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62230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04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xdr:rowOff>
    </xdr:from>
    <xdr:to>
      <xdr:col>19</xdr:col>
      <xdr:colOff>187325</xdr:colOff>
      <xdr:row>57</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815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119380</xdr:rowOff>
    </xdr:from>
    <xdr:to>
      <xdr:col>15</xdr:col>
      <xdr:colOff>98425</xdr:colOff>
      <xdr:row>57</xdr:row>
      <xdr:rowOff>8890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20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119380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36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27957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129540</xdr:rowOff>
    </xdr:from>
    <xdr:to>
      <xdr:col>15</xdr:col>
      <xdr:colOff>149225</xdr:colOff>
      <xdr:row>57</xdr:row>
      <xdr:rowOff>59690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68580</xdr:rowOff>
    </xdr:from>
    <xdr:to>
      <xdr:col>11</xdr:col>
      <xdr:colOff>60325</xdr:colOff>
      <xdr:row>56</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その他の比率は、</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ポイント増加している。全国平均より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ポイント、類団平均より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ポイント下回っているが、県内平均より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公共下水道事業会計については、基準外繰出をしていないため、繰出金が少ない状況であるが、国民健康保険事業特別会計への法定外繰出しが依然として高額であり、国保税の見直しを図り、普通会計の負担軽減に努めていく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99785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792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79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03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56</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03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65512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補助費等の比率は、前年度と同数値の</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％となっている。全国平均を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ポイント下回っており、低い水準にある。</a:t>
          </a:r>
        </a:p>
        <a:p>
          <a:r>
            <a:rPr kumimoji="1" lang="ja-JP" altLang="en-US" sz="1300">
              <a:latin typeface="ＭＳ Ｐゴシック" panose="020B0600070205080204" pitchFamily="50" charset="-128"/>
              <a:ea typeface="ＭＳ Ｐゴシック" panose="020B0600070205080204" pitchFamily="50" charset="-128"/>
            </a:rPr>
            <a:t> 　補助費については、経常経費化しないよう、引き続き、補助金の必要性、有効性、使途の適切さなどについて、検証、見直しを行い、適正化を図っていく必要がある。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34</xdr:row>
      <xdr:rowOff>163576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928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654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136144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288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117856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288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129303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112776</xdr:rowOff>
    </xdr:from>
    <xdr:to>
      <xdr:col>78</xdr:col>
      <xdr:colOff>120650</xdr:colOff>
      <xdr:row>35</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53103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67056</xdr:rowOff>
    </xdr:from>
    <xdr:to>
      <xdr:col>65</xdr:col>
      <xdr:colOff>53975</xdr:colOff>
      <xdr:row>34</xdr:row>
      <xdr:rowOff>168656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7383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公債費の比率は、</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ポイント減少している。全国平均を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ポイント下回っており、低い水準にある。他団体と比較して低い水準を維持している要因は、借入抑制を行ってきたことなどによるものである。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今後とも、市債を活用するにふさわしい事業を慎重に選択し、世代間負担の公平性に留意した市債活用を図っていく。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156718</xdr:rowOff>
    </xdr:from>
    <xdr:to>
      <xdr:col>24</xdr:col>
      <xdr:colOff>25400</xdr:colOff>
      <xdr:row>76</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154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33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3556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24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24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115062</xdr:rowOff>
    </xdr:from>
    <xdr:to>
      <xdr:col>11</xdr:col>
      <xdr:colOff>60325</xdr:colOff>
      <xdr:row>76</xdr:row>
      <xdr:rowOff>45213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a:t>
          </a:r>
          <a:r>
            <a:rPr kumimoji="1" lang="en-US" altLang="ja-JP" sz="1300">
              <a:latin typeface="ＭＳ Ｐゴシック" panose="020B0600070205080204" pitchFamily="50" charset="-128"/>
              <a:ea typeface="ＭＳ Ｐゴシック" panose="020B0600070205080204" pitchFamily="50" charset="-128"/>
            </a:rPr>
            <a:t>86.0</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ポイント増加している。全国平均を</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おり、高い水準にある。少子高齢化により、扶助費などの社会保障関連経費が増加したこと等が要因である。今後も社会保障関連経費は伸びていくことが見込まれるので、物件費や補助費等などの消費的経費が経常経費化しないよう行政改革の推進などにより縮減に努め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54611</xdr:rowOff>
    </xdr:from>
    <xdr:to>
      <xdr:col>82</xdr:col>
      <xdr:colOff>107950</xdr:colOff>
      <xdr:row>80</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9916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79</xdr:row>
      <xdr:rowOff>54611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68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79</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56261"/>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78</xdr:row>
      <xdr:rowOff>5080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562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3811</xdr:rowOff>
    </xdr:from>
    <xdr:to>
      <xdr:col>78</xdr:col>
      <xdr:colOff>120650</xdr:colOff>
      <xdr:row>79</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90188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166910</xdr:rowOff>
    </xdr:from>
    <xdr:to>
      <xdr:col>29</xdr:col>
      <xdr:colOff>127000</xdr:colOff>
      <xdr:row>18</xdr:row>
      <xdr:rowOff>75927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9185"/>
          <a:ext cx="647700" cy="80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75927</xdr:rowOff>
    </xdr:from>
    <xdr:to>
      <xdr:col>26</xdr:col>
      <xdr:colOff>50800</xdr:colOff>
      <xdr:row>18</xdr:row>
      <xdr:rowOff>96139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9652"/>
          <a:ext cx="698500" cy="2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96139</xdr:rowOff>
    </xdr:from>
    <xdr:to>
      <xdr:col>22</xdr:col>
      <xdr:colOff>114300</xdr:colOff>
      <xdr:row>18</xdr:row>
      <xdr:rowOff>96272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9864"/>
          <a:ext cx="698500" cy="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94291</xdr:rowOff>
    </xdr:from>
    <xdr:to>
      <xdr:col>18</xdr:col>
      <xdr:colOff>177800</xdr:colOff>
      <xdr:row>18</xdr:row>
      <xdr:rowOff>96272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28016"/>
          <a:ext cx="698500" cy="1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116110</xdr:rowOff>
    </xdr:from>
    <xdr:to>
      <xdr:col>29</xdr:col>
      <xdr:colOff>177800</xdr:colOff>
      <xdr:row>18</xdr:row>
      <xdr:rowOff>46260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88187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25127</xdr:rowOff>
    </xdr:from>
    <xdr:to>
      <xdr:col>26</xdr:col>
      <xdr:colOff>101600</xdr:colOff>
      <xdr:row>18</xdr:row>
      <xdr:rowOff>126727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8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111504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5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45339</xdr:rowOff>
    </xdr:from>
    <xdr:to>
      <xdr:col>22</xdr:col>
      <xdr:colOff>165100</xdr:colOff>
      <xdr:row>18</xdr:row>
      <xdr:rowOff>146939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9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131716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45472</xdr:rowOff>
    </xdr:from>
    <xdr:to>
      <xdr:col>19</xdr:col>
      <xdr:colOff>38100</xdr:colOff>
      <xdr:row>18</xdr:row>
      <xdr:rowOff>147072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9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131849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7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148489</xdr:rowOff>
    </xdr:from>
    <xdr:to>
      <xdr:col>29</xdr:col>
      <xdr:colOff>127000</xdr:colOff>
      <xdr:row>35</xdr:row>
      <xdr:rowOff>150737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58839"/>
          <a:ext cx="647700" cy="2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133266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43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150737</xdr:rowOff>
    </xdr:from>
    <xdr:to>
      <xdr:col>26</xdr:col>
      <xdr:colOff>50800</xdr:colOff>
      <xdr:row>35</xdr:row>
      <xdr:rowOff>205601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61087"/>
          <a:ext cx="698500" cy="54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205601</xdr:rowOff>
    </xdr:from>
    <xdr:to>
      <xdr:col>22</xdr:col>
      <xdr:colOff>114300</xdr:colOff>
      <xdr:row>35</xdr:row>
      <xdr:rowOff>234938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15951"/>
          <a:ext cx="698500" cy="29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234938</xdr:rowOff>
    </xdr:from>
    <xdr:to>
      <xdr:col>18</xdr:col>
      <xdr:colOff>177800</xdr:colOff>
      <xdr:row>35</xdr:row>
      <xdr:rowOff>303670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45288"/>
          <a:ext cx="698500" cy="68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97689</xdr:rowOff>
    </xdr:from>
    <xdr:to>
      <xdr:col>29</xdr:col>
      <xdr:colOff>177800</xdr:colOff>
      <xdr:row>35</xdr:row>
      <xdr:rowOff>199289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08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285666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5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99937</xdr:rowOff>
    </xdr:from>
    <xdr:to>
      <xdr:col>26</xdr:col>
      <xdr:colOff>101600</xdr:colOff>
      <xdr:row>35</xdr:row>
      <xdr:rowOff>201537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1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211714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7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154801</xdr:rowOff>
    </xdr:from>
    <xdr:to>
      <xdr:col>22</xdr:col>
      <xdr:colOff>165100</xdr:colOff>
      <xdr:row>35</xdr:row>
      <xdr:rowOff>256401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65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241178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5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184138</xdr:rowOff>
    </xdr:from>
    <xdr:to>
      <xdr:col>19</xdr:col>
      <xdr:colOff>38100</xdr:colOff>
      <xdr:row>35</xdr:row>
      <xdr:rowOff>285738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94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270515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8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252870</xdr:rowOff>
    </xdr:from>
    <xdr:to>
      <xdr:col>15</xdr:col>
      <xdr:colOff>101600</xdr:colOff>
      <xdr:row>36</xdr:row>
      <xdr:rowOff>11570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140,763
136,998
26.59
57,588,635
55,611,373
1,443,098
29,066,511
28,022,272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134008</xdr:rowOff>
    </xdr:from>
    <xdr:to>
      <xdr:col>24</xdr:col>
      <xdr:colOff>63500</xdr:colOff>
      <xdr:row>36</xdr:row>
      <xdr:rowOff>70800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34758"/>
          <a:ext cx="8382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70800</xdr:rowOff>
    </xdr:from>
    <xdr:to>
      <xdr:col>19</xdr:col>
      <xdr:colOff>177800</xdr:colOff>
      <xdr:row>36</xdr:row>
      <xdr:rowOff>96312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43000"/>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96312</xdr:rowOff>
    </xdr:from>
    <xdr:to>
      <xdr:col>15</xdr:col>
      <xdr:colOff>50800</xdr:colOff>
      <xdr:row>36</xdr:row>
      <xdr:rowOff>107628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68512"/>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81910</xdr:rowOff>
    </xdr:from>
    <xdr:to>
      <xdr:col>10</xdr:col>
      <xdr:colOff>114300</xdr:colOff>
      <xdr:row>36</xdr:row>
      <xdr:rowOff>107628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25411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83208</xdr:rowOff>
    </xdr:from>
    <xdr:to>
      <xdr:col>24</xdr:col>
      <xdr:colOff>114300</xdr:colOff>
      <xdr:row>36</xdr:row>
      <xdr:rowOff>13358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61635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6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20000</xdr:rowOff>
    </xdr:from>
    <xdr:to>
      <xdr:col>20</xdr:col>
      <xdr:colOff>38100</xdr:colOff>
      <xdr:row>36</xdr:row>
      <xdr:rowOff>121600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112727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8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45512</xdr:rowOff>
    </xdr:from>
    <xdr:to>
      <xdr:col>15</xdr:col>
      <xdr:colOff>101600</xdr:colOff>
      <xdr:row>36</xdr:row>
      <xdr:rowOff>147112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138239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1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56828</xdr:rowOff>
    </xdr:from>
    <xdr:to>
      <xdr:col>10</xdr:col>
      <xdr:colOff>165100</xdr:colOff>
      <xdr:row>36</xdr:row>
      <xdr:rowOff>158428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149555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31110</xdr:rowOff>
    </xdr:from>
    <xdr:to>
      <xdr:col>6</xdr:col>
      <xdr:colOff>38100</xdr:colOff>
      <xdr:row>36</xdr:row>
      <xdr:rowOff>132710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0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123837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33662</xdr:rowOff>
    </xdr:from>
    <xdr:to>
      <xdr:col>24</xdr:col>
      <xdr:colOff>63500</xdr:colOff>
      <xdr:row>56</xdr:row>
      <xdr:rowOff>60800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4862"/>
          <a:ext cx="8382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1479</xdr:rowOff>
    </xdr:from>
    <xdr:to>
      <xdr:col>19</xdr:col>
      <xdr:colOff>177800</xdr:colOff>
      <xdr:row>56</xdr:row>
      <xdr:rowOff>60800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02679"/>
          <a:ext cx="889000" cy="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1479</xdr:rowOff>
    </xdr:from>
    <xdr:to>
      <xdr:col>15</xdr:col>
      <xdr:colOff>50800</xdr:colOff>
      <xdr:row>56</xdr:row>
      <xdr:rowOff>42528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02679"/>
          <a:ext cx="889000" cy="4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42528</xdr:rowOff>
    </xdr:from>
    <xdr:to>
      <xdr:col>10</xdr:col>
      <xdr:colOff>114300</xdr:colOff>
      <xdr:row>57</xdr:row>
      <xdr:rowOff>76411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43728"/>
          <a:ext cx="889000" cy="20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154312</xdr:rowOff>
    </xdr:from>
    <xdr:to>
      <xdr:col>24</xdr:col>
      <xdr:colOff>114300</xdr:colOff>
      <xdr:row>56</xdr:row>
      <xdr:rowOff>84462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5739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3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10000</xdr:rowOff>
    </xdr:from>
    <xdr:to>
      <xdr:col>20</xdr:col>
      <xdr:colOff>38100</xdr:colOff>
      <xdr:row>56</xdr:row>
      <xdr:rowOff>111600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128127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8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122129</xdr:rowOff>
    </xdr:from>
    <xdr:to>
      <xdr:col>15</xdr:col>
      <xdr:colOff>101600</xdr:colOff>
      <xdr:row>56</xdr:row>
      <xdr:rowOff>52279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68806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163178</xdr:rowOff>
    </xdr:from>
    <xdr:to>
      <xdr:col>10</xdr:col>
      <xdr:colOff>165100</xdr:colOff>
      <xdr:row>56</xdr:row>
      <xdr:rowOff>93328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109855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6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25611</xdr:rowOff>
    </xdr:from>
    <xdr:to>
      <xdr:col>6</xdr:col>
      <xdr:colOff>38100</xdr:colOff>
      <xdr:row>57</xdr:row>
      <xdr:rowOff>127211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143738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16542</xdr:rowOff>
    </xdr:from>
    <xdr:to>
      <xdr:col>24</xdr:col>
      <xdr:colOff>63500</xdr:colOff>
      <xdr:row>77</xdr:row>
      <xdr:rowOff>31686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18192"/>
          <a:ext cx="838200" cy="1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16542</xdr:rowOff>
    </xdr:from>
    <xdr:to>
      <xdr:col>19</xdr:col>
      <xdr:colOff>177800</xdr:colOff>
      <xdr:row>77</xdr:row>
      <xdr:rowOff>21800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1819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21800</xdr:rowOff>
    </xdr:from>
    <xdr:to>
      <xdr:col>15</xdr:col>
      <xdr:colOff>50800</xdr:colOff>
      <xdr:row>77</xdr:row>
      <xdr:rowOff>23685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23450"/>
          <a:ext cx="8890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21056</xdr:rowOff>
    </xdr:from>
    <xdr:to>
      <xdr:col>10</xdr:col>
      <xdr:colOff>114300</xdr:colOff>
      <xdr:row>77</xdr:row>
      <xdr:rowOff>23685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22706"/>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152336</xdr:rowOff>
    </xdr:from>
    <xdr:to>
      <xdr:col>24</xdr:col>
      <xdr:colOff>114300</xdr:colOff>
      <xdr:row>77</xdr:row>
      <xdr:rowOff>82486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67263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137192</xdr:rowOff>
    </xdr:from>
    <xdr:to>
      <xdr:col>20</xdr:col>
      <xdr:colOff>38100</xdr:colOff>
      <xdr:row>77</xdr:row>
      <xdr:rowOff>67342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58469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6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142450</xdr:rowOff>
    </xdr:from>
    <xdr:to>
      <xdr:col>15</xdr:col>
      <xdr:colOff>101600</xdr:colOff>
      <xdr:row>77</xdr:row>
      <xdr:rowOff>72600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63727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144335</xdr:rowOff>
    </xdr:from>
    <xdr:to>
      <xdr:col>10</xdr:col>
      <xdr:colOff>165100</xdr:colOff>
      <xdr:row>77</xdr:row>
      <xdr:rowOff>74485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65612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6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141706</xdr:rowOff>
    </xdr:from>
    <xdr:to>
      <xdr:col>6</xdr:col>
      <xdr:colOff>38100</xdr:colOff>
      <xdr:row>77</xdr:row>
      <xdr:rowOff>71856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62983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6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138767</xdr:rowOff>
    </xdr:from>
    <xdr:to>
      <xdr:col>24</xdr:col>
      <xdr:colOff>63500</xdr:colOff>
      <xdr:row>98</xdr:row>
      <xdr:rowOff>87359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69417"/>
          <a:ext cx="838200" cy="12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87359</xdr:rowOff>
    </xdr:from>
    <xdr:to>
      <xdr:col>19</xdr:col>
      <xdr:colOff>177800</xdr:colOff>
      <xdr:row>98</xdr:row>
      <xdr:rowOff>158135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889459"/>
          <a:ext cx="889000" cy="7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43276</xdr:rowOff>
    </xdr:from>
    <xdr:to>
      <xdr:col>15</xdr:col>
      <xdr:colOff>50800</xdr:colOff>
      <xdr:row>98</xdr:row>
      <xdr:rowOff>158135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845376"/>
          <a:ext cx="889000" cy="1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43276</xdr:rowOff>
    </xdr:from>
    <xdr:to>
      <xdr:col>10</xdr:col>
      <xdr:colOff>114300</xdr:colOff>
      <xdr:row>99</xdr:row>
      <xdr:rowOff>64701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45376"/>
          <a:ext cx="889000" cy="19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87967</xdr:rowOff>
    </xdr:from>
    <xdr:to>
      <xdr:col>24</xdr:col>
      <xdr:colOff>114300</xdr:colOff>
      <xdr:row>98</xdr:row>
      <xdr:rowOff>18117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66394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9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36559</xdr:rowOff>
    </xdr:from>
    <xdr:to>
      <xdr:col>20</xdr:col>
      <xdr:colOff>38100</xdr:colOff>
      <xdr:row>98</xdr:row>
      <xdr:rowOff>138159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8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129286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93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107335</xdr:rowOff>
    </xdr:from>
    <xdr:to>
      <xdr:col>15</xdr:col>
      <xdr:colOff>101600</xdr:colOff>
      <xdr:row>99</xdr:row>
      <xdr:rowOff>37485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9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28612</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700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163926</xdr:rowOff>
    </xdr:from>
    <xdr:to>
      <xdr:col>10</xdr:col>
      <xdr:colOff>165100</xdr:colOff>
      <xdr:row>98</xdr:row>
      <xdr:rowOff>94076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9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85203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88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13901</xdr:rowOff>
    </xdr:from>
    <xdr:to>
      <xdr:col>6</xdr:col>
      <xdr:colOff>38100</xdr:colOff>
      <xdr:row>99</xdr:row>
      <xdr:rowOff>115501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106628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65960</xdr:rowOff>
    </xdr:from>
    <xdr:to>
      <xdr:col>55</xdr:col>
      <xdr:colOff>0</xdr:colOff>
      <xdr:row>37</xdr:row>
      <xdr:rowOff>87438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38160"/>
          <a:ext cx="838200" cy="19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65960</xdr:rowOff>
    </xdr:from>
    <xdr:to>
      <xdr:col>50</xdr:col>
      <xdr:colOff>114300</xdr:colOff>
      <xdr:row>37</xdr:row>
      <xdr:rowOff>110058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38160"/>
          <a:ext cx="889000" cy="21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74974</xdr:rowOff>
    </xdr:from>
    <xdr:to>
      <xdr:col>45</xdr:col>
      <xdr:colOff>177800</xdr:colOff>
      <xdr:row>37</xdr:row>
      <xdr:rowOff>110058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247174"/>
          <a:ext cx="889000" cy="20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114456</xdr:rowOff>
    </xdr:from>
    <xdr:to>
      <xdr:col>41</xdr:col>
      <xdr:colOff>50800</xdr:colOff>
      <xdr:row>36</xdr:row>
      <xdr:rowOff>74974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57956"/>
          <a:ext cx="889000" cy="98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36638</xdr:rowOff>
    </xdr:from>
    <xdr:to>
      <xdr:col>55</xdr:col>
      <xdr:colOff>50800</xdr:colOff>
      <xdr:row>37</xdr:row>
      <xdr:rowOff>138238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8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15065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5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15160</xdr:rowOff>
    </xdr:from>
    <xdr:to>
      <xdr:col>50</xdr:col>
      <xdr:colOff>165100</xdr:colOff>
      <xdr:row>36</xdr:row>
      <xdr:rowOff>116760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8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133287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59258</xdr:rowOff>
    </xdr:from>
    <xdr:to>
      <xdr:col>46</xdr:col>
      <xdr:colOff>38100</xdr:colOff>
      <xdr:row>37</xdr:row>
      <xdr:rowOff>160858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151985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9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24174</xdr:rowOff>
    </xdr:from>
    <xdr:to>
      <xdr:col>41</xdr:col>
      <xdr:colOff>101600</xdr:colOff>
      <xdr:row>36</xdr:row>
      <xdr:rowOff>125774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142301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7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63656</xdr:rowOff>
    </xdr:from>
    <xdr:to>
      <xdr:col>36</xdr:col>
      <xdr:colOff>165100</xdr:colOff>
      <xdr:row>30</xdr:row>
      <xdr:rowOff>165256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156383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29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8603</xdr:rowOff>
    </xdr:from>
    <xdr:to>
      <xdr:col>55</xdr:col>
      <xdr:colOff>0</xdr:colOff>
      <xdr:row>57</xdr:row>
      <xdr:rowOff>141714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81253"/>
          <a:ext cx="838200" cy="13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8603</xdr:rowOff>
    </xdr:from>
    <xdr:to>
      <xdr:col>50</xdr:col>
      <xdr:colOff>114300</xdr:colOff>
      <xdr:row>57</xdr:row>
      <xdr:rowOff>40825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81253"/>
          <a:ext cx="889000" cy="3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40825</xdr:rowOff>
    </xdr:from>
    <xdr:to>
      <xdr:col>45</xdr:col>
      <xdr:colOff>177800</xdr:colOff>
      <xdr:row>57</xdr:row>
      <xdr:rowOff>76705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13475"/>
          <a:ext cx="889000" cy="3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8701</xdr:rowOff>
    </xdr:from>
    <xdr:to>
      <xdr:col>41</xdr:col>
      <xdr:colOff>50800</xdr:colOff>
      <xdr:row>57</xdr:row>
      <xdr:rowOff>76705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81351"/>
          <a:ext cx="889000" cy="6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90914</xdr:rowOff>
    </xdr:from>
    <xdr:to>
      <xdr:col>55</xdr:col>
      <xdr:colOff>50800</xdr:colOff>
      <xdr:row>58</xdr:row>
      <xdr:rowOff>21064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69341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129253</xdr:rowOff>
    </xdr:from>
    <xdr:to>
      <xdr:col>50</xdr:col>
      <xdr:colOff>165100</xdr:colOff>
      <xdr:row>57</xdr:row>
      <xdr:rowOff>59403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50530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2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161475</xdr:rowOff>
    </xdr:from>
    <xdr:to>
      <xdr:col>46</xdr:col>
      <xdr:colOff>38100</xdr:colOff>
      <xdr:row>57</xdr:row>
      <xdr:rowOff>91625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82752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5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25905</xdr:rowOff>
    </xdr:from>
    <xdr:to>
      <xdr:col>41</xdr:col>
      <xdr:colOff>101600</xdr:colOff>
      <xdr:row>57</xdr:row>
      <xdr:rowOff>127505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118632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9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129351</xdr:rowOff>
    </xdr:from>
    <xdr:to>
      <xdr:col>36</xdr:col>
      <xdr:colOff>165100</xdr:colOff>
      <xdr:row>57</xdr:row>
      <xdr:rowOff>59501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50628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2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7317</xdr:rowOff>
    </xdr:from>
    <xdr:to>
      <xdr:col>55</xdr:col>
      <xdr:colOff>0</xdr:colOff>
      <xdr:row>77</xdr:row>
      <xdr:rowOff>157576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208967"/>
          <a:ext cx="838200" cy="15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87899</xdr:rowOff>
    </xdr:from>
    <xdr:to>
      <xdr:col>50</xdr:col>
      <xdr:colOff>114300</xdr:colOff>
      <xdr:row>77</xdr:row>
      <xdr:rowOff>7317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18099"/>
          <a:ext cx="8890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87899</xdr:rowOff>
    </xdr:from>
    <xdr:to>
      <xdr:col>45</xdr:col>
      <xdr:colOff>177800</xdr:colOff>
      <xdr:row>77</xdr:row>
      <xdr:rowOff>58547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118099"/>
          <a:ext cx="889000" cy="14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58547</xdr:rowOff>
    </xdr:from>
    <xdr:to>
      <xdr:col>41</xdr:col>
      <xdr:colOff>50800</xdr:colOff>
      <xdr:row>77</xdr:row>
      <xdr:rowOff>59827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6019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106776</xdr:rowOff>
    </xdr:from>
    <xdr:to>
      <xdr:col>55</xdr:col>
      <xdr:colOff>50800</xdr:colOff>
      <xdr:row>78</xdr:row>
      <xdr:rowOff>36926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85203</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8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127967</xdr:rowOff>
    </xdr:from>
    <xdr:to>
      <xdr:col>50</xdr:col>
      <xdr:colOff>165100</xdr:colOff>
      <xdr:row>77</xdr:row>
      <xdr:rowOff>58117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74644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3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37099</xdr:rowOff>
    </xdr:from>
    <xdr:to>
      <xdr:col>46</xdr:col>
      <xdr:colOff>38100</xdr:colOff>
      <xdr:row>76</xdr:row>
      <xdr:rowOff>138699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155226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7747</xdr:rowOff>
    </xdr:from>
    <xdr:to>
      <xdr:col>41</xdr:col>
      <xdr:colOff>101600</xdr:colOff>
      <xdr:row>77</xdr:row>
      <xdr:rowOff>109347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0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125874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9027</xdr:rowOff>
    </xdr:from>
    <xdr:to>
      <xdr:col>36</xdr:col>
      <xdr:colOff>165100</xdr:colOff>
      <xdr:row>77</xdr:row>
      <xdr:rowOff>110627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1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101754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30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81269</xdr:rowOff>
    </xdr:from>
    <xdr:to>
      <xdr:col>55</xdr:col>
      <xdr:colOff>0</xdr:colOff>
      <xdr:row>96</xdr:row>
      <xdr:rowOff>82893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40469"/>
          <a:ext cx="838200" cy="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81269</xdr:rowOff>
    </xdr:from>
    <xdr:to>
      <xdr:col>50</xdr:col>
      <xdr:colOff>114300</xdr:colOff>
      <xdr:row>97</xdr:row>
      <xdr:rowOff>77087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540469"/>
          <a:ext cx="889000" cy="16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132888</xdr:rowOff>
    </xdr:from>
    <xdr:to>
      <xdr:col>45</xdr:col>
      <xdr:colOff>177800</xdr:colOff>
      <xdr:row>97</xdr:row>
      <xdr:rowOff>77087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92088"/>
          <a:ext cx="889000" cy="11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125481</xdr:rowOff>
    </xdr:from>
    <xdr:to>
      <xdr:col>41</xdr:col>
      <xdr:colOff>50800</xdr:colOff>
      <xdr:row>96</xdr:row>
      <xdr:rowOff>132888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13231"/>
          <a:ext cx="889000" cy="17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32093</xdr:rowOff>
    </xdr:from>
    <xdr:to>
      <xdr:col>55</xdr:col>
      <xdr:colOff>50800</xdr:colOff>
      <xdr:row>96</xdr:row>
      <xdr:rowOff>133693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10520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30469</xdr:rowOff>
    </xdr:from>
    <xdr:to>
      <xdr:col>50</xdr:col>
      <xdr:colOff>165100</xdr:colOff>
      <xdr:row>96</xdr:row>
      <xdr:rowOff>132069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123196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8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26287</xdr:rowOff>
    </xdr:from>
    <xdr:to>
      <xdr:col>46</xdr:col>
      <xdr:colOff>38100</xdr:colOff>
      <xdr:row>97</xdr:row>
      <xdr:rowOff>127887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5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119014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4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82088</xdr:rowOff>
    </xdr:from>
    <xdr:to>
      <xdr:col>41</xdr:col>
      <xdr:colOff>101600</xdr:colOff>
      <xdr:row>97</xdr:row>
      <xdr:rowOff>12238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3365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74681</xdr:rowOff>
    </xdr:from>
    <xdr:to>
      <xdr:col>36</xdr:col>
      <xdr:colOff>165100</xdr:colOff>
      <xdr:row>96</xdr:row>
      <xdr:rowOff>4831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21358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154045</xdr:rowOff>
    </xdr:from>
    <xdr:to>
      <xdr:col>85</xdr:col>
      <xdr:colOff>127000</xdr:colOff>
      <xdr:row>76</xdr:row>
      <xdr:rowOff>161322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184245"/>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161322</xdr:rowOff>
    </xdr:from>
    <xdr:to>
      <xdr:col>81</xdr:col>
      <xdr:colOff>50800</xdr:colOff>
      <xdr:row>77</xdr:row>
      <xdr:rowOff>2502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91522"/>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159741</xdr:rowOff>
    </xdr:from>
    <xdr:to>
      <xdr:col>76</xdr:col>
      <xdr:colOff>114300</xdr:colOff>
      <xdr:row>77</xdr:row>
      <xdr:rowOff>2502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189941"/>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159741</xdr:rowOff>
    </xdr:from>
    <xdr:to>
      <xdr:col>71</xdr:col>
      <xdr:colOff>177800</xdr:colOff>
      <xdr:row>77</xdr:row>
      <xdr:rowOff>20313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189941"/>
          <a:ext cx="889000"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103245</xdr:rowOff>
    </xdr:from>
    <xdr:to>
      <xdr:col>85</xdr:col>
      <xdr:colOff>177800</xdr:colOff>
      <xdr:row>77</xdr:row>
      <xdr:rowOff>33395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81672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110522</xdr:rowOff>
    </xdr:from>
    <xdr:to>
      <xdr:col>81</xdr:col>
      <xdr:colOff>101600</xdr:colOff>
      <xdr:row>77</xdr:row>
      <xdr:rowOff>40672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31799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3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123152</xdr:rowOff>
    </xdr:from>
    <xdr:to>
      <xdr:col>76</xdr:col>
      <xdr:colOff>165100</xdr:colOff>
      <xdr:row>77</xdr:row>
      <xdr:rowOff>53302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44429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108941</xdr:rowOff>
    </xdr:from>
    <xdr:to>
      <xdr:col>72</xdr:col>
      <xdr:colOff>38100</xdr:colOff>
      <xdr:row>77</xdr:row>
      <xdr:rowOff>39091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30218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2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140963</xdr:rowOff>
    </xdr:from>
    <xdr:to>
      <xdr:col>67</xdr:col>
      <xdr:colOff>101600</xdr:colOff>
      <xdr:row>77</xdr:row>
      <xdr:rowOff>71113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7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62240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6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48430</xdr:rowOff>
    </xdr:from>
    <xdr:to>
      <xdr:col>85</xdr:col>
      <xdr:colOff>127000</xdr:colOff>
      <xdr:row>98</xdr:row>
      <xdr:rowOff>58502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50530"/>
          <a:ext cx="8382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28015</xdr:rowOff>
    </xdr:from>
    <xdr:to>
      <xdr:col>81</xdr:col>
      <xdr:colOff>50800</xdr:colOff>
      <xdr:row>98</xdr:row>
      <xdr:rowOff>58502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30115"/>
          <a:ext cx="889000" cy="3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28015</xdr:rowOff>
    </xdr:from>
    <xdr:to>
      <xdr:col>76</xdr:col>
      <xdr:colOff>114300</xdr:colOff>
      <xdr:row>98</xdr:row>
      <xdr:rowOff>50518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30115"/>
          <a:ext cx="889000" cy="2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21464</xdr:rowOff>
    </xdr:from>
    <xdr:to>
      <xdr:col>71</xdr:col>
      <xdr:colOff>177800</xdr:colOff>
      <xdr:row>98</xdr:row>
      <xdr:rowOff>50518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23564"/>
          <a:ext cx="889000" cy="2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169080</xdr:rowOff>
    </xdr:from>
    <xdr:to>
      <xdr:col>85</xdr:col>
      <xdr:colOff>177800</xdr:colOff>
      <xdr:row>98</xdr:row>
      <xdr:rowOff>99230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7702</xdr:rowOff>
    </xdr:from>
    <xdr:to>
      <xdr:col>81</xdr:col>
      <xdr:colOff>101600</xdr:colOff>
      <xdr:row>98</xdr:row>
      <xdr:rowOff>109302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100429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0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148665</xdr:rowOff>
    </xdr:from>
    <xdr:to>
      <xdr:col>76</xdr:col>
      <xdr:colOff>165100</xdr:colOff>
      <xdr:row>98</xdr:row>
      <xdr:rowOff>78815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95342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171168</xdr:rowOff>
    </xdr:from>
    <xdr:to>
      <xdr:col>72</xdr:col>
      <xdr:colOff>38100</xdr:colOff>
      <xdr:row>98</xdr:row>
      <xdr:rowOff>101318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92445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142114</xdr:rowOff>
    </xdr:from>
    <xdr:to>
      <xdr:col>67</xdr:col>
      <xdr:colOff>101600</xdr:colOff>
      <xdr:row>98</xdr:row>
      <xdr:rowOff>72264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88791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4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156540</xdr:rowOff>
    </xdr:from>
    <xdr:to>
      <xdr:col>116</xdr:col>
      <xdr:colOff>63500</xdr:colOff>
      <xdr:row>59</xdr:row>
      <xdr:rowOff>34277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00640"/>
          <a:ext cx="8382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156540</xdr:rowOff>
    </xdr:from>
    <xdr:to>
      <xdr:col>111</xdr:col>
      <xdr:colOff>177800</xdr:colOff>
      <xdr:row>59</xdr:row>
      <xdr:rowOff>25953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100640"/>
          <a:ext cx="889000" cy="4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25667</xdr:rowOff>
    </xdr:from>
    <xdr:to>
      <xdr:col>107</xdr:col>
      <xdr:colOff>50800</xdr:colOff>
      <xdr:row>59</xdr:row>
      <xdr:rowOff>25953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41217"/>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25553</xdr:rowOff>
    </xdr:from>
    <xdr:to>
      <xdr:col>102</xdr:col>
      <xdr:colOff>114300</xdr:colOff>
      <xdr:row>59</xdr:row>
      <xdr:rowOff>25667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4110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154927</xdr:rowOff>
    </xdr:from>
    <xdr:to>
      <xdr:col>116</xdr:col>
      <xdr:colOff>114300</xdr:colOff>
      <xdr:row>59</xdr:row>
      <xdr:rowOff>85077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69854</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1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105740</xdr:rowOff>
    </xdr:from>
    <xdr:to>
      <xdr:col>112</xdr:col>
      <xdr:colOff>38100</xdr:colOff>
      <xdr:row>59</xdr:row>
      <xdr:rowOff>35890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27017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146603</xdr:rowOff>
    </xdr:from>
    <xdr:to>
      <xdr:col>107</xdr:col>
      <xdr:colOff>101600</xdr:colOff>
      <xdr:row>59</xdr:row>
      <xdr:rowOff>76753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9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67880</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83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146317</xdr:rowOff>
    </xdr:from>
    <xdr:to>
      <xdr:col>102</xdr:col>
      <xdr:colOff>165100</xdr:colOff>
      <xdr:row>59</xdr:row>
      <xdr:rowOff>76467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67594</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83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146203</xdr:rowOff>
    </xdr:from>
    <xdr:to>
      <xdr:col>98</xdr:col>
      <xdr:colOff>38100</xdr:colOff>
      <xdr:row>59</xdr:row>
      <xdr:rowOff>76353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67480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83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9823</xdr:rowOff>
    </xdr:from>
    <xdr:to>
      <xdr:col>116</xdr:col>
      <xdr:colOff>63500</xdr:colOff>
      <xdr:row>77</xdr:row>
      <xdr:rowOff>40292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211473"/>
          <a:ext cx="8382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40292</xdr:rowOff>
    </xdr:from>
    <xdr:to>
      <xdr:col>111</xdr:col>
      <xdr:colOff>177800</xdr:colOff>
      <xdr:row>77</xdr:row>
      <xdr:rowOff>146199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41942"/>
          <a:ext cx="889000" cy="10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146199</xdr:rowOff>
    </xdr:from>
    <xdr:to>
      <xdr:col>107</xdr:col>
      <xdr:colOff>50800</xdr:colOff>
      <xdr:row>78</xdr:row>
      <xdr:rowOff>11782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347849"/>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147929</xdr:rowOff>
    </xdr:from>
    <xdr:to>
      <xdr:col>102</xdr:col>
      <xdr:colOff>114300</xdr:colOff>
      <xdr:row>78</xdr:row>
      <xdr:rowOff>11782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349579"/>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130473</xdr:rowOff>
    </xdr:from>
    <xdr:to>
      <xdr:col>116</xdr:col>
      <xdr:colOff>114300</xdr:colOff>
      <xdr:row>77</xdr:row>
      <xdr:rowOff>60623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108900</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160942</xdr:rowOff>
    </xdr:from>
    <xdr:to>
      <xdr:col>112</xdr:col>
      <xdr:colOff>38100</xdr:colOff>
      <xdr:row>77</xdr:row>
      <xdr:rowOff>91092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82219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95399</xdr:rowOff>
    </xdr:from>
    <xdr:to>
      <xdr:col>107</xdr:col>
      <xdr:colOff>101600</xdr:colOff>
      <xdr:row>78</xdr:row>
      <xdr:rowOff>25549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16676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132432</xdr:rowOff>
    </xdr:from>
    <xdr:to>
      <xdr:col>102</xdr:col>
      <xdr:colOff>165100</xdr:colOff>
      <xdr:row>78</xdr:row>
      <xdr:rowOff>62582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53709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4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97129</xdr:rowOff>
    </xdr:from>
    <xdr:to>
      <xdr:col>98</xdr:col>
      <xdr:colOff>38100</xdr:colOff>
      <xdr:row>78</xdr:row>
      <xdr:rowOff>27279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18406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9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395,071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62,749</a:t>
          </a:r>
          <a:r>
            <a:rPr kumimoji="1" lang="ja-JP" altLang="en-US" sz="1300">
              <a:latin typeface="ＭＳ Ｐゴシック" panose="020B0600070205080204" pitchFamily="50" charset="-128"/>
              <a:ea typeface="ＭＳ Ｐゴシック" panose="020B0600070205080204" pitchFamily="50" charset="-128"/>
            </a:rPr>
            <a:t>円となっており、全国平均、県内平均、類団平均と比較して低い水準にある。定員管理による職員数の適正化などに努めてきたことや、窓口業務の委託や指定管理者制度の積極的な活用などにより低い水準を確保しているが、引き続き、行財政運営の効率化などにより、適正な水準を保つ必要が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75,494</a:t>
          </a:r>
          <a:r>
            <a:rPr kumimoji="1" lang="ja-JP" altLang="en-US" sz="1300">
              <a:latin typeface="ＭＳ Ｐゴシック" panose="020B0600070205080204" pitchFamily="50" charset="-128"/>
              <a:ea typeface="ＭＳ Ｐゴシック" panose="020B0600070205080204" pitchFamily="50" charset="-128"/>
            </a:rPr>
            <a:t>円となっており、全国平均は下回るものの、県内平均、類団平均のいずれも上回っている。窓口サービスの向上を図るための業務委託や、指定管理者制度の積極的な導入によるものであるため、経常経費化してしまわないよう、引き続き、行財政改革の推進などにより縮減に努めていく必要が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21,247</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も低い水準にある。他団体と比較して低い水準を維持している要因は、借入抑制を行ってきたことなどによるものである。今後とも、市債を活用するにふさわしい事業を慎重に選択し、世代間負担の公平性に留意した市債活用を図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140,763
136,998
26.59
57,588,635
55,611,373
1,443,098
29,066,511
28,022,272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139700</xdr:rowOff>
    </xdr:from>
    <xdr:to>
      <xdr:col>24</xdr:col>
      <xdr:colOff>63500</xdr:colOff>
      <xdr:row>38</xdr:row>
      <xdr:rowOff>60261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483350"/>
          <a:ext cx="838200" cy="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15113</xdr:rowOff>
    </xdr:from>
    <xdr:to>
      <xdr:col>19</xdr:col>
      <xdr:colOff>177800</xdr:colOff>
      <xdr:row>38</xdr:row>
      <xdr:rowOff>60261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530213"/>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165418</xdr:rowOff>
    </xdr:from>
    <xdr:to>
      <xdr:col>15</xdr:col>
      <xdr:colOff>50800</xdr:colOff>
      <xdr:row>38</xdr:row>
      <xdr:rowOff>15113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509068"/>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126555</xdr:rowOff>
    </xdr:from>
    <xdr:to>
      <xdr:col>10</xdr:col>
      <xdr:colOff>114300</xdr:colOff>
      <xdr:row>37</xdr:row>
      <xdr:rowOff>165418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470205"/>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88900</xdr:rowOff>
    </xdr:from>
    <xdr:to>
      <xdr:col>24</xdr:col>
      <xdr:colOff>114300</xdr:colOff>
      <xdr:row>38</xdr:row>
      <xdr:rowOff>19050</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9461</xdr:rowOff>
    </xdr:from>
    <xdr:to>
      <xdr:col>20</xdr:col>
      <xdr:colOff>38100</xdr:colOff>
      <xdr:row>38</xdr:row>
      <xdr:rowOff>111061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5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102188</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6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135763</xdr:rowOff>
    </xdr:from>
    <xdr:to>
      <xdr:col>15</xdr:col>
      <xdr:colOff>101600</xdr:colOff>
      <xdr:row>38</xdr:row>
      <xdr:rowOff>65913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57040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57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114617</xdr:rowOff>
    </xdr:from>
    <xdr:to>
      <xdr:col>10</xdr:col>
      <xdr:colOff>165100</xdr:colOff>
      <xdr:row>38</xdr:row>
      <xdr:rowOff>44768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4582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35895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55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75755</xdr:rowOff>
    </xdr:from>
    <xdr:to>
      <xdr:col>6</xdr:col>
      <xdr:colOff>38100</xdr:colOff>
      <xdr:row>38</xdr:row>
      <xdr:rowOff>5905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168483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51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136400</xdr:rowOff>
    </xdr:from>
    <xdr:to>
      <xdr:col>24</xdr:col>
      <xdr:colOff>63500</xdr:colOff>
      <xdr:row>57</xdr:row>
      <xdr:rowOff>152631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09050"/>
          <a:ext cx="8382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134465</xdr:rowOff>
    </xdr:from>
    <xdr:to>
      <xdr:col>19</xdr:col>
      <xdr:colOff>177800</xdr:colOff>
      <xdr:row>57</xdr:row>
      <xdr:rowOff>152631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07115"/>
          <a:ext cx="889000" cy="1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134465</xdr:rowOff>
    </xdr:from>
    <xdr:to>
      <xdr:col>15</xdr:col>
      <xdr:colOff>50800</xdr:colOff>
      <xdr:row>57</xdr:row>
      <xdr:rowOff>159763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07115"/>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90467</xdr:rowOff>
    </xdr:from>
    <xdr:to>
      <xdr:col>10</xdr:col>
      <xdr:colOff>114300</xdr:colOff>
      <xdr:row>57</xdr:row>
      <xdr:rowOff>159763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20217"/>
          <a:ext cx="889000" cy="41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85600</xdr:rowOff>
    </xdr:from>
    <xdr:to>
      <xdr:col>24</xdr:col>
      <xdr:colOff>114300</xdr:colOff>
      <xdr:row>58</xdr:row>
      <xdr:rowOff>15750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44977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101831</xdr:rowOff>
    </xdr:from>
    <xdr:to>
      <xdr:col>20</xdr:col>
      <xdr:colOff>38100</xdr:colOff>
      <xdr:row>58</xdr:row>
      <xdr:rowOff>31981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23108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83665</xdr:rowOff>
    </xdr:from>
    <xdr:to>
      <xdr:col>15</xdr:col>
      <xdr:colOff>101600</xdr:colOff>
      <xdr:row>58</xdr:row>
      <xdr:rowOff>13815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5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30342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63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108963</xdr:rowOff>
    </xdr:from>
    <xdr:to>
      <xdr:col>10</xdr:col>
      <xdr:colOff>165100</xdr:colOff>
      <xdr:row>58</xdr:row>
      <xdr:rowOff>39113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30240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7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39667</xdr:rowOff>
    </xdr:from>
    <xdr:to>
      <xdr:col>6</xdr:col>
      <xdr:colOff>38100</xdr:colOff>
      <xdr:row>55</xdr:row>
      <xdr:rowOff>141267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4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157794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4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142470</xdr:rowOff>
    </xdr:from>
    <xdr:to>
      <xdr:col>24</xdr:col>
      <xdr:colOff>63500</xdr:colOff>
      <xdr:row>77</xdr:row>
      <xdr:rowOff>38398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72670"/>
          <a:ext cx="838200" cy="6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38398</xdr:rowOff>
    </xdr:from>
    <xdr:to>
      <xdr:col>19</xdr:col>
      <xdr:colOff>177800</xdr:colOff>
      <xdr:row>77</xdr:row>
      <xdr:rowOff>93075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40048"/>
          <a:ext cx="889000" cy="5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54660</xdr:rowOff>
    </xdr:from>
    <xdr:to>
      <xdr:col>15</xdr:col>
      <xdr:colOff>50800</xdr:colOff>
      <xdr:row>77</xdr:row>
      <xdr:rowOff>93075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56310"/>
          <a:ext cx="889000" cy="3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54660</xdr:rowOff>
    </xdr:from>
    <xdr:to>
      <xdr:col>10</xdr:col>
      <xdr:colOff>114300</xdr:colOff>
      <xdr:row>77</xdr:row>
      <xdr:rowOff>139503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56310"/>
          <a:ext cx="889000" cy="8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91670</xdr:rowOff>
    </xdr:from>
    <xdr:to>
      <xdr:col>24</xdr:col>
      <xdr:colOff>114300</xdr:colOff>
      <xdr:row>77</xdr:row>
      <xdr:rowOff>21820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2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6597</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3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159048</xdr:rowOff>
    </xdr:from>
    <xdr:to>
      <xdr:col>20</xdr:col>
      <xdr:colOff>38100</xdr:colOff>
      <xdr:row>77</xdr:row>
      <xdr:rowOff>89198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80325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8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42275</xdr:rowOff>
    </xdr:from>
    <xdr:to>
      <xdr:col>15</xdr:col>
      <xdr:colOff>101600</xdr:colOff>
      <xdr:row>77</xdr:row>
      <xdr:rowOff>143875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4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135002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3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3860</xdr:rowOff>
    </xdr:from>
    <xdr:to>
      <xdr:col>10</xdr:col>
      <xdr:colOff>165100</xdr:colOff>
      <xdr:row>77</xdr:row>
      <xdr:rowOff>105460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96587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9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88703</xdr:rowOff>
    </xdr:from>
    <xdr:to>
      <xdr:col>6</xdr:col>
      <xdr:colOff>38100</xdr:colOff>
      <xdr:row>78</xdr:row>
      <xdr:rowOff>18853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8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139433</xdr:rowOff>
    </xdr:from>
    <xdr:to>
      <xdr:col>24</xdr:col>
      <xdr:colOff>63500</xdr:colOff>
      <xdr:row>98</xdr:row>
      <xdr:rowOff>31838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770083"/>
          <a:ext cx="8382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139433</xdr:rowOff>
    </xdr:from>
    <xdr:to>
      <xdr:col>19</xdr:col>
      <xdr:colOff>177800</xdr:colOff>
      <xdr:row>97</xdr:row>
      <xdr:rowOff>142215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770083"/>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98285</xdr:rowOff>
    </xdr:from>
    <xdr:to>
      <xdr:col>15</xdr:col>
      <xdr:colOff>50800</xdr:colOff>
      <xdr:row>97</xdr:row>
      <xdr:rowOff>142215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728935"/>
          <a:ext cx="889000" cy="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98285</xdr:rowOff>
    </xdr:from>
    <xdr:to>
      <xdr:col>10</xdr:col>
      <xdr:colOff>114300</xdr:colOff>
      <xdr:row>98</xdr:row>
      <xdr:rowOff>156235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28935"/>
          <a:ext cx="889000" cy="22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152488</xdr:rowOff>
    </xdr:from>
    <xdr:to>
      <xdr:col>24</xdr:col>
      <xdr:colOff>114300</xdr:colOff>
      <xdr:row>98</xdr:row>
      <xdr:rowOff>82638</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7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130915</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6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88633</xdr:rowOff>
    </xdr:from>
    <xdr:to>
      <xdr:col>20</xdr:col>
      <xdr:colOff>38100</xdr:colOff>
      <xdr:row>98</xdr:row>
      <xdr:rowOff>18783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7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9910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81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91415</xdr:rowOff>
    </xdr:from>
    <xdr:to>
      <xdr:col>15</xdr:col>
      <xdr:colOff>101600</xdr:colOff>
      <xdr:row>98</xdr:row>
      <xdr:rowOff>21565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7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12692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81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47485</xdr:rowOff>
    </xdr:from>
    <xdr:to>
      <xdr:col>10</xdr:col>
      <xdr:colOff>165100</xdr:colOff>
      <xdr:row>97</xdr:row>
      <xdr:rowOff>149085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6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140212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7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105435</xdr:rowOff>
    </xdr:from>
    <xdr:to>
      <xdr:col>6</xdr:col>
      <xdr:colOff>38100</xdr:colOff>
      <xdr:row>99</xdr:row>
      <xdr:rowOff>35585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9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26712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700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168656</xdr:rowOff>
    </xdr:from>
    <xdr:to>
      <xdr:col>55</xdr:col>
      <xdr:colOff>0</xdr:colOff>
      <xdr:row>37</xdr:row>
      <xdr:rowOff>159893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340856"/>
          <a:ext cx="8382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165227</xdr:rowOff>
    </xdr:from>
    <xdr:to>
      <xdr:col>50</xdr:col>
      <xdr:colOff>114300</xdr:colOff>
      <xdr:row>36</xdr:row>
      <xdr:rowOff>168656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33742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158750</xdr:rowOff>
    </xdr:from>
    <xdr:to>
      <xdr:col>45</xdr:col>
      <xdr:colOff>177800</xdr:colOff>
      <xdr:row>36</xdr:row>
      <xdr:rowOff>165227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33095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157226</xdr:rowOff>
    </xdr:from>
    <xdr:to>
      <xdr:col>41</xdr:col>
      <xdr:colOff>50800</xdr:colOff>
      <xdr:row>36</xdr:row>
      <xdr:rowOff>158750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3294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109093</xdr:rowOff>
    </xdr:from>
    <xdr:to>
      <xdr:col>55</xdr:col>
      <xdr:colOff>50800</xdr:colOff>
      <xdr:row>38</xdr:row>
      <xdr:rowOff>39243</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87520</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43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117856</xdr:rowOff>
    </xdr:from>
    <xdr:to>
      <xdr:col>50</xdr:col>
      <xdr:colOff>165100</xdr:colOff>
      <xdr:row>37</xdr:row>
      <xdr:rowOff>48006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64533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04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114427</xdr:rowOff>
    </xdr:from>
    <xdr:to>
      <xdr:col>46</xdr:col>
      <xdr:colOff>38100</xdr:colOff>
      <xdr:row>37</xdr:row>
      <xdr:rowOff>44577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61104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606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107950</xdr:rowOff>
    </xdr:from>
    <xdr:to>
      <xdr:col>41</xdr:col>
      <xdr:colOff>101600</xdr:colOff>
      <xdr:row>37</xdr:row>
      <xdr:rowOff>38100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54627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106426</xdr:rowOff>
    </xdr:from>
    <xdr:to>
      <xdr:col>36</xdr:col>
      <xdr:colOff>165100</xdr:colOff>
      <xdr:row>37</xdr:row>
      <xdr:rowOff>36576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53103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14976</xdr:rowOff>
    </xdr:from>
    <xdr:to>
      <xdr:col>55</xdr:col>
      <xdr:colOff>0</xdr:colOff>
      <xdr:row>58</xdr:row>
      <xdr:rowOff>30704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9959076"/>
          <a:ext cx="8382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30704</xdr:rowOff>
    </xdr:from>
    <xdr:to>
      <xdr:col>50</xdr:col>
      <xdr:colOff>114300</xdr:colOff>
      <xdr:row>58</xdr:row>
      <xdr:rowOff>38476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97480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38476</xdr:rowOff>
    </xdr:from>
    <xdr:to>
      <xdr:col>45</xdr:col>
      <xdr:colOff>177800</xdr:colOff>
      <xdr:row>58</xdr:row>
      <xdr:rowOff>44877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98257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44877</xdr:rowOff>
    </xdr:from>
    <xdr:to>
      <xdr:col>41</xdr:col>
      <xdr:colOff>50800</xdr:colOff>
      <xdr:row>58</xdr:row>
      <xdr:rowOff>45379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988977"/>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135626</xdr:rowOff>
    </xdr:from>
    <xdr:to>
      <xdr:col>55</xdr:col>
      <xdr:colOff>50800</xdr:colOff>
      <xdr:row>58</xdr:row>
      <xdr:rowOff>65776</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0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50553</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2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151354</xdr:rowOff>
    </xdr:from>
    <xdr:to>
      <xdr:col>50</xdr:col>
      <xdr:colOff>165100</xdr:colOff>
      <xdr:row>58</xdr:row>
      <xdr:rowOff>81504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72631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1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159126</xdr:rowOff>
    </xdr:from>
    <xdr:to>
      <xdr:col>46</xdr:col>
      <xdr:colOff>38100</xdr:colOff>
      <xdr:row>58</xdr:row>
      <xdr:rowOff>89276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80403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2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165527</xdr:rowOff>
    </xdr:from>
    <xdr:to>
      <xdr:col>41</xdr:col>
      <xdr:colOff>101600</xdr:colOff>
      <xdr:row>58</xdr:row>
      <xdr:rowOff>95677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3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86804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3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166029</xdr:rowOff>
    </xdr:from>
    <xdr:to>
      <xdr:col>36</xdr:col>
      <xdr:colOff>165100</xdr:colOff>
      <xdr:row>58</xdr:row>
      <xdr:rowOff>96179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9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87306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03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14808</xdr:rowOff>
    </xdr:from>
    <xdr:to>
      <xdr:col>55</xdr:col>
      <xdr:colOff>0</xdr:colOff>
      <xdr:row>79</xdr:row>
      <xdr:rowOff>12064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216458"/>
          <a:ext cx="838200" cy="34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14808</xdr:rowOff>
    </xdr:from>
    <xdr:to>
      <xdr:col>50</xdr:col>
      <xdr:colOff>114300</xdr:colOff>
      <xdr:row>78</xdr:row>
      <xdr:rowOff>135910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216458"/>
          <a:ext cx="889000" cy="29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66681</xdr:rowOff>
    </xdr:from>
    <xdr:to>
      <xdr:col>45</xdr:col>
      <xdr:colOff>177800</xdr:colOff>
      <xdr:row>78</xdr:row>
      <xdr:rowOff>135910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096881"/>
          <a:ext cx="889000" cy="4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66681</xdr:rowOff>
    </xdr:from>
    <xdr:to>
      <xdr:col>41</xdr:col>
      <xdr:colOff>50800</xdr:colOff>
      <xdr:row>77</xdr:row>
      <xdr:rowOff>23113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096881"/>
          <a:ext cx="889000" cy="12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132714</xdr:rowOff>
    </xdr:from>
    <xdr:to>
      <xdr:col>55</xdr:col>
      <xdr:colOff>50800</xdr:colOff>
      <xdr:row>79</xdr:row>
      <xdr:rowOff>62864</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50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47641</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42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135458</xdr:rowOff>
    </xdr:from>
    <xdr:to>
      <xdr:col>50</xdr:col>
      <xdr:colOff>165100</xdr:colOff>
      <xdr:row>77</xdr:row>
      <xdr:rowOff>65608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1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82135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94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85110</xdr:rowOff>
    </xdr:from>
    <xdr:to>
      <xdr:col>46</xdr:col>
      <xdr:colOff>38100</xdr:colOff>
      <xdr:row>79</xdr:row>
      <xdr:rowOff>15260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5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15881</xdr:rowOff>
    </xdr:from>
    <xdr:to>
      <xdr:col>41</xdr:col>
      <xdr:colOff>101600</xdr:colOff>
      <xdr:row>76</xdr:row>
      <xdr:rowOff>117481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134008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143763</xdr:rowOff>
    </xdr:from>
    <xdr:to>
      <xdr:col>36</xdr:col>
      <xdr:colOff>165100</xdr:colOff>
      <xdr:row>77</xdr:row>
      <xdr:rowOff>73913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1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90441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94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165875</xdr:rowOff>
    </xdr:from>
    <xdr:to>
      <xdr:col>55</xdr:col>
      <xdr:colOff>0</xdr:colOff>
      <xdr:row>98</xdr:row>
      <xdr:rowOff>133738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96525"/>
          <a:ext cx="838200" cy="13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167666</xdr:rowOff>
    </xdr:from>
    <xdr:to>
      <xdr:col>50</xdr:col>
      <xdr:colOff>114300</xdr:colOff>
      <xdr:row>97</xdr:row>
      <xdr:rowOff>165875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26866"/>
          <a:ext cx="889000" cy="16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167666</xdr:rowOff>
    </xdr:from>
    <xdr:to>
      <xdr:col>45</xdr:col>
      <xdr:colOff>177800</xdr:colOff>
      <xdr:row>97</xdr:row>
      <xdr:rowOff>124516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26866"/>
          <a:ext cx="889000" cy="12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124516</xdr:rowOff>
    </xdr:from>
    <xdr:to>
      <xdr:col>41</xdr:col>
      <xdr:colOff>50800</xdr:colOff>
      <xdr:row>98</xdr:row>
      <xdr:rowOff>21247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55166"/>
          <a:ext cx="889000" cy="6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82938</xdr:rowOff>
    </xdr:from>
    <xdr:to>
      <xdr:col>55</xdr:col>
      <xdr:colOff>50800</xdr:colOff>
      <xdr:row>99</xdr:row>
      <xdr:rowOff>13088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61365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6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115075</xdr:rowOff>
    </xdr:from>
    <xdr:to>
      <xdr:col>50</xdr:col>
      <xdr:colOff>165100</xdr:colOff>
      <xdr:row>98</xdr:row>
      <xdr:rowOff>45225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36352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116866</xdr:rowOff>
    </xdr:from>
    <xdr:to>
      <xdr:col>46</xdr:col>
      <xdr:colOff>38100</xdr:colOff>
      <xdr:row>97</xdr:row>
      <xdr:rowOff>47016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7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73716</xdr:rowOff>
    </xdr:from>
    <xdr:to>
      <xdr:col>41</xdr:col>
      <xdr:colOff>101600</xdr:colOff>
      <xdr:row>98</xdr:row>
      <xdr:rowOff>3866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166443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9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141897</xdr:rowOff>
    </xdr:from>
    <xdr:to>
      <xdr:col>36</xdr:col>
      <xdr:colOff>165100</xdr:colOff>
      <xdr:row>98</xdr:row>
      <xdr:rowOff>72047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7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63174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6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69383</xdr:rowOff>
    </xdr:from>
    <xdr:to>
      <xdr:col>85</xdr:col>
      <xdr:colOff>127000</xdr:colOff>
      <xdr:row>35</xdr:row>
      <xdr:rowOff>104221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5555783"/>
          <a:ext cx="838200" cy="5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104221</xdr:rowOff>
    </xdr:from>
    <xdr:to>
      <xdr:col>81</xdr:col>
      <xdr:colOff>50800</xdr:colOff>
      <xdr:row>35</xdr:row>
      <xdr:rowOff>135402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104971"/>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135402</xdr:rowOff>
    </xdr:from>
    <xdr:to>
      <xdr:col>76</xdr:col>
      <xdr:colOff>114300</xdr:colOff>
      <xdr:row>36</xdr:row>
      <xdr:rowOff>81910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136152"/>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153325</xdr:rowOff>
    </xdr:from>
    <xdr:to>
      <xdr:col>71</xdr:col>
      <xdr:colOff>177800</xdr:colOff>
      <xdr:row>36</xdr:row>
      <xdr:rowOff>81910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5811175"/>
          <a:ext cx="889000" cy="44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18583</xdr:rowOff>
    </xdr:from>
    <xdr:to>
      <xdr:col>85</xdr:col>
      <xdr:colOff>177800</xdr:colOff>
      <xdr:row>32</xdr:row>
      <xdr:rowOff>120183</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5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41460</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3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53421</xdr:rowOff>
    </xdr:from>
    <xdr:to>
      <xdr:col>81</xdr:col>
      <xdr:colOff>101600</xdr:colOff>
      <xdr:row>35</xdr:row>
      <xdr:rowOff>155021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0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84602</xdr:rowOff>
    </xdr:from>
    <xdr:to>
      <xdr:col>76</xdr:col>
      <xdr:colOff>165100</xdr:colOff>
      <xdr:row>36</xdr:row>
      <xdr:rowOff>14752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08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31279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86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31110</xdr:rowOff>
    </xdr:from>
    <xdr:to>
      <xdr:col>72</xdr:col>
      <xdr:colOff>38100</xdr:colOff>
      <xdr:row>36</xdr:row>
      <xdr:rowOff>132710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20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149237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7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102525</xdr:rowOff>
    </xdr:from>
    <xdr:to>
      <xdr:col>67</xdr:col>
      <xdr:colOff>101600</xdr:colOff>
      <xdr:row>34</xdr:row>
      <xdr:rowOff>32675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57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49202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53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90688</xdr:rowOff>
    </xdr:from>
    <xdr:to>
      <xdr:col>85</xdr:col>
      <xdr:colOff>127000</xdr:colOff>
      <xdr:row>57</xdr:row>
      <xdr:rowOff>72377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691888"/>
          <a:ext cx="838200" cy="15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90688</xdr:rowOff>
    </xdr:from>
    <xdr:to>
      <xdr:col>81</xdr:col>
      <xdr:colOff>50800</xdr:colOff>
      <xdr:row>58</xdr:row>
      <xdr:rowOff>35482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691888"/>
          <a:ext cx="889000" cy="28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171315</xdr:rowOff>
    </xdr:from>
    <xdr:to>
      <xdr:col>76</xdr:col>
      <xdr:colOff>114300</xdr:colOff>
      <xdr:row>58</xdr:row>
      <xdr:rowOff>35482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43965"/>
          <a:ext cx="889000" cy="3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171315</xdr:rowOff>
    </xdr:from>
    <xdr:to>
      <xdr:col>71</xdr:col>
      <xdr:colOff>177800</xdr:colOff>
      <xdr:row>58</xdr:row>
      <xdr:rowOff>2952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43965"/>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21577</xdr:rowOff>
    </xdr:from>
    <xdr:to>
      <xdr:col>85</xdr:col>
      <xdr:colOff>177800</xdr:colOff>
      <xdr:row>57</xdr:row>
      <xdr:rowOff>123177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39888</xdr:rowOff>
    </xdr:from>
    <xdr:to>
      <xdr:col>81</xdr:col>
      <xdr:colOff>101600</xdr:colOff>
      <xdr:row>56</xdr:row>
      <xdr:rowOff>141488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158015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156132</xdr:rowOff>
    </xdr:from>
    <xdr:to>
      <xdr:col>76</xdr:col>
      <xdr:colOff>165100</xdr:colOff>
      <xdr:row>58</xdr:row>
      <xdr:rowOff>86282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2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77409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2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120515</xdr:rowOff>
    </xdr:from>
    <xdr:to>
      <xdr:col>72</xdr:col>
      <xdr:colOff>38100</xdr:colOff>
      <xdr:row>58</xdr:row>
      <xdr:rowOff>50665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9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67192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6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123602</xdr:rowOff>
    </xdr:from>
    <xdr:to>
      <xdr:col>67</xdr:col>
      <xdr:colOff>101600</xdr:colOff>
      <xdr:row>58</xdr:row>
      <xdr:rowOff>53752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44879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154045</xdr:rowOff>
    </xdr:from>
    <xdr:to>
      <xdr:col>85</xdr:col>
      <xdr:colOff>127000</xdr:colOff>
      <xdr:row>96</xdr:row>
      <xdr:rowOff>161322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613245"/>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161322</xdr:rowOff>
    </xdr:from>
    <xdr:to>
      <xdr:col>81</xdr:col>
      <xdr:colOff>50800</xdr:colOff>
      <xdr:row>97</xdr:row>
      <xdr:rowOff>2502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620522"/>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159683</xdr:rowOff>
    </xdr:from>
    <xdr:to>
      <xdr:col>76</xdr:col>
      <xdr:colOff>114300</xdr:colOff>
      <xdr:row>97</xdr:row>
      <xdr:rowOff>2502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618883"/>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159683</xdr:rowOff>
    </xdr:from>
    <xdr:to>
      <xdr:col>71</xdr:col>
      <xdr:colOff>177800</xdr:colOff>
      <xdr:row>97</xdr:row>
      <xdr:rowOff>20256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618883"/>
          <a:ext cx="8890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103245</xdr:rowOff>
    </xdr:from>
    <xdr:to>
      <xdr:col>85</xdr:col>
      <xdr:colOff>177800</xdr:colOff>
      <xdr:row>97</xdr:row>
      <xdr:rowOff>33395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5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81672</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110522</xdr:rowOff>
    </xdr:from>
    <xdr:to>
      <xdr:col>81</xdr:col>
      <xdr:colOff>101600</xdr:colOff>
      <xdr:row>97</xdr:row>
      <xdr:rowOff>40672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56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31799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66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123152</xdr:rowOff>
    </xdr:from>
    <xdr:to>
      <xdr:col>76</xdr:col>
      <xdr:colOff>165100</xdr:colOff>
      <xdr:row>97</xdr:row>
      <xdr:rowOff>53302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5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44429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108883</xdr:rowOff>
    </xdr:from>
    <xdr:to>
      <xdr:col>72</xdr:col>
      <xdr:colOff>38100</xdr:colOff>
      <xdr:row>97</xdr:row>
      <xdr:rowOff>39033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56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30160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6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140906</xdr:rowOff>
    </xdr:from>
    <xdr:to>
      <xdr:col>67</xdr:col>
      <xdr:colOff>101600</xdr:colOff>
      <xdr:row>97</xdr:row>
      <xdr:rowOff>71056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60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62183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69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174,394</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今後も障がい者支援や子育て支援などへの需要が見込まれているため、扶助費をはじめとする民生費の増加が避けがたい状況にあり、注視が必要である。民生費は、住民サービスの向上とともに財政の硬直化を招くことから、特に市が単独で実施している事業については、慎重な対応が必要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22,019</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円で、全国平均、県内平均、類団平均と比較して高い水準にある。消防車両の整備更新や分署の整備、共同指令システム改修等を実施するため、今後とも必要な財政負担を行っていく。</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21,247</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これは借入抑制を行ってきたことなどによる。今後とも市債を活用するにふさわしい事業を慎重に選択し、世代間負担の公平性に留意した市債活用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・財政調整基金については、令和６年度において、決算剰余金などを積み立てたことにより、適正な基準と言われている標準財政規模の</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％程度に回復している。</a:t>
          </a:r>
        </a:p>
        <a:p>
          <a:r>
            <a:rPr kumimoji="1" lang="ja-JP" altLang="en-US" sz="1300">
              <a:latin typeface="ＭＳ ゴシック" pitchFamily="49" charset="-128"/>
              <a:ea typeface="ＭＳ ゴシック" pitchFamily="49" charset="-128"/>
            </a:rPr>
            <a:t>・実質単年度収支については、翌年度繰越財源が多かった年に赤字となっている場合があるが、実質収支については、行財政改革を着実に進めていることから継続的に黒字を維持している。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・各会計の令和２年度から令和６年度までの間において、適正な予算執行により実質赤字額が算定されていない。</a:t>
          </a:r>
        </a:p>
        <a:p>
          <a:r>
            <a:rPr kumimoji="1" lang="ja-JP" altLang="en-US" sz="1300">
              <a:latin typeface="ＭＳ ゴシック" pitchFamily="49" charset="-128"/>
              <a:ea typeface="ＭＳ ゴシック" pitchFamily="49" charset="-128"/>
            </a:rPr>
            <a:t>・一般会計は、前年度に比べ歳入歳出決算額が減額し、実質収支額も減額となった。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・国民健康保険事業特別会計は、平成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の国民健康保険制度改革によって、都道府県が財政運営の主体となり、安定的な国民健康保険制度の運営に中心的な役割を担うようになった。県が保険給付に必要な費用の全額を保険給付費等交付金として市町村に支払い、運営費用として市町村は、国民健康保険事業費納付金を県に収めることにより、市町村の国民健康保険財政の安定化が図られるように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57588635</v>
      </c>
      <c r="BO4" s="449"/>
      <c r="BP4" s="449"/>
      <c r="BQ4" s="449"/>
      <c r="BR4" s="449"/>
      <c r="BS4" s="449"/>
      <c r="BT4" s="449"/>
      <c r="BU4" s="450"/>
      <c r="BV4" s="448">
        <v>58947801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7.5</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55611373</v>
      </c>
      <c r="BO5" s="420"/>
      <c r="BP5" s="420"/>
      <c r="BQ5" s="420"/>
      <c r="BR5" s="420"/>
      <c r="BS5" s="420"/>
      <c r="BT5" s="420"/>
      <c r="BU5" s="421"/>
      <c r="BV5" s="419">
        <v>56515575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95.7</v>
      </c>
      <c r="CU5" s="417"/>
      <c r="CV5" s="417"/>
      <c r="CW5" s="417"/>
      <c r="CX5" s="417"/>
      <c r="CY5" s="417"/>
      <c r="CZ5" s="417"/>
      <c r="DA5" s="418"/>
      <c r="DB5" s="416">
        <v>94.3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1977262</v>
      </c>
      <c r="BO6" s="420"/>
      <c r="BP6" s="420"/>
      <c r="BQ6" s="420"/>
      <c r="BR6" s="420"/>
      <c r="BS6" s="420"/>
      <c r="BT6" s="420"/>
      <c r="BU6" s="421"/>
      <c r="BV6" s="419">
        <v>2432226</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95.7</v>
      </c>
      <c r="CU6" s="563"/>
      <c r="CV6" s="563"/>
      <c r="CW6" s="563"/>
      <c r="CX6" s="563"/>
      <c r="CY6" s="563"/>
      <c r="CZ6" s="563"/>
      <c r="DA6" s="564"/>
      <c r="DB6" s="562">
        <v>94.3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534164</v>
      </c>
      <c r="BO7" s="420"/>
      <c r="BP7" s="420"/>
      <c r="BQ7" s="420"/>
      <c r="BR7" s="420"/>
      <c r="BS7" s="420"/>
      <c r="BT7" s="420"/>
      <c r="BU7" s="421"/>
      <c r="BV7" s="419">
        <v>307285</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29066511</v>
      </c>
      <c r="CU7" s="420"/>
      <c r="CV7" s="420"/>
      <c r="CW7" s="420"/>
      <c r="CX7" s="420"/>
      <c r="CY7" s="420"/>
      <c r="CZ7" s="420"/>
      <c r="DA7" s="421"/>
      <c r="DB7" s="419">
        <v>28358124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1443098</v>
      </c>
      <c r="BO8" s="420"/>
      <c r="BP8" s="420"/>
      <c r="BQ8" s="420"/>
      <c r="BR8" s="420"/>
      <c r="BS8" s="420"/>
      <c r="BT8" s="420"/>
      <c r="BU8" s="421"/>
      <c r="BV8" s="419">
        <v>2124941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1.06</v>
      </c>
      <c r="CU8" s="523"/>
      <c r="CV8" s="523"/>
      <c r="CW8" s="523"/>
      <c r="CX8" s="523"/>
      <c r="CY8" s="523"/>
      <c r="CZ8" s="523"/>
      <c r="DA8" s="524"/>
      <c r="DB8" s="522">
        <v>1.03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136516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-681843</v>
      </c>
      <c r="BO9" s="420"/>
      <c r="BP9" s="420"/>
      <c r="BQ9" s="420"/>
      <c r="BR9" s="420"/>
      <c r="BS9" s="420"/>
      <c r="BT9" s="420"/>
      <c r="BU9" s="421"/>
      <c r="BV9" s="419">
        <v>46285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7.9</v>
      </c>
      <c r="CU9" s="417"/>
      <c r="CV9" s="417"/>
      <c r="CW9" s="417"/>
      <c r="CX9" s="417"/>
      <c r="CY9" s="417"/>
      <c r="CZ9" s="417"/>
      <c r="DA9" s="418"/>
      <c r="DB9" s="416">
        <v>8</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130190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1432304</v>
      </c>
      <c r="BO10" s="420"/>
      <c r="BP10" s="420"/>
      <c r="BQ10" s="420"/>
      <c r="BR10" s="420"/>
      <c r="BS10" s="420"/>
      <c r="BT10" s="420"/>
      <c r="BU10" s="421"/>
      <c r="BV10" s="419">
        <v>665210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140763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1117483</v>
      </c>
      <c r="BO12" s="420"/>
      <c r="BP12" s="420"/>
      <c r="BQ12" s="420"/>
      <c r="BR12" s="420"/>
      <c r="BS12" s="420"/>
      <c r="BT12" s="420"/>
      <c r="BU12" s="421"/>
      <c r="BV12" s="419">
        <v>1086599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136998</v>
      </c>
      <c r="S13" s="507"/>
      <c r="T13" s="507"/>
      <c r="U13" s="507"/>
      <c r="V13" s="508"/>
      <c r="W13" s="509" t="s">
        <v>131</v>
      </c>
      <c r="X13" s="405"/>
      <c r="Y13" s="405"/>
      <c r="Z13" s="405"/>
      <c r="AA13" s="405"/>
      <c r="AB13" s="406"/>
      <c r="AC13" s="372">
        <v>685</v>
      </c>
      <c r="AD13" s="373"/>
      <c r="AE13" s="373"/>
      <c r="AF13" s="373"/>
      <c r="AG13" s="374"/>
      <c r="AH13" s="372">
        <v>727</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-367022</v>
      </c>
      <c r="BO13" s="420"/>
      <c r="BP13" s="420"/>
      <c r="BQ13" s="420"/>
      <c r="BR13" s="420"/>
      <c r="BS13" s="420"/>
      <c r="BT13" s="420"/>
      <c r="BU13" s="421"/>
      <c r="BV13" s="419">
        <v>-375104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139604</v>
      </c>
      <c r="S14" s="507"/>
      <c r="T14" s="507"/>
      <c r="U14" s="507"/>
      <c r="V14" s="508"/>
      <c r="W14" s="510"/>
      <c r="X14" s="408"/>
      <c r="Y14" s="408"/>
      <c r="Z14" s="408"/>
      <c r="AA14" s="408"/>
      <c r="AB14" s="409"/>
      <c r="AC14" s="499">
        <v>1.1000000000000001</v>
      </c>
      <c r="AD14" s="500"/>
      <c r="AE14" s="500"/>
      <c r="AF14" s="500"/>
      <c r="AG14" s="501"/>
      <c r="AH14" s="499">
        <v>1.3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31.7</v>
      </c>
      <c r="CU14" s="517"/>
      <c r="CV14" s="517"/>
      <c r="CW14" s="517"/>
      <c r="CX14" s="517"/>
      <c r="CY14" s="517"/>
      <c r="CZ14" s="517"/>
      <c r="DA14" s="518"/>
      <c r="DB14" s="516">
        <v>30.2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136232</v>
      </c>
      <c r="S15" s="507"/>
      <c r="T15" s="507"/>
      <c r="U15" s="507"/>
      <c r="V15" s="508"/>
      <c r="W15" s="509" t="s">
        <v>137</v>
      </c>
      <c r="X15" s="405"/>
      <c r="Y15" s="405"/>
      <c r="Z15" s="405"/>
      <c r="AA15" s="405"/>
      <c r="AB15" s="406"/>
      <c r="AC15" s="372">
        <v>15558</v>
      </c>
      <c r="AD15" s="373"/>
      <c r="AE15" s="373"/>
      <c r="AF15" s="373"/>
      <c r="AG15" s="374"/>
      <c r="AH15" s="372">
        <v>14309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22618319</v>
      </c>
      <c r="BO15" s="449"/>
      <c r="BP15" s="449"/>
      <c r="BQ15" s="449"/>
      <c r="BR15" s="449"/>
      <c r="BS15" s="449"/>
      <c r="BT15" s="449"/>
      <c r="BU15" s="450"/>
      <c r="BV15" s="448">
        <v>22080588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v>
      </c>
      <c r="AD16" s="500"/>
      <c r="AE16" s="500"/>
      <c r="AF16" s="500"/>
      <c r="AG16" s="501"/>
      <c r="AH16" s="499">
        <v>26.1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21339896</v>
      </c>
      <c r="BO16" s="420"/>
      <c r="BP16" s="420"/>
      <c r="BQ16" s="420"/>
      <c r="BR16" s="420"/>
      <c r="BS16" s="420"/>
      <c r="BT16" s="420"/>
      <c r="BU16" s="421"/>
      <c r="BV16" s="419">
        <v>20697608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43674</v>
      </c>
      <c r="AD17" s="373"/>
      <c r="AE17" s="373"/>
      <c r="AF17" s="373"/>
      <c r="AG17" s="374"/>
      <c r="AH17" s="372">
        <v>39821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29066511</v>
      </c>
      <c r="BO17" s="420"/>
      <c r="BP17" s="420"/>
      <c r="BQ17" s="420"/>
      <c r="BR17" s="420"/>
      <c r="BS17" s="420"/>
      <c r="BT17" s="420"/>
      <c r="BU17" s="421"/>
      <c r="BV17" s="419">
        <v>28358124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26.59</v>
      </c>
      <c r="M18" s="472"/>
      <c r="N18" s="472"/>
      <c r="O18" s="472"/>
      <c r="P18" s="472"/>
      <c r="Q18" s="472"/>
      <c r="R18" s="473"/>
      <c r="S18" s="473"/>
      <c r="T18" s="473"/>
      <c r="U18" s="473"/>
      <c r="V18" s="474"/>
      <c r="W18" s="490"/>
      <c r="X18" s="491"/>
      <c r="Y18" s="491"/>
      <c r="Z18" s="491"/>
      <c r="AA18" s="491"/>
      <c r="AB18" s="515"/>
      <c r="AC18" s="389">
        <v>72.900000000000006</v>
      </c>
      <c r="AD18" s="390"/>
      <c r="AE18" s="390"/>
      <c r="AF18" s="390"/>
      <c r="AG18" s="475"/>
      <c r="AH18" s="389">
        <v>72.599999999999994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29397007</v>
      </c>
      <c r="BO18" s="420"/>
      <c r="BP18" s="420"/>
      <c r="BQ18" s="420"/>
      <c r="BR18" s="420"/>
      <c r="BS18" s="420"/>
      <c r="BT18" s="420"/>
      <c r="BU18" s="421"/>
      <c r="BV18" s="419">
        <v>27370198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5134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38092468</v>
      </c>
      <c r="BO19" s="420"/>
      <c r="BP19" s="420"/>
      <c r="BQ19" s="420"/>
      <c r="BR19" s="420"/>
      <c r="BS19" s="420"/>
      <c r="BT19" s="420"/>
      <c r="BU19" s="421"/>
      <c r="BV19" s="419">
        <v>36272699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58339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28022272</v>
      </c>
      <c r="BO22" s="449"/>
      <c r="BP22" s="449"/>
      <c r="BQ22" s="449"/>
      <c r="BR22" s="449"/>
      <c r="BS22" s="449"/>
      <c r="BT22" s="449"/>
      <c r="BU22" s="450"/>
      <c r="BV22" s="448">
        <v>28411574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15718954</v>
      </c>
      <c r="BO23" s="420"/>
      <c r="BP23" s="420"/>
      <c r="BQ23" s="420"/>
      <c r="BR23" s="420"/>
      <c r="BS23" s="420"/>
      <c r="BT23" s="420"/>
      <c r="BU23" s="421"/>
      <c r="BV23" s="419">
        <v>15980449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9300</v>
      </c>
      <c r="R24" s="373"/>
      <c r="S24" s="373"/>
      <c r="T24" s="373"/>
      <c r="U24" s="373"/>
      <c r="V24" s="374"/>
      <c r="W24" s="462"/>
      <c r="X24" s="399"/>
      <c r="Y24" s="400"/>
      <c r="Z24" s="375" t="s">
        <v>162</v>
      </c>
      <c r="AA24" s="376"/>
      <c r="AB24" s="376"/>
      <c r="AC24" s="376"/>
      <c r="AD24" s="376"/>
      <c r="AE24" s="376"/>
      <c r="AF24" s="376"/>
      <c r="AG24" s="377"/>
      <c r="AH24" s="372">
        <v>815</v>
      </c>
      <c r="AI24" s="373"/>
      <c r="AJ24" s="373"/>
      <c r="AK24" s="373"/>
      <c r="AL24" s="374"/>
      <c r="AM24" s="372">
        <v>2523240</v>
      </c>
      <c r="AN24" s="373"/>
      <c r="AO24" s="373"/>
      <c r="AP24" s="373"/>
      <c r="AQ24" s="373"/>
      <c r="AR24" s="374"/>
      <c r="AS24" s="372">
        <v>3096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26990019</v>
      </c>
      <c r="BO24" s="420"/>
      <c r="BP24" s="420"/>
      <c r="BQ24" s="420"/>
      <c r="BR24" s="420"/>
      <c r="BS24" s="420"/>
      <c r="BT24" s="420"/>
      <c r="BU24" s="421"/>
      <c r="BV24" s="419">
        <v>27158291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7460</v>
      </c>
      <c r="R25" s="373"/>
      <c r="S25" s="373"/>
      <c r="T25" s="373"/>
      <c r="U25" s="373"/>
      <c r="V25" s="374"/>
      <c r="W25" s="462"/>
      <c r="X25" s="399"/>
      <c r="Y25" s="400"/>
      <c r="Z25" s="375" t="s">
        <v>165</v>
      </c>
      <c r="AA25" s="376"/>
      <c r="AB25" s="376"/>
      <c r="AC25" s="376"/>
      <c r="AD25" s="376"/>
      <c r="AE25" s="376"/>
      <c r="AF25" s="376"/>
      <c r="AG25" s="377"/>
      <c r="AH25" s="372">
        <v>188</v>
      </c>
      <c r="AI25" s="373"/>
      <c r="AJ25" s="373"/>
      <c r="AK25" s="373"/>
      <c r="AL25" s="374"/>
      <c r="AM25" s="372">
        <v>567572</v>
      </c>
      <c r="AN25" s="373"/>
      <c r="AO25" s="373"/>
      <c r="AP25" s="373"/>
      <c r="AQ25" s="373"/>
      <c r="AR25" s="374"/>
      <c r="AS25" s="372">
        <v>3019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12133509</v>
      </c>
      <c r="BO25" s="449"/>
      <c r="BP25" s="449"/>
      <c r="BQ25" s="449"/>
      <c r="BR25" s="449"/>
      <c r="BS25" s="449"/>
      <c r="BT25" s="449"/>
      <c r="BU25" s="450"/>
      <c r="BV25" s="448">
        <v>12782015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7000</v>
      </c>
      <c r="R26" s="373"/>
      <c r="S26" s="373"/>
      <c r="T26" s="373"/>
      <c r="U26" s="373"/>
      <c r="V26" s="374"/>
      <c r="W26" s="462"/>
      <c r="X26" s="399"/>
      <c r="Y26" s="400"/>
      <c r="Z26" s="375" t="s">
        <v>168</v>
      </c>
      <c r="AA26" s="430"/>
      <c r="AB26" s="430"/>
      <c r="AC26" s="430"/>
      <c r="AD26" s="430"/>
      <c r="AE26" s="430"/>
      <c r="AF26" s="430"/>
      <c r="AG26" s="431"/>
      <c r="AH26" s="372">
        <v>53</v>
      </c>
      <c r="AI26" s="373"/>
      <c r="AJ26" s="373"/>
      <c r="AK26" s="373"/>
      <c r="AL26" s="374"/>
      <c r="AM26" s="372">
        <v>148453</v>
      </c>
      <c r="AN26" s="373"/>
      <c r="AO26" s="373"/>
      <c r="AP26" s="373"/>
      <c r="AQ26" s="373"/>
      <c r="AR26" s="374"/>
      <c r="AS26" s="372">
        <v>2801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5360</v>
      </c>
      <c r="R27" s="373"/>
      <c r="S27" s="373"/>
      <c r="T27" s="373"/>
      <c r="U27" s="373"/>
      <c r="V27" s="374"/>
      <c r="W27" s="462"/>
      <c r="X27" s="399"/>
      <c r="Y27" s="400"/>
      <c r="Z27" s="375" t="s">
        <v>171</v>
      </c>
      <c r="AA27" s="376"/>
      <c r="AB27" s="376"/>
      <c r="AC27" s="376"/>
      <c r="AD27" s="376"/>
      <c r="AE27" s="376"/>
      <c r="AF27" s="376"/>
      <c r="AG27" s="377"/>
      <c r="AH27" s="372">
        <v>14</v>
      </c>
      <c r="AI27" s="373"/>
      <c r="AJ27" s="373"/>
      <c r="AK27" s="373"/>
      <c r="AL27" s="374"/>
      <c r="AM27" s="372">
        <v>53970</v>
      </c>
      <c r="AN27" s="373"/>
      <c r="AO27" s="373"/>
      <c r="AP27" s="373"/>
      <c r="AQ27" s="373"/>
      <c r="AR27" s="374"/>
      <c r="AS27" s="372">
        <v>3855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4510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2965970</v>
      </c>
      <c r="BO28" s="449"/>
      <c r="BP28" s="449"/>
      <c r="BQ28" s="449"/>
      <c r="BR28" s="449"/>
      <c r="BS28" s="449"/>
      <c r="BT28" s="449"/>
      <c r="BU28" s="450"/>
      <c r="BV28" s="448">
        <v>2651149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20</v>
      </c>
      <c r="M29" s="373"/>
      <c r="N29" s="373"/>
      <c r="O29" s="373"/>
      <c r="P29" s="374"/>
      <c r="Q29" s="372">
        <v>4220</v>
      </c>
      <c r="R29" s="373"/>
      <c r="S29" s="373"/>
      <c r="T29" s="373"/>
      <c r="U29" s="373"/>
      <c r="V29" s="374"/>
      <c r="W29" s="463"/>
      <c r="X29" s="464"/>
      <c r="Y29" s="465"/>
      <c r="Z29" s="375" t="s">
        <v>177</v>
      </c>
      <c r="AA29" s="376"/>
      <c r="AB29" s="376"/>
      <c r="AC29" s="376"/>
      <c r="AD29" s="376"/>
      <c r="AE29" s="376"/>
      <c r="AF29" s="376"/>
      <c r="AG29" s="377"/>
      <c r="AH29" s="372">
        <v>829</v>
      </c>
      <c r="AI29" s="373"/>
      <c r="AJ29" s="373"/>
      <c r="AK29" s="373"/>
      <c r="AL29" s="374"/>
      <c r="AM29" s="372">
        <v>2577210</v>
      </c>
      <c r="AN29" s="373"/>
      <c r="AO29" s="373"/>
      <c r="AP29" s="373"/>
      <c r="AQ29" s="373"/>
      <c r="AR29" s="374"/>
      <c r="AS29" s="372">
        <v>3109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6068300</v>
      </c>
      <c r="BO30" s="454"/>
      <c r="BP30" s="454"/>
      <c r="BQ30" s="454"/>
      <c r="BR30" s="454"/>
      <c r="BS30" s="454"/>
      <c r="BT30" s="454"/>
      <c r="BU30" s="455"/>
      <c r="BV30" s="453">
        <v>6197195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公共下水道事業会計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高座清掃施設組合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公共用地取得事業特別会計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広域大和斎場組合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神奈川県後期高齢者医療広域連合（一般会計）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神奈川県後期高齢者医療広域連合（後期高齢者医療特別会計）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神奈川県市町村職員退職手当組合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gq+QnhGwmNnjB8iRGlMI+N3Ms1qdSs09abAwznH3LJoLvxFwP5AZWHMwFP9sGp+ST4ZCGqASeM/RTmGsMsT45A==" saltValue="U7F7hTeI8ANyJItRMi2D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48" t="s">
        <v>532</v>
      </c>
      <c r="D34" s="1148"/>
      <c r="E34" s="1149"/>
      <c r="F34" s="32">
        <v>7.67</v>
      </c>
      <c r="G34" s="33">
        <v>10.7</v>
      </c>
      <c r="H34" s="33">
        <v>7.76</v>
      </c>
      <c r="I34" s="33">
        <v>7.49</v>
      </c>
      <c r="J34" s="34">
        <v>4.96</v>
      </c>
      <c r="K34" s="22"/>
      <c r="L34" s="22"/>
      <c r="M34" s="22"/>
      <c r="N34" s="22"/>
      <c r="O34" s="22"/>
      <c r="P34" s="22"/>
    </row>
    <row r="35" spans="1:16" ht="39" customHeight="1" x14ac:dyDescent="0.2">
      <c r="A35" s="22"/>
      <c r="B35" s="35"/>
      <c r="C35" s="1142" t="s">
        <v>533</v>
      </c>
      <c r="D35" s="1143"/>
      <c r="E35" s="1144"/>
      <c r="F35" s="36">
        <v>0.99</v>
      </c>
      <c r="G35" s="37">
        <v>0.98</v>
      </c>
      <c r="H35" s="37">
        <v>0.57999999999999996</v>
      </c>
      <c r="I35" s="37">
        <v>1.79</v>
      </c>
      <c r="J35" s="38">
        <v>1.99</v>
      </c>
      <c r="K35" s="22"/>
      <c r="L35" s="22"/>
      <c r="M35" s="22"/>
      <c r="N35" s="22"/>
      <c r="O35" s="22"/>
      <c r="P35" s="22"/>
    </row>
    <row r="36" spans="1:16" ht="39" customHeight="1" x14ac:dyDescent="0.2">
      <c r="A36" s="22"/>
      <c r="B36" s="35"/>
      <c r="C36" s="1142" t="s">
        <v>534</v>
      </c>
      <c r="D36" s="1143"/>
      <c r="E36" s="1144"/>
      <c r="F36" s="36">
        <v>3.73</v>
      </c>
      <c r="G36" s="37">
        <v>0.92</v>
      </c>
      <c r="H36" s="37">
        <v>1.57</v>
      </c>
      <c r="I36" s="37">
        <v>0.99</v>
      </c>
      <c r="J36" s="38">
        <v>0.92</v>
      </c>
      <c r="K36" s="22"/>
      <c r="L36" s="22"/>
      <c r="M36" s="22"/>
      <c r="N36" s="22"/>
      <c r="O36" s="22"/>
      <c r="P36" s="22"/>
    </row>
    <row r="37" spans="1:16" ht="39" customHeight="1" x14ac:dyDescent="0.2">
      <c r="A37" s="22"/>
      <c r="B37" s="35"/>
      <c r="C37" s="1142" t="s">
        <v>535</v>
      </c>
      <c r="D37" s="1143"/>
      <c r="E37" s="1144"/>
      <c r="F37" s="36">
        <v>0.02</v>
      </c>
      <c r="G37" s="37">
        <v>0.1</v>
      </c>
      <c r="H37" s="37">
        <v>0.09</v>
      </c>
      <c r="I37" s="37">
        <v>0.15</v>
      </c>
      <c r="J37" s="38">
        <v>0.36</v>
      </c>
      <c r="K37" s="22"/>
      <c r="L37" s="22"/>
      <c r="M37" s="22"/>
      <c r="N37" s="22"/>
      <c r="O37" s="22"/>
      <c r="P37" s="22"/>
    </row>
    <row r="38" spans="1:16" ht="39" customHeight="1" x14ac:dyDescent="0.2">
      <c r="A38" s="22"/>
      <c r="B38" s="35"/>
      <c r="C38" s="1142" t="s">
        <v>536</v>
      </c>
      <c r="D38" s="1143"/>
      <c r="E38" s="1144"/>
      <c r="F38" s="36">
        <v>0.6</v>
      </c>
      <c r="G38" s="37">
        <v>0.41</v>
      </c>
      <c r="H38" s="37">
        <v>7.0000000000000007E-2</v>
      </c>
      <c r="I38" s="37">
        <v>0.09</v>
      </c>
      <c r="J38" s="38">
        <v>0.06</v>
      </c>
      <c r="K38" s="22"/>
      <c r="L38" s="22"/>
      <c r="M38" s="22"/>
      <c r="N38" s="22"/>
      <c r="O38" s="22"/>
      <c r="P38" s="22"/>
    </row>
    <row r="39" spans="1:16" ht="39" customHeight="1" x14ac:dyDescent="0.2">
      <c r="A39" s="22"/>
      <c r="B39" s="35"/>
      <c r="C39" s="1142" t="s">
        <v>537</v>
      </c>
      <c r="D39" s="1143"/>
      <c r="E39" s="1144"/>
      <c r="F39" s="36" t="s">
        <v>486</v>
      </c>
      <c r="G39" s="37" t="s">
        <v>486</v>
      </c>
      <c r="H39" s="37">
        <v>0</v>
      </c>
      <c r="I39" s="37">
        <v>0</v>
      </c>
      <c r="J39" s="38">
        <v>0</v>
      </c>
      <c r="K39" s="22"/>
      <c r="L39" s="22"/>
      <c r="M39" s="22"/>
      <c r="N39" s="22"/>
      <c r="O39" s="22"/>
      <c r="P39" s="22"/>
    </row>
    <row r="40" spans="1:16" ht="39" customHeight="1" x14ac:dyDescent="0.2">
      <c r="A40" s="22"/>
      <c r="B40" s="35"/>
      <c r="C40" s="1142"/>
      <c r="D40" s="1143"/>
      <c r="E40" s="1144"/>
      <c r="F40" s="36"/>
      <c r="G40" s="37"/>
      <c r="H40" s="37"/>
      <c r="I40" s="37"/>
      <c r="J40" s="38"/>
      <c r="K40" s="22"/>
      <c r="L40" s="22"/>
      <c r="M40" s="22"/>
      <c r="N40" s="22"/>
      <c r="O40" s="22"/>
      <c r="P40" s="22"/>
    </row>
    <row r="41" spans="1:16" ht="39" customHeight="1" x14ac:dyDescent="0.2">
      <c r="A41" s="22"/>
      <c r="B41" s="35"/>
      <c r="C41" s="1142"/>
      <c r="D41" s="1143"/>
      <c r="E41" s="1144"/>
      <c r="F41" s="36"/>
      <c r="G41" s="37"/>
      <c r="H41" s="37"/>
      <c r="I41" s="37"/>
      <c r="J41" s="38"/>
      <c r="K41" s="22"/>
      <c r="L41" s="22"/>
      <c r="M41" s="22"/>
      <c r="N41" s="22"/>
      <c r="O41" s="22"/>
      <c r="P41" s="22"/>
    </row>
    <row r="42" spans="1:16" ht="39" customHeight="1" x14ac:dyDescent="0.2">
      <c r="A42" s="22"/>
      <c r="B42" s="39"/>
      <c r="C42" s="1142" t="s">
        <v>538</v>
      </c>
      <c r="D42" s="1143"/>
      <c r="E42" s="1144"/>
      <c r="F42" s="36" t="s">
        <v>486</v>
      </c>
      <c r="G42" s="37" t="s">
        <v>486</v>
      </c>
      <c r="H42" s="37" t="s">
        <v>486</v>
      </c>
      <c r="I42" s="37" t="s">
        <v>486</v>
      </c>
      <c r="J42" s="38" t="s">
        <v>486</v>
      </c>
      <c r="K42" s="22"/>
      <c r="L42" s="22"/>
      <c r="M42" s="22"/>
      <c r="N42" s="22"/>
      <c r="O42" s="22"/>
      <c r="P42" s="22"/>
    </row>
    <row r="43" spans="1:16" ht="39" customHeight="1" thickBot="1" x14ac:dyDescent="0.25">
      <c r="A43" s="22"/>
      <c r="B43" s="40"/>
      <c r="C43" s="1145" t="s">
        <v>539</v>
      </c>
      <c r="D43" s="1146"/>
      <c r="E43" s="1147"/>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eQtEmshP57eKxjIwLib96AnvATcaLklRMzY7W87HsrXd/LyUW4bRiGMMqXDNofJ4Tj5mW+MhlWNdqMimw8y4Q==" saltValue="rL8i6xNB9v+G/WHzyhZE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3" t="s">
        <v>9</v>
      </c>
      <c r="C45" s="1174"/>
      <c r="D45" s="58"/>
      <c r="E45" s="1179" t="s">
        <v>10</v>
      </c>
      <c r="F45" s="1179"/>
      <c r="G45" s="1179"/>
      <c r="H45" s="1179"/>
      <c r="I45" s="1179"/>
      <c r="J45" s="1180"/>
      <c r="K45" s="59">
        <v>2703</v>
      </c>
      <c r="L45" s="60">
        <v>2784</v>
      </c>
      <c r="M45" s="60">
        <v>2759</v>
      </c>
      <c r="N45" s="60">
        <v>2902</v>
      </c>
      <c r="O45" s="61">
        <v>2980</v>
      </c>
      <c r="P45" s="48"/>
      <c r="Q45" s="48"/>
      <c r="R45" s="48"/>
      <c r="S45" s="48"/>
      <c r="T45" s="48"/>
      <c r="U45" s="48"/>
    </row>
    <row r="46" spans="1:21" ht="30.75" customHeight="1" x14ac:dyDescent="0.2">
      <c r="A46" s="48"/>
      <c r="B46" s="1175"/>
      <c r="C46" s="1176"/>
      <c r="D46" s="62"/>
      <c r="E46" s="1152" t="s">
        <v>11</v>
      </c>
      <c r="F46" s="1152"/>
      <c r="G46" s="1152"/>
      <c r="H46" s="1152"/>
      <c r="I46" s="1152"/>
      <c r="J46" s="1153"/>
      <c r="K46" s="63">
        <v>38</v>
      </c>
      <c r="L46" s="64">
        <v>52</v>
      </c>
      <c r="M46" s="64" t="s">
        <v>486</v>
      </c>
      <c r="N46" s="64" t="s">
        <v>486</v>
      </c>
      <c r="O46" s="65" t="s">
        <v>486</v>
      </c>
      <c r="P46" s="48"/>
      <c r="Q46" s="48"/>
      <c r="R46" s="48"/>
      <c r="S46" s="48"/>
      <c r="T46" s="48"/>
      <c r="U46" s="48"/>
    </row>
    <row r="47" spans="1:21" ht="30.75" customHeight="1" x14ac:dyDescent="0.2">
      <c r="A47" s="48"/>
      <c r="B47" s="1175"/>
      <c r="C47" s="1176"/>
      <c r="D47" s="62"/>
      <c r="E47" s="1152" t="s">
        <v>12</v>
      </c>
      <c r="F47" s="1152"/>
      <c r="G47" s="1152"/>
      <c r="H47" s="1152"/>
      <c r="I47" s="1152"/>
      <c r="J47" s="1153"/>
      <c r="K47" s="63">
        <v>120</v>
      </c>
      <c r="L47" s="64">
        <v>119</v>
      </c>
      <c r="M47" s="64">
        <v>117</v>
      </c>
      <c r="N47" s="64">
        <v>117</v>
      </c>
      <c r="O47" s="65">
        <v>117</v>
      </c>
      <c r="P47" s="48"/>
      <c r="Q47" s="48"/>
      <c r="R47" s="48"/>
      <c r="S47" s="48"/>
      <c r="T47" s="48"/>
      <c r="U47" s="48"/>
    </row>
    <row r="48" spans="1:21" ht="30.75" customHeight="1" x14ac:dyDescent="0.2">
      <c r="A48" s="48"/>
      <c r="B48" s="1175"/>
      <c r="C48" s="1176"/>
      <c r="D48" s="62"/>
      <c r="E48" s="1152" t="s">
        <v>13</v>
      </c>
      <c r="F48" s="1152"/>
      <c r="G48" s="1152"/>
      <c r="H48" s="1152"/>
      <c r="I48" s="1152"/>
      <c r="J48" s="1153"/>
      <c r="K48" s="63">
        <v>150</v>
      </c>
      <c r="L48" s="64">
        <v>151</v>
      </c>
      <c r="M48" s="64">
        <v>153</v>
      </c>
      <c r="N48" s="64">
        <v>148</v>
      </c>
      <c r="O48" s="65">
        <v>145</v>
      </c>
      <c r="P48" s="48"/>
      <c r="Q48" s="48"/>
      <c r="R48" s="48"/>
      <c r="S48" s="48"/>
      <c r="T48" s="48"/>
      <c r="U48" s="48"/>
    </row>
    <row r="49" spans="1:21" ht="30.75" customHeight="1" x14ac:dyDescent="0.2">
      <c r="A49" s="48"/>
      <c r="B49" s="1175"/>
      <c r="C49" s="1176"/>
      <c r="D49" s="62"/>
      <c r="E49" s="1152" t="s">
        <v>14</v>
      </c>
      <c r="F49" s="1152"/>
      <c r="G49" s="1152"/>
      <c r="H49" s="1152"/>
      <c r="I49" s="1152"/>
      <c r="J49" s="1153"/>
      <c r="K49" s="63">
        <v>117</v>
      </c>
      <c r="L49" s="64">
        <v>216</v>
      </c>
      <c r="M49" s="64">
        <v>371</v>
      </c>
      <c r="N49" s="64">
        <v>372</v>
      </c>
      <c r="O49" s="65">
        <v>216</v>
      </c>
      <c r="P49" s="48"/>
      <c r="Q49" s="48"/>
      <c r="R49" s="48"/>
      <c r="S49" s="48"/>
      <c r="T49" s="48"/>
      <c r="U49" s="48"/>
    </row>
    <row r="50" spans="1:21" ht="30.75" customHeight="1" x14ac:dyDescent="0.2">
      <c r="A50" s="48"/>
      <c r="B50" s="1175"/>
      <c r="C50" s="1176"/>
      <c r="D50" s="62"/>
      <c r="E50" s="1152" t="s">
        <v>15</v>
      </c>
      <c r="F50" s="1152"/>
      <c r="G50" s="1152"/>
      <c r="H50" s="1152"/>
      <c r="I50" s="1152"/>
      <c r="J50" s="1153"/>
      <c r="K50" s="63">
        <v>79</v>
      </c>
      <c r="L50" s="64">
        <v>80</v>
      </c>
      <c r="M50" s="64">
        <v>80</v>
      </c>
      <c r="N50" s="64">
        <v>80</v>
      </c>
      <c r="O50" s="65">
        <v>81</v>
      </c>
      <c r="P50" s="48"/>
      <c r="Q50" s="48"/>
      <c r="R50" s="48"/>
      <c r="S50" s="48"/>
      <c r="T50" s="48"/>
      <c r="U50" s="48"/>
    </row>
    <row r="51" spans="1:21" ht="30.75" customHeight="1" x14ac:dyDescent="0.2">
      <c r="A51" s="48"/>
      <c r="B51" s="1177"/>
      <c r="C51" s="1178"/>
      <c r="D51" s="66"/>
      <c r="E51" s="1152" t="s">
        <v>16</v>
      </c>
      <c r="F51" s="1152"/>
      <c r="G51" s="1152"/>
      <c r="H51" s="1152"/>
      <c r="I51" s="1152"/>
      <c r="J51" s="1153"/>
      <c r="K51" s="63" t="s">
        <v>486</v>
      </c>
      <c r="L51" s="64" t="s">
        <v>486</v>
      </c>
      <c r="M51" s="64" t="s">
        <v>486</v>
      </c>
      <c r="N51" s="64" t="s">
        <v>486</v>
      </c>
      <c r="O51" s="65" t="s">
        <v>486</v>
      </c>
      <c r="P51" s="48"/>
      <c r="Q51" s="48"/>
      <c r="R51" s="48"/>
      <c r="S51" s="48"/>
      <c r="T51" s="48"/>
      <c r="U51" s="48"/>
    </row>
    <row r="52" spans="1:21" ht="30.75" customHeight="1" x14ac:dyDescent="0.2">
      <c r="A52" s="48"/>
      <c r="B52" s="1150" t="s">
        <v>17</v>
      </c>
      <c r="C52" s="1151"/>
      <c r="D52" s="66"/>
      <c r="E52" s="1152" t="s">
        <v>18</v>
      </c>
      <c r="F52" s="1152"/>
      <c r="G52" s="1152"/>
      <c r="H52" s="1152"/>
      <c r="I52" s="1152"/>
      <c r="J52" s="1153"/>
      <c r="K52" s="63">
        <v>2271</v>
      </c>
      <c r="L52" s="64">
        <v>2214</v>
      </c>
      <c r="M52" s="64">
        <v>2170</v>
      </c>
      <c r="N52" s="64">
        <v>2102</v>
      </c>
      <c r="O52" s="65">
        <v>2000</v>
      </c>
      <c r="P52" s="48"/>
      <c r="Q52" s="48"/>
      <c r="R52" s="48"/>
      <c r="S52" s="48"/>
      <c r="T52" s="48"/>
      <c r="U52" s="48"/>
    </row>
    <row r="53" spans="1:21" ht="30.75" customHeight="1" thickBot="1" x14ac:dyDescent="0.25">
      <c r="A53" s="48"/>
      <c r="B53" s="1154" t="s">
        <v>19</v>
      </c>
      <c r="C53" s="1155"/>
      <c r="D53" s="67"/>
      <c r="E53" s="1156" t="s">
        <v>20</v>
      </c>
      <c r="F53" s="1156"/>
      <c r="G53" s="1156"/>
      <c r="H53" s="1156"/>
      <c r="I53" s="1156"/>
      <c r="J53" s="1157"/>
      <c r="K53" s="68">
        <v>936</v>
      </c>
      <c r="L53" s="69">
        <v>1188</v>
      </c>
      <c r="M53" s="69">
        <v>1310</v>
      </c>
      <c r="N53" s="69">
        <v>1517</v>
      </c>
      <c r="O53" s="70">
        <v>1539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58" t="s">
        <v>24</v>
      </c>
      <c r="C58" s="1159"/>
      <c r="D58" s="1164" t="s">
        <v>25</v>
      </c>
      <c r="E58" s="1165"/>
      <c r="F58" s="1165"/>
      <c r="G58" s="1165"/>
      <c r="H58" s="1165"/>
      <c r="I58" s="1165"/>
      <c r="J58" s="1166"/>
      <c r="K58" s="83">
        <v>67</v>
      </c>
      <c r="L58" s="84">
        <v>67</v>
      </c>
      <c r="M58" s="84">
        <v>0</v>
      </c>
      <c r="N58" s="84">
        <v>0</v>
      </c>
      <c r="O58" s="85">
        <v>0</v>
      </c>
    </row>
    <row r="59" spans="1:21" ht="31.5" customHeight="1" x14ac:dyDescent="0.2">
      <c r="B59" s="1160"/>
      <c r="C59" s="1161"/>
      <c r="D59" s="1167" t="s">
        <v>26</v>
      </c>
      <c r="E59" s="1168"/>
      <c r="F59" s="1168"/>
      <c r="G59" s="1168"/>
      <c r="H59" s="1168"/>
      <c r="I59" s="1168"/>
      <c r="J59" s="1169"/>
      <c r="K59" s="86">
        <v>183</v>
      </c>
      <c r="L59" s="87">
        <v>103</v>
      </c>
      <c r="M59" s="87">
        <v>0</v>
      </c>
      <c r="N59" s="87">
        <v>0</v>
      </c>
      <c r="O59" s="88">
        <v>0</v>
      </c>
    </row>
    <row r="60" spans="1:21" ht="31.5" customHeight="1" thickBot="1" x14ac:dyDescent="0.25">
      <c r="B60" s="1162"/>
      <c r="C60" s="1163"/>
      <c r="D60" s="1170" t="s">
        <v>27</v>
      </c>
      <c r="E60" s="1171"/>
      <c r="F60" s="1171"/>
      <c r="G60" s="1171"/>
      <c r="H60" s="1171"/>
      <c r="I60" s="1171"/>
      <c r="J60" s="1172"/>
      <c r="K60" s="89">
        <v>422</v>
      </c>
      <c r="L60" s="90">
        <v>475</v>
      </c>
      <c r="M60" s="90">
        <v>527</v>
      </c>
      <c r="N60" s="90">
        <v>644</v>
      </c>
      <c r="O60" s="91">
        <v>762</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3gQT6EG90yq4TOkK7UyHnI4Mis0kjlB/BiwFHVGVoepxnEnCXzZn/8lb1wUbUQt6QMqILhKbGTV7PRXSvrcng==" saltValue="LbNIqSXYGxuRiJgnQi3J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3" t="s">
        <v>30</v>
      </c>
      <c r="C41" s="1194"/>
      <c r="D41" s="105"/>
      <c r="E41" s="1195" t="s">
        <v>31</v>
      </c>
      <c r="F41" s="1195"/>
      <c r="G41" s="1195"/>
      <c r="H41" s="1196"/>
      <c r="I41" s="343">
        <v>28376</v>
      </c>
      <c r="J41" s="344">
        <v>28000</v>
      </c>
      <c r="K41" s="344">
        <v>28140</v>
      </c>
      <c r="L41" s="344">
        <v>28412</v>
      </c>
      <c r="M41" s="345">
        <v>28022</v>
      </c>
    </row>
    <row r="42" spans="2:13" ht="27.75" customHeight="1" x14ac:dyDescent="0.2">
      <c r="B42" s="1183"/>
      <c r="C42" s="1184"/>
      <c r="D42" s="106"/>
      <c r="E42" s="1187" t="s">
        <v>32</v>
      </c>
      <c r="F42" s="1187"/>
      <c r="G42" s="1187"/>
      <c r="H42" s="1188"/>
      <c r="I42" s="346">
        <v>944</v>
      </c>
      <c r="J42" s="347">
        <v>864</v>
      </c>
      <c r="K42" s="347">
        <v>784</v>
      </c>
      <c r="L42" s="347">
        <v>704</v>
      </c>
      <c r="M42" s="348">
        <v>623</v>
      </c>
    </row>
    <row r="43" spans="2:13" ht="27.75" customHeight="1" x14ac:dyDescent="0.2">
      <c r="B43" s="1183"/>
      <c r="C43" s="1184"/>
      <c r="D43" s="106"/>
      <c r="E43" s="1187" t="s">
        <v>33</v>
      </c>
      <c r="F43" s="1187"/>
      <c r="G43" s="1187"/>
      <c r="H43" s="1188"/>
      <c r="I43" s="346">
        <v>1713</v>
      </c>
      <c r="J43" s="347">
        <v>1715</v>
      </c>
      <c r="K43" s="347">
        <v>1746</v>
      </c>
      <c r="L43" s="347">
        <v>1650</v>
      </c>
      <c r="M43" s="348">
        <v>1598</v>
      </c>
    </row>
    <row r="44" spans="2:13" ht="27.75" customHeight="1" x14ac:dyDescent="0.2">
      <c r="B44" s="1183"/>
      <c r="C44" s="1184"/>
      <c r="D44" s="106"/>
      <c r="E44" s="1187" t="s">
        <v>34</v>
      </c>
      <c r="F44" s="1187"/>
      <c r="G44" s="1187"/>
      <c r="H44" s="1188"/>
      <c r="I44" s="346">
        <v>4313</v>
      </c>
      <c r="J44" s="347">
        <v>4224</v>
      </c>
      <c r="K44" s="347">
        <v>3939</v>
      </c>
      <c r="L44" s="347">
        <v>3613</v>
      </c>
      <c r="M44" s="348">
        <v>3588</v>
      </c>
    </row>
    <row r="45" spans="2:13" ht="27.75" customHeight="1" x14ac:dyDescent="0.2">
      <c r="B45" s="1183"/>
      <c r="C45" s="1184"/>
      <c r="D45" s="106"/>
      <c r="E45" s="1187" t="s">
        <v>35</v>
      </c>
      <c r="F45" s="1187"/>
      <c r="G45" s="1187"/>
      <c r="H45" s="1188"/>
      <c r="I45" s="346">
        <v>2452</v>
      </c>
      <c r="J45" s="347">
        <v>2408</v>
      </c>
      <c r="K45" s="347">
        <v>2356</v>
      </c>
      <c r="L45" s="347">
        <v>2291</v>
      </c>
      <c r="M45" s="348">
        <v>2200</v>
      </c>
    </row>
    <row r="46" spans="2:13" ht="27.75" customHeight="1" x14ac:dyDescent="0.2">
      <c r="B46" s="1183"/>
      <c r="C46" s="1184"/>
      <c r="D46" s="107"/>
      <c r="E46" s="1187" t="s">
        <v>36</v>
      </c>
      <c r="F46" s="1187"/>
      <c r="G46" s="1187"/>
      <c r="H46" s="1188"/>
      <c r="I46" s="346" t="s">
        <v>486</v>
      </c>
      <c r="J46" s="347" t="s">
        <v>486</v>
      </c>
      <c r="K46" s="347" t="s">
        <v>486</v>
      </c>
      <c r="L46" s="347" t="s">
        <v>486</v>
      </c>
      <c r="M46" s="348" t="s">
        <v>486</v>
      </c>
    </row>
    <row r="47" spans="2:13" ht="27.75" customHeight="1" x14ac:dyDescent="0.2">
      <c r="B47" s="1183"/>
      <c r="C47" s="1184"/>
      <c r="D47" s="108"/>
      <c r="E47" s="1197" t="s">
        <v>37</v>
      </c>
      <c r="F47" s="1198"/>
      <c r="G47" s="1198"/>
      <c r="H47" s="1199"/>
      <c r="I47" s="346" t="s">
        <v>486</v>
      </c>
      <c r="J47" s="347" t="s">
        <v>486</v>
      </c>
      <c r="K47" s="347" t="s">
        <v>486</v>
      </c>
      <c r="L47" s="347" t="s">
        <v>486</v>
      </c>
      <c r="M47" s="348" t="s">
        <v>486</v>
      </c>
    </row>
    <row r="48" spans="2:13" ht="27.75" customHeight="1" x14ac:dyDescent="0.2">
      <c r="B48" s="1183"/>
      <c r="C48" s="1184"/>
      <c r="D48" s="106"/>
      <c r="E48" s="1187" t="s">
        <v>38</v>
      </c>
      <c r="F48" s="1187"/>
      <c r="G48" s="1187"/>
      <c r="H48" s="1188"/>
      <c r="I48" s="346" t="s">
        <v>486</v>
      </c>
      <c r="J48" s="347" t="s">
        <v>486</v>
      </c>
      <c r="K48" s="347" t="s">
        <v>486</v>
      </c>
      <c r="L48" s="347" t="s">
        <v>486</v>
      </c>
      <c r="M48" s="348" t="s">
        <v>486</v>
      </c>
    </row>
    <row r="49" spans="2:13" ht="27.75" customHeight="1" x14ac:dyDescent="0.2">
      <c r="B49" s="1185"/>
      <c r="C49" s="1186"/>
      <c r="D49" s="106"/>
      <c r="E49" s="1187" t="s">
        <v>39</v>
      </c>
      <c r="F49" s="1187"/>
      <c r="G49" s="1187"/>
      <c r="H49" s="1188"/>
      <c r="I49" s="346" t="s">
        <v>486</v>
      </c>
      <c r="J49" s="347" t="s">
        <v>486</v>
      </c>
      <c r="K49" s="347" t="s">
        <v>486</v>
      </c>
      <c r="L49" s="347" t="s">
        <v>486</v>
      </c>
      <c r="M49" s="348" t="s">
        <v>486</v>
      </c>
    </row>
    <row r="50" spans="2:13" ht="27.75" customHeight="1" x14ac:dyDescent="0.2">
      <c r="B50" s="1181" t="s">
        <v>40</v>
      </c>
      <c r="C50" s="1182"/>
      <c r="D50" s="109"/>
      <c r="E50" s="1187" t="s">
        <v>41</v>
      </c>
      <c r="F50" s="1187"/>
      <c r="G50" s="1187"/>
      <c r="H50" s="1188"/>
      <c r="I50" s="346">
        <v>7769</v>
      </c>
      <c r="J50" s="347">
        <v>9368</v>
      </c>
      <c r="K50" s="347">
        <v>10102</v>
      </c>
      <c r="L50" s="347">
        <v>10215</v>
      </c>
      <c r="M50" s="348">
        <v>10270</v>
      </c>
    </row>
    <row r="51" spans="2:13" ht="27.75" customHeight="1" x14ac:dyDescent="0.2">
      <c r="B51" s="1183"/>
      <c r="C51" s="1184"/>
      <c r="D51" s="106"/>
      <c r="E51" s="1187" t="s">
        <v>42</v>
      </c>
      <c r="F51" s="1187"/>
      <c r="G51" s="1187"/>
      <c r="H51" s="1188"/>
      <c r="I51" s="346">
        <v>5343</v>
      </c>
      <c r="J51" s="347">
        <v>5008</v>
      </c>
      <c r="K51" s="347">
        <v>5146</v>
      </c>
      <c r="L51" s="347">
        <v>4962</v>
      </c>
      <c r="M51" s="348">
        <v>4657</v>
      </c>
    </row>
    <row r="52" spans="2:13" ht="27.75" customHeight="1" x14ac:dyDescent="0.2">
      <c r="B52" s="1185"/>
      <c r="C52" s="1186"/>
      <c r="D52" s="106"/>
      <c r="E52" s="1187" t="s">
        <v>43</v>
      </c>
      <c r="F52" s="1187"/>
      <c r="G52" s="1187"/>
      <c r="H52" s="1188"/>
      <c r="I52" s="346">
        <v>16779</v>
      </c>
      <c r="J52" s="347">
        <v>15900</v>
      </c>
      <c r="K52" s="347">
        <v>14643</v>
      </c>
      <c r="L52" s="347">
        <v>13416</v>
      </c>
      <c r="M52" s="348">
        <v>12374</v>
      </c>
    </row>
    <row r="53" spans="2:13" ht="27.75" customHeight="1" thickBot="1" x14ac:dyDescent="0.25">
      <c r="B53" s="1189" t="s">
        <v>19</v>
      </c>
      <c r="C53" s="1190"/>
      <c r="D53" s="110"/>
      <c r="E53" s="1191" t="s">
        <v>44</v>
      </c>
      <c r="F53" s="1191"/>
      <c r="G53" s="1191"/>
      <c r="H53" s="1192"/>
      <c r="I53" s="349">
        <v>7906</v>
      </c>
      <c r="J53" s="350">
        <v>6936</v>
      </c>
      <c r="K53" s="350">
        <v>7074</v>
      </c>
      <c r="L53" s="350">
        <v>8076</v>
      </c>
      <c r="M53" s="351">
        <v>8730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1f2oa3Itr/rPxnx2Vv+wXyX5D1PvjyD10GT/LnIwFGOA+c/R0yxyW8lNzd6yvN3rDxqJCw3B29ZUIm9csYZnIg==" saltValue="QUF8PGK2X1LDOCNSo85I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08" t="s">
        <v>46</v>
      </c>
      <c r="D55" s="1208"/>
      <c r="E55" s="1209"/>
      <c r="F55" s="352">
        <v>3073</v>
      </c>
      <c r="G55" s="352">
        <v>2651</v>
      </c>
      <c r="H55" s="353">
        <v>2966</v>
      </c>
    </row>
    <row r="56" spans="2:8" ht="52.5" customHeight="1" x14ac:dyDescent="0.2">
      <c r="B56" s="122"/>
      <c r="C56" s="1210" t="s">
        <v>47</v>
      </c>
      <c r="D56" s="1210"/>
      <c r="E56" s="1211"/>
      <c r="F56" s="354" t="s">
        <v>486</v>
      </c>
      <c r="G56" s="354" t="s">
        <v>486</v>
      </c>
      <c r="H56" s="355" t="s">
        <v>486</v>
      </c>
    </row>
    <row r="57" spans="2:8" ht="53.25" customHeight="1" x14ac:dyDescent="0.2">
      <c r="B57" s="122"/>
      <c r="C57" s="1212" t="s">
        <v>48</v>
      </c>
      <c r="D57" s="1212"/>
      <c r="E57" s="1213"/>
      <c r="F57" s="356">
        <v>5520</v>
      </c>
      <c r="G57" s="356">
        <v>6197</v>
      </c>
      <c r="H57" s="357">
        <v>6068</v>
      </c>
    </row>
    <row r="58" spans="2:8" ht="45.75" customHeight="1" x14ac:dyDescent="0.2">
      <c r="B58" s="123"/>
      <c r="C58" s="1200" t="s">
        <v>545</v>
      </c>
      <c r="D58" s="1201"/>
      <c r="E58" s="1202"/>
      <c r="F58" s="358">
        <v>2557</v>
      </c>
      <c r="G58" s="358">
        <v>2758</v>
      </c>
      <c r="H58" s="359">
        <v>3015</v>
      </c>
    </row>
    <row r="59" spans="2:8" ht="45.75" customHeight="1" x14ac:dyDescent="0.2">
      <c r="B59" s="123"/>
      <c r="C59" s="1200" t="s">
        <v>546</v>
      </c>
      <c r="D59" s="1201"/>
      <c r="E59" s="1202"/>
      <c r="F59" s="358">
        <v>1357</v>
      </c>
      <c r="G59" s="358">
        <v>1554</v>
      </c>
      <c r="H59" s="359">
        <v>1453</v>
      </c>
    </row>
    <row r="60" spans="2:8" ht="45.75" customHeight="1" x14ac:dyDescent="0.2">
      <c r="B60" s="123"/>
      <c r="C60" s="1200" t="s">
        <v>547</v>
      </c>
      <c r="D60" s="1201"/>
      <c r="E60" s="1202"/>
      <c r="F60" s="358">
        <v>993</v>
      </c>
      <c r="G60" s="358">
        <v>1125</v>
      </c>
      <c r="H60" s="359">
        <v>805</v>
      </c>
    </row>
    <row r="61" spans="2:8" ht="45.75" customHeight="1" x14ac:dyDescent="0.2">
      <c r="B61" s="123"/>
      <c r="C61" s="1200" t="s">
        <v>548</v>
      </c>
      <c r="D61" s="1201"/>
      <c r="E61" s="1202"/>
      <c r="F61" s="358">
        <v>594</v>
      </c>
      <c r="G61" s="358">
        <v>735</v>
      </c>
      <c r="H61" s="359">
        <v>766</v>
      </c>
    </row>
    <row r="62" spans="2:8" ht="45.75" customHeight="1" thickBot="1" x14ac:dyDescent="0.25">
      <c r="B62" s="124"/>
      <c r="C62" s="1203" t="s">
        <v>549</v>
      </c>
      <c r="D62" s="1204"/>
      <c r="E62" s="1205"/>
      <c r="F62" s="360">
        <v>20</v>
      </c>
      <c r="G62" s="360">
        <v>25</v>
      </c>
      <c r="H62" s="361">
        <v>29</v>
      </c>
    </row>
    <row r="63" spans="2:8" ht="52.5" customHeight="1" thickBot="1" x14ac:dyDescent="0.25">
      <c r="B63" s="125"/>
      <c r="C63" s="1206" t="s">
        <v>49</v>
      </c>
      <c r="D63" s="1206"/>
      <c r="E63" s="1207"/>
      <c r="F63" s="362">
        <v>8592</v>
      </c>
      <c r="G63" s="362">
        <v>8848</v>
      </c>
      <c r="H63" s="363">
        <v>9034</v>
      </c>
    </row>
    <row r="64" spans="2:8" ht="13" x14ac:dyDescent="0.2"/>
  </sheetData>
  <sheetProtection algorithmName="SHA-512" hashValue="J3RLkSkDe6u58OTS8wE9Pa86Ov4fQmg+oa1f6kTuKNNPBiV+p8yjk+np5LOup3H6qNgwSahCl2f3ZNstgsdxQA==" saltValue="LnUfkv3yA7znR8yqMmFU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39784</v>
      </c>
      <c r="E3" s="144"/>
      <c r="F3" s="145">
        <v>44161</v>
      </c>
      <c r="G3" s="146"/>
      <c r="H3" s="147"/>
    </row>
    <row r="4" spans="1:8" x14ac:dyDescent="0.2">
      <c r="A4" s="148"/>
      <c r="B4" s="149"/>
      <c r="C4" s="150"/>
      <c r="D4" s="151">
        <v>19916</v>
      </c>
      <c r="E4" s="152"/>
      <c r="F4" s="153">
        <v>23644</v>
      </c>
      <c r="G4" s="154"/>
      <c r="H4" s="155"/>
    </row>
    <row r="5" spans="1:8" x14ac:dyDescent="0.2">
      <c r="A5" s="136" t="s">
        <v>518</v>
      </c>
      <c r="B5" s="141"/>
      <c r="C5" s="142"/>
      <c r="D5" s="143">
        <v>33537</v>
      </c>
      <c r="E5" s="144"/>
      <c r="F5" s="145">
        <v>43955</v>
      </c>
      <c r="G5" s="146"/>
      <c r="H5" s="147"/>
    </row>
    <row r="6" spans="1:8" x14ac:dyDescent="0.2">
      <c r="A6" s="148"/>
      <c r="B6" s="149"/>
      <c r="C6" s="150"/>
      <c r="D6" s="151">
        <v>15493</v>
      </c>
      <c r="E6" s="152"/>
      <c r="F6" s="153">
        <v>21318</v>
      </c>
      <c r="G6" s="154"/>
      <c r="H6" s="155"/>
    </row>
    <row r="7" spans="1:8" x14ac:dyDescent="0.2">
      <c r="A7" s="136" t="s">
        <v>519</v>
      </c>
      <c r="B7" s="141"/>
      <c r="C7" s="142"/>
      <c r="D7" s="143">
        <v>36833</v>
      </c>
      <c r="E7" s="144"/>
      <c r="F7" s="145">
        <v>41921</v>
      </c>
      <c r="G7" s="146"/>
      <c r="H7" s="147"/>
    </row>
    <row r="8" spans="1:8" x14ac:dyDescent="0.2">
      <c r="A8" s="148"/>
      <c r="B8" s="149"/>
      <c r="C8" s="150"/>
      <c r="D8" s="151">
        <v>18575</v>
      </c>
      <c r="E8" s="152"/>
      <c r="F8" s="153">
        <v>21655</v>
      </c>
      <c r="G8" s="154"/>
      <c r="H8" s="155"/>
    </row>
    <row r="9" spans="1:8" x14ac:dyDescent="0.2">
      <c r="A9" s="136" t="s">
        <v>520</v>
      </c>
      <c r="B9" s="141"/>
      <c r="C9" s="142"/>
      <c r="D9" s="143">
        <v>39793</v>
      </c>
      <c r="E9" s="144"/>
      <c r="F9" s="145">
        <v>44585</v>
      </c>
      <c r="G9" s="146"/>
      <c r="H9" s="147"/>
    </row>
    <row r="10" spans="1:8" x14ac:dyDescent="0.2">
      <c r="A10" s="148"/>
      <c r="B10" s="149"/>
      <c r="C10" s="150"/>
      <c r="D10" s="151">
        <v>22247</v>
      </c>
      <c r="E10" s="152"/>
      <c r="F10" s="153">
        <v>23077</v>
      </c>
      <c r="G10" s="154"/>
      <c r="H10" s="155"/>
    </row>
    <row r="11" spans="1:8" x14ac:dyDescent="0.2">
      <c r="A11" s="136" t="s">
        <v>521</v>
      </c>
      <c r="B11" s="141"/>
      <c r="C11" s="142"/>
      <c r="D11" s="143">
        <v>27565</v>
      </c>
      <c r="E11" s="144"/>
      <c r="F11" s="145">
        <v>49779</v>
      </c>
      <c r="G11" s="146"/>
      <c r="H11" s="147"/>
    </row>
    <row r="12" spans="1:8" x14ac:dyDescent="0.2">
      <c r="A12" s="148"/>
      <c r="B12" s="149"/>
      <c r="C12" s="156"/>
      <c r="D12" s="151">
        <v>20990</v>
      </c>
      <c r="E12" s="152"/>
      <c r="F12" s="153">
        <v>28921</v>
      </c>
      <c r="G12" s="154"/>
      <c r="H12" s="155"/>
    </row>
    <row r="13" spans="1:8" x14ac:dyDescent="0.2">
      <c r="A13" s="136"/>
      <c r="B13" s="141"/>
      <c r="C13" s="157"/>
      <c r="D13" s="158">
        <v>35502</v>
      </c>
      <c r="E13" s="159"/>
      <c r="F13" s="160">
        <v>44880</v>
      </c>
      <c r="G13" s="161"/>
      <c r="H13" s="147"/>
    </row>
    <row r="14" spans="1:8" x14ac:dyDescent="0.2">
      <c r="A14" s="148"/>
      <c r="B14" s="149"/>
      <c r="C14" s="150"/>
      <c r="D14" s="151">
        <v>19444</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7.67</v>
      </c>
      <c r="C19" s="162">
        <f>ROUND(VALUE(SUBSTITUTE(実質収支比率等に係る経年分析!G$48,"▲","-")),2)</f>
        <v>10.71</v>
      </c>
      <c r="D19" s="162">
        <f>ROUND(VALUE(SUBSTITUTE(実質収支比率等に係る経年分析!H$48,"▲","-")),2)</f>
        <v>7.77</v>
      </c>
      <c r="E19" s="162">
        <f>ROUND(VALUE(SUBSTITUTE(実質収支比率等に係る経年分析!I$48,"▲","-")),2)</f>
        <v>7.49</v>
      </c>
      <c r="F19" s="162">
        <f>ROUND(VALUE(SUBSTITUTE(実質収支比率等に係る経年分析!J$48,"▲","-")),2)</f>
        <v>4.96</v>
      </c>
    </row>
    <row r="20" spans="1:11" x14ac:dyDescent="0.2">
      <c r="A20" s="162" t="s">
        <v>53</v>
      </c>
      <c r="B20" s="162">
        <f>ROUND(VALUE(SUBSTITUTE(実質収支比率等に係る経年分析!F$47,"▲","-")),2)</f>
        <v>10.15</v>
      </c>
      <c r="C20" s="162">
        <f>ROUND(VALUE(SUBSTITUTE(実質収支比率等に係る経年分析!G$47,"▲","-")),2)</f>
        <v>10.98</v>
      </c>
      <c r="D20" s="162">
        <f>ROUND(VALUE(SUBSTITUTE(実質収支比率等に係る経年分析!H$47,"▲","-")),2)</f>
        <v>11.48</v>
      </c>
      <c r="E20" s="162">
        <f>ROUND(VALUE(SUBSTITUTE(実質収支比率等に係る経年分析!I$47,"▲","-")),2)</f>
        <v>9.35</v>
      </c>
      <c r="F20" s="162">
        <f>ROUND(VALUE(SUBSTITUTE(実質収支比率等に係る経年分析!J$47,"▲","-")),2)</f>
        <v>10.199999999999999</v>
      </c>
    </row>
    <row r="21" spans="1:11" x14ac:dyDescent="0.2">
      <c r="A21" s="162" t="s">
        <v>54</v>
      </c>
      <c r="B21" s="162">
        <f>IF(ISNUMBER(VALUE(SUBSTITUTE(実質収支比率等に係る経年分析!F$49,"▲","-"))),ROUND(VALUE(SUBSTITUTE(実質収支比率等に係る経年分析!F$49,"▲","-")),2),NA())</f>
        <v>5.74</v>
      </c>
      <c r="C21" s="162">
        <f>IF(ISNUMBER(VALUE(SUBSTITUTE(実質収支比率等に係る経年分析!G$49,"▲","-"))),ROUND(VALUE(SUBSTITUTE(実質収支比率等に係る経年分析!G$49,"▲","-")),2),NA())</f>
        <v>4.5199999999999996</v>
      </c>
      <c r="D21" s="162">
        <f>IF(ISNUMBER(VALUE(SUBSTITUTE(実質収支比率等に係る経年分析!H$49,"▲","-"))),ROUND(VALUE(SUBSTITUTE(実質収支比率等に係る経年分析!H$49,"▲","-")),2),NA())</f>
        <v>-1.5</v>
      </c>
      <c r="E21" s="162">
        <f>IF(ISNUMBER(VALUE(SUBSTITUTE(実質収支比率等に係る経年分析!I$49,"▲","-"))),ROUND(VALUE(SUBSTITUTE(実質収支比率等に係る経年分析!I$49,"▲","-")),2),NA())</f>
        <v>-1.32</v>
      </c>
      <c r="F21" s="162">
        <f>IF(ISNUMBER(VALUE(SUBSTITUTE(実質収支比率等に係る経年分析!J$49,"▲","-"))),ROUND(VALUE(SUBSTITUTE(実質収支比率等に係る経年分析!J$49,"▲","-")),2),NA())</f>
        <v>-1.26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公共用地取得事業特別会計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7.0000000000000007E-2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2">
      <c r="A33" s="163" t="str">
        <f>IF(連結実質赤字比率に係る赤字・黒字の構成分析!C$37="",NA(),連結実質赤字比率に係る赤字・黒字の構成分析!C$37)</f>
        <v>後期高齢者医療事業特別会計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0.36</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0.92</v>
      </c>
    </row>
    <row r="35" spans="1:16" x14ac:dyDescent="0.2">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0.57999999999999996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1.99</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7.67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7.76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7.49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4.96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2271</v>
      </c>
      <c r="E42" s="164"/>
      <c r="F42" s="164"/>
      <c r="G42" s="164">
        <f>'実質公債費比率（分子）の構造'!L$52</f>
        <v>2214</v>
      </c>
      <c r="H42" s="164"/>
      <c r="I42" s="164"/>
      <c r="J42" s="164">
        <f>'実質公債費比率（分子）の構造'!M$52</f>
        <v>2170</v>
      </c>
      <c r="K42" s="164"/>
      <c r="L42" s="164"/>
      <c r="M42" s="164">
        <f>'実質公債費比率（分子）の構造'!N$52</f>
        <v>2102</v>
      </c>
      <c r="N42" s="164"/>
      <c r="O42" s="164"/>
      <c r="P42" s="164">
        <f>'実質公債費比率（分子）の構造'!O$52</f>
        <v>2000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79</v>
      </c>
      <c r="C44" s="164"/>
      <c r="D44" s="164"/>
      <c r="E44" s="164">
        <f>'実質公債費比率（分子）の構造'!L$50</f>
        <v>80</v>
      </c>
      <c r="F44" s="164"/>
      <c r="G44" s="164"/>
      <c r="H44" s="164">
        <f>'実質公債費比率（分子）の構造'!M$50</f>
        <v>80</v>
      </c>
      <c r="I44" s="164"/>
      <c r="J44" s="164"/>
      <c r="K44" s="164">
        <f>'実質公債費比率（分子）の構造'!N$50</f>
        <v>80</v>
      </c>
      <c r="L44" s="164"/>
      <c r="M44" s="164"/>
      <c r="N44" s="164">
        <f>'実質公債費比率（分子）の構造'!O$50</f>
        <v>81</v>
      </c>
      <c r="O44" s="164"/>
      <c r="P44" s="164"/>
    </row>
    <row r="45" spans="1:16" x14ac:dyDescent="0.2">
      <c r="A45" s="164" t="s">
        <v>63</v>
      </c>
      <c r="B45" s="164">
        <f>'実質公債費比率（分子）の構造'!K$49</f>
        <v>117</v>
      </c>
      <c r="C45" s="164"/>
      <c r="D45" s="164"/>
      <c r="E45" s="164">
        <f>'実質公債費比率（分子）の構造'!L$49</f>
        <v>216</v>
      </c>
      <c r="F45" s="164"/>
      <c r="G45" s="164"/>
      <c r="H45" s="164">
        <f>'実質公債費比率（分子）の構造'!M$49</f>
        <v>371</v>
      </c>
      <c r="I45" s="164"/>
      <c r="J45" s="164"/>
      <c r="K45" s="164">
        <f>'実質公債費比率（分子）の構造'!N$49</f>
        <v>372</v>
      </c>
      <c r="L45" s="164"/>
      <c r="M45" s="164"/>
      <c r="N45" s="164">
        <f>'実質公債費比率（分子）の構造'!O$49</f>
        <v>216</v>
      </c>
      <c r="O45" s="164"/>
      <c r="P45" s="164"/>
    </row>
    <row r="46" spans="1:16" x14ac:dyDescent="0.2">
      <c r="A46" s="164" t="s">
        <v>64</v>
      </c>
      <c r="B46" s="164">
        <f>'実質公債費比率（分子）の構造'!K$48</f>
        <v>150</v>
      </c>
      <c r="C46" s="164"/>
      <c r="D46" s="164"/>
      <c r="E46" s="164">
        <f>'実質公債費比率（分子）の構造'!L$48</f>
        <v>151</v>
      </c>
      <c r="F46" s="164"/>
      <c r="G46" s="164"/>
      <c r="H46" s="164">
        <f>'実質公債費比率（分子）の構造'!M$48</f>
        <v>153</v>
      </c>
      <c r="I46" s="164"/>
      <c r="J46" s="164"/>
      <c r="K46" s="164">
        <f>'実質公債費比率（分子）の構造'!N$48</f>
        <v>148</v>
      </c>
      <c r="L46" s="164"/>
      <c r="M46" s="164"/>
      <c r="N46" s="164">
        <f>'実質公債費比率（分子）の構造'!O$48</f>
        <v>145</v>
      </c>
      <c r="O46" s="164"/>
      <c r="P46" s="164"/>
    </row>
    <row r="47" spans="1:16" x14ac:dyDescent="0.2">
      <c r="A47" s="164" t="s">
        <v>12</v>
      </c>
      <c r="B47" s="164">
        <f>'実質公債費比率（分子）の構造'!K$47</f>
        <v>120</v>
      </c>
      <c r="C47" s="164"/>
      <c r="D47" s="164"/>
      <c r="E47" s="164">
        <f>'実質公債費比率（分子）の構造'!L$47</f>
        <v>119</v>
      </c>
      <c r="F47" s="164"/>
      <c r="G47" s="164"/>
      <c r="H47" s="164">
        <f>'実質公債費比率（分子）の構造'!M$47</f>
        <v>117</v>
      </c>
      <c r="I47" s="164"/>
      <c r="J47" s="164"/>
      <c r="K47" s="164">
        <f>'実質公債費比率（分子）の構造'!N$47</f>
        <v>117</v>
      </c>
      <c r="L47" s="164"/>
      <c r="M47" s="164"/>
      <c r="N47" s="164">
        <f>'実質公債費比率（分子）の構造'!O$47</f>
        <v>117</v>
      </c>
      <c r="O47" s="164"/>
      <c r="P47" s="164"/>
    </row>
    <row r="48" spans="1:16" x14ac:dyDescent="0.2">
      <c r="A48" s="164" t="s">
        <v>65</v>
      </c>
      <c r="B48" s="164">
        <f>'実質公債費比率（分子）の構造'!K$46</f>
        <v>38</v>
      </c>
      <c r="C48" s="164"/>
      <c r="D48" s="164"/>
      <c r="E48" s="164">
        <f>'実質公債費比率（分子）の構造'!L$46</f>
        <v>52</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2703</v>
      </c>
      <c r="C49" s="164"/>
      <c r="D49" s="164"/>
      <c r="E49" s="164">
        <f>'実質公債費比率（分子）の構造'!L$45</f>
        <v>2784</v>
      </c>
      <c r="F49" s="164"/>
      <c r="G49" s="164"/>
      <c r="H49" s="164">
        <f>'実質公債費比率（分子）の構造'!M$45</f>
        <v>2759</v>
      </c>
      <c r="I49" s="164"/>
      <c r="J49" s="164"/>
      <c r="K49" s="164">
        <f>'実質公債費比率（分子）の構造'!N$45</f>
        <v>2902</v>
      </c>
      <c r="L49" s="164"/>
      <c r="M49" s="164"/>
      <c r="N49" s="164">
        <f>'実質公債費比率（分子）の構造'!O$45</f>
        <v>2980</v>
      </c>
      <c r="O49" s="164"/>
      <c r="P49" s="164"/>
    </row>
    <row r="50" spans="1:16" x14ac:dyDescent="0.2">
      <c r="A50" s="164" t="s">
        <v>67</v>
      </c>
      <c r="B50" s="164" t="e">
        <f>NA()</f>
        <v>#N/A</v>
      </c>
      <c r="C50" s="164">
        <f>IF(ISNUMBER('実質公債費比率（分子）の構造'!K$53),'実質公債費比率（分子）の構造'!K$53,NA())</f>
        <v>936</v>
      </c>
      <c r="D50" s="164" t="e">
        <f>NA()</f>
        <v>#N/A</v>
      </c>
      <c r="E50" s="164" t="e">
        <f>NA()</f>
        <v>#N/A</v>
      </c>
      <c r="F50" s="164">
        <f>IF(ISNUMBER('実質公債費比率（分子）の構造'!L$53),'実質公債費比率（分子）の構造'!L$53,NA())</f>
        <v>1188</v>
      </c>
      <c r="G50" s="164" t="e">
        <f>NA()</f>
        <v>#N/A</v>
      </c>
      <c r="H50" s="164" t="e">
        <f>NA()</f>
        <v>#N/A</v>
      </c>
      <c r="I50" s="164">
        <f>IF(ISNUMBER('実質公債費比率（分子）の構造'!M$53),'実質公債費比率（分子）の構造'!M$53,NA())</f>
        <v>1310</v>
      </c>
      <c r="J50" s="164" t="e">
        <f>NA()</f>
        <v>#N/A</v>
      </c>
      <c r="K50" s="164" t="e">
        <f>NA()</f>
        <v>#N/A</v>
      </c>
      <c r="L50" s="164">
        <f>IF(ISNUMBER('実質公債費比率（分子）の構造'!N$53),'実質公債費比率（分子）の構造'!N$53,NA())</f>
        <v>1517</v>
      </c>
      <c r="M50" s="164" t="e">
        <f>NA()</f>
        <v>#N/A</v>
      </c>
      <c r="N50" s="164" t="e">
        <f>NA()</f>
        <v>#N/A</v>
      </c>
      <c r="O50" s="164">
        <f>IF(ISNUMBER('実質公債費比率（分子）の構造'!O$53),'実質公債費比率（分子）の構造'!O$53,NA())</f>
        <v>1539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16779</v>
      </c>
      <c r="E56" s="163"/>
      <c r="F56" s="163"/>
      <c r="G56" s="163">
        <f>'将来負担比率（分子）の構造'!J$52</f>
        <v>15900</v>
      </c>
      <c r="H56" s="163"/>
      <c r="I56" s="163"/>
      <c r="J56" s="163">
        <f>'将来負担比率（分子）の構造'!K$52</f>
        <v>14643</v>
      </c>
      <c r="K56" s="163"/>
      <c r="L56" s="163"/>
      <c r="M56" s="163">
        <f>'将来負担比率（分子）の構造'!L$52</f>
        <v>13416</v>
      </c>
      <c r="N56" s="163"/>
      <c r="O56" s="163"/>
      <c r="P56" s="163">
        <f>'将来負担比率（分子）の構造'!M$52</f>
        <v>12374</v>
      </c>
    </row>
    <row r="57" spans="1:16" x14ac:dyDescent="0.2">
      <c r="A57" s="163" t="s">
        <v>42</v>
      </c>
      <c r="B57" s="163"/>
      <c r="C57" s="163"/>
      <c r="D57" s="163">
        <f>'将来負担比率（分子）の構造'!I$51</f>
        <v>5343</v>
      </c>
      <c r="E57" s="163"/>
      <c r="F57" s="163"/>
      <c r="G57" s="163">
        <f>'将来負担比率（分子）の構造'!J$51</f>
        <v>5008</v>
      </c>
      <c r="H57" s="163"/>
      <c r="I57" s="163"/>
      <c r="J57" s="163">
        <f>'将来負担比率（分子）の構造'!K$51</f>
        <v>5146</v>
      </c>
      <c r="K57" s="163"/>
      <c r="L57" s="163"/>
      <c r="M57" s="163">
        <f>'将来負担比率（分子）の構造'!L$51</f>
        <v>4962</v>
      </c>
      <c r="N57" s="163"/>
      <c r="O57" s="163"/>
      <c r="P57" s="163">
        <f>'将来負担比率（分子）の構造'!M$51</f>
        <v>4657</v>
      </c>
    </row>
    <row r="58" spans="1:16" x14ac:dyDescent="0.2">
      <c r="A58" s="163" t="s">
        <v>41</v>
      </c>
      <c r="B58" s="163"/>
      <c r="C58" s="163"/>
      <c r="D58" s="163">
        <f>'将来負担比率（分子）の構造'!I$50</f>
        <v>7769</v>
      </c>
      <c r="E58" s="163"/>
      <c r="F58" s="163"/>
      <c r="G58" s="163">
        <f>'将来負担比率（分子）の構造'!J$50</f>
        <v>9368</v>
      </c>
      <c r="H58" s="163"/>
      <c r="I58" s="163"/>
      <c r="J58" s="163">
        <f>'将来負担比率（分子）の構造'!K$50</f>
        <v>10102</v>
      </c>
      <c r="K58" s="163"/>
      <c r="L58" s="163"/>
      <c r="M58" s="163">
        <f>'将来負担比率（分子）の構造'!L$50</f>
        <v>10215</v>
      </c>
      <c r="N58" s="163"/>
      <c r="O58" s="163"/>
      <c r="P58" s="163">
        <f>'将来負担比率（分子）の構造'!M$50</f>
        <v>10270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2452</v>
      </c>
      <c r="C62" s="163"/>
      <c r="D62" s="163"/>
      <c r="E62" s="163">
        <f>'将来負担比率（分子）の構造'!J$45</f>
        <v>2408</v>
      </c>
      <c r="F62" s="163"/>
      <c r="G62" s="163"/>
      <c r="H62" s="163">
        <f>'将来負担比率（分子）の構造'!K$45</f>
        <v>2356</v>
      </c>
      <c r="I62" s="163"/>
      <c r="J62" s="163"/>
      <c r="K62" s="163">
        <f>'将来負担比率（分子）の構造'!L$45</f>
        <v>2291</v>
      </c>
      <c r="L62" s="163"/>
      <c r="M62" s="163"/>
      <c r="N62" s="163">
        <f>'将来負担比率（分子）の構造'!M$45</f>
        <v>2200</v>
      </c>
      <c r="O62" s="163"/>
      <c r="P62" s="163"/>
    </row>
    <row r="63" spans="1:16" x14ac:dyDescent="0.2">
      <c r="A63" s="163" t="s">
        <v>34</v>
      </c>
      <c r="B63" s="163">
        <f>'将来負担比率（分子）の構造'!I$44</f>
        <v>4313</v>
      </c>
      <c r="C63" s="163"/>
      <c r="D63" s="163"/>
      <c r="E63" s="163">
        <f>'将来負担比率（分子）の構造'!J$44</f>
        <v>4224</v>
      </c>
      <c r="F63" s="163"/>
      <c r="G63" s="163"/>
      <c r="H63" s="163">
        <f>'将来負担比率（分子）の構造'!K$44</f>
        <v>3939</v>
      </c>
      <c r="I63" s="163"/>
      <c r="J63" s="163"/>
      <c r="K63" s="163">
        <f>'将来負担比率（分子）の構造'!L$44</f>
        <v>3613</v>
      </c>
      <c r="L63" s="163"/>
      <c r="M63" s="163"/>
      <c r="N63" s="163">
        <f>'将来負担比率（分子）の構造'!M$44</f>
        <v>3588</v>
      </c>
      <c r="O63" s="163"/>
      <c r="P63" s="163"/>
    </row>
    <row r="64" spans="1:16" x14ac:dyDescent="0.2">
      <c r="A64" s="163" t="s">
        <v>33</v>
      </c>
      <c r="B64" s="163">
        <f>'将来負担比率（分子）の構造'!I$43</f>
        <v>1713</v>
      </c>
      <c r="C64" s="163"/>
      <c r="D64" s="163"/>
      <c r="E64" s="163">
        <f>'将来負担比率（分子）の構造'!J$43</f>
        <v>1715</v>
      </c>
      <c r="F64" s="163"/>
      <c r="G64" s="163"/>
      <c r="H64" s="163">
        <f>'将来負担比率（分子）の構造'!K$43</f>
        <v>1746</v>
      </c>
      <c r="I64" s="163"/>
      <c r="J64" s="163"/>
      <c r="K64" s="163">
        <f>'将来負担比率（分子）の構造'!L$43</f>
        <v>1650</v>
      </c>
      <c r="L64" s="163"/>
      <c r="M64" s="163"/>
      <c r="N64" s="163">
        <f>'将来負担比率（分子）の構造'!M$43</f>
        <v>1598</v>
      </c>
      <c r="O64" s="163"/>
      <c r="P64" s="163"/>
    </row>
    <row r="65" spans="1:16" x14ac:dyDescent="0.2">
      <c r="A65" s="163" t="s">
        <v>32</v>
      </c>
      <c r="B65" s="163">
        <f>'将来負担比率（分子）の構造'!I$42</f>
        <v>944</v>
      </c>
      <c r="C65" s="163"/>
      <c r="D65" s="163"/>
      <c r="E65" s="163">
        <f>'将来負担比率（分子）の構造'!J$42</f>
        <v>864</v>
      </c>
      <c r="F65" s="163"/>
      <c r="G65" s="163"/>
      <c r="H65" s="163">
        <f>'将来負担比率（分子）の構造'!K$42</f>
        <v>784</v>
      </c>
      <c r="I65" s="163"/>
      <c r="J65" s="163"/>
      <c r="K65" s="163">
        <f>'将来負担比率（分子）の構造'!L$42</f>
        <v>704</v>
      </c>
      <c r="L65" s="163"/>
      <c r="M65" s="163"/>
      <c r="N65" s="163">
        <f>'将来負担比率（分子）の構造'!M$42</f>
        <v>623</v>
      </c>
      <c r="O65" s="163"/>
      <c r="P65" s="163"/>
    </row>
    <row r="66" spans="1:16" x14ac:dyDescent="0.2">
      <c r="A66" s="163" t="s">
        <v>31</v>
      </c>
      <c r="B66" s="163">
        <f>'将来負担比率（分子）の構造'!I$41</f>
        <v>28376</v>
      </c>
      <c r="C66" s="163"/>
      <c r="D66" s="163"/>
      <c r="E66" s="163">
        <f>'将来負担比率（分子）の構造'!J$41</f>
        <v>28000</v>
      </c>
      <c r="F66" s="163"/>
      <c r="G66" s="163"/>
      <c r="H66" s="163">
        <f>'将来負担比率（分子）の構造'!K$41</f>
        <v>28140</v>
      </c>
      <c r="I66" s="163"/>
      <c r="J66" s="163"/>
      <c r="K66" s="163">
        <f>'将来負担比率（分子）の構造'!L$41</f>
        <v>28412</v>
      </c>
      <c r="L66" s="163"/>
      <c r="M66" s="163"/>
      <c r="N66" s="163">
        <f>'将来負担比率（分子）の構造'!M$41</f>
        <v>28022</v>
      </c>
      <c r="O66" s="163"/>
      <c r="P66" s="163"/>
    </row>
    <row r="67" spans="1:16" x14ac:dyDescent="0.2">
      <c r="A67" s="163" t="s">
        <v>71</v>
      </c>
      <c r="B67" s="163" t="e">
        <f>NA()</f>
        <v>#N/A</v>
      </c>
      <c r="C67" s="163">
        <f>IF(ISNUMBER('将来負担比率（分子）の構造'!I$53), IF('将来負担比率（分子）の構造'!I$53 &lt; 0, 0, '将来負担比率（分子）の構造'!I$53), NA())</f>
        <v>7906</v>
      </c>
      <c r="D67" s="163" t="e">
        <f>NA()</f>
        <v>#N/A</v>
      </c>
      <c r="E67" s="163" t="e">
        <f>NA()</f>
        <v>#N/A</v>
      </c>
      <c r="F67" s="163">
        <f>IF(ISNUMBER('将来負担比率（分子）の構造'!J$53), IF('将来負担比率（分子）の構造'!J$53 &lt; 0, 0, '将来負担比率（分子）の構造'!J$53), NA())</f>
        <v>6936</v>
      </c>
      <c r="G67" s="163" t="e">
        <f>NA()</f>
        <v>#N/A</v>
      </c>
      <c r="H67" s="163" t="e">
        <f>NA()</f>
        <v>#N/A</v>
      </c>
      <c r="I67" s="163">
        <f>IF(ISNUMBER('将来負担比率（分子）の構造'!K$53), IF('将来負担比率（分子）の構造'!K$53 &lt; 0, 0, '将来負担比率（分子）の構造'!K$53), NA())</f>
        <v>7074</v>
      </c>
      <c r="J67" s="163" t="e">
        <f>NA()</f>
        <v>#N/A</v>
      </c>
      <c r="K67" s="163" t="e">
        <f>NA()</f>
        <v>#N/A</v>
      </c>
      <c r="L67" s="163">
        <f>IF(ISNUMBER('将来負担比率（分子）の構造'!L$53), IF('将来負担比率（分子）の構造'!L$53 &lt; 0, 0, '将来負担比率（分子）の構造'!L$53), NA())</f>
        <v>8076</v>
      </c>
      <c r="M67" s="163" t="e">
        <f>NA()</f>
        <v>#N/A</v>
      </c>
      <c r="N67" s="163" t="e">
        <f>NA()</f>
        <v>#N/A</v>
      </c>
      <c r="O67" s="163">
        <f>IF(ISNUMBER('将来負担比率（分子）の構造'!M$53), IF('将来負担比率（分子）の構造'!M$53 &lt; 0, 0, '将来負担比率（分子）の構造'!M$53), NA())</f>
        <v>8730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3073</v>
      </c>
      <c r="C72" s="167">
        <f>基金残高に係る経年分析!G55</f>
        <v>2651</v>
      </c>
      <c r="D72" s="167">
        <f>基金残高に係る経年分析!H55</f>
        <v>2966</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5520</v>
      </c>
      <c r="C74" s="167">
        <f>基金残高に係る経年分析!G57</f>
        <v>6197</v>
      </c>
      <c r="D74" s="167">
        <f>基金残高に係る経年分析!H57</f>
        <v>6068</v>
      </c>
    </row>
  </sheetData>
  <sheetProtection algorithmName="SHA-512" hashValue="QJ955+rb3UIuku2bmX9t6LDN1ec+WHLqpHg+i9VzSAGfUXTRBL+a71KTloeruZDlycNSAYGxTgQZ7gCeBLEAOg==" saltValue="i8yxhLPfsqT5f4kH/N/3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26316344</v>
      </c>
      <c r="S5" s="677"/>
      <c r="T5" s="677"/>
      <c r="U5" s="677"/>
      <c r="V5" s="677"/>
      <c r="W5" s="677"/>
      <c r="X5" s="677"/>
      <c r="Y5" s="702"/>
      <c r="Z5" s="715">
        <v>45.7</v>
      </c>
      <c r="AA5" s="715"/>
      <c r="AB5" s="715"/>
      <c r="AC5" s="715"/>
      <c r="AD5" s="716">
        <v>24730941</v>
      </c>
      <c r="AE5" s="716"/>
      <c r="AF5" s="716"/>
      <c r="AG5" s="716"/>
      <c r="AH5" s="716"/>
      <c r="AI5" s="716"/>
      <c r="AJ5" s="716"/>
      <c r="AK5" s="716"/>
      <c r="AL5" s="703">
        <v>80.5</v>
      </c>
      <c r="AM5" s="685"/>
      <c r="AN5" s="685"/>
      <c r="AO5" s="704"/>
      <c r="AP5" s="679" t="s">
        <v>216</v>
      </c>
      <c r="AQ5" s="680"/>
      <c r="AR5" s="680"/>
      <c r="AS5" s="680"/>
      <c r="AT5" s="680"/>
      <c r="AU5" s="680"/>
      <c r="AV5" s="680"/>
      <c r="AW5" s="680"/>
      <c r="AX5" s="680"/>
      <c r="AY5" s="680"/>
      <c r="AZ5" s="680"/>
      <c r="BA5" s="680"/>
      <c r="BB5" s="680"/>
      <c r="BC5" s="680"/>
      <c r="BD5" s="680"/>
      <c r="BE5" s="680"/>
      <c r="BF5" s="681"/>
      <c r="BG5" s="621">
        <v>24730941</v>
      </c>
      <c r="BH5" s="622"/>
      <c r="BI5" s="622"/>
      <c r="BJ5" s="622"/>
      <c r="BK5" s="622"/>
      <c r="BL5" s="622"/>
      <c r="BM5" s="622"/>
      <c r="BN5" s="623"/>
      <c r="BO5" s="659">
        <v>94</v>
      </c>
      <c r="BP5" s="659"/>
      <c r="BQ5" s="659"/>
      <c r="BR5" s="659"/>
      <c r="BS5" s="660">
        <v>351666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274847</v>
      </c>
      <c r="S6" s="622"/>
      <c r="T6" s="622"/>
      <c r="U6" s="622"/>
      <c r="V6" s="622"/>
      <c r="W6" s="622"/>
      <c r="X6" s="622"/>
      <c r="Y6" s="623"/>
      <c r="Z6" s="659">
        <v>0.5</v>
      </c>
      <c r="AA6" s="659"/>
      <c r="AB6" s="659"/>
      <c r="AC6" s="659"/>
      <c r="AD6" s="660">
        <v>274847</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24730941</v>
      </c>
      <c r="BH6" s="622"/>
      <c r="BI6" s="622"/>
      <c r="BJ6" s="622"/>
      <c r="BK6" s="622"/>
      <c r="BL6" s="622"/>
      <c r="BM6" s="622"/>
      <c r="BN6" s="623"/>
      <c r="BO6" s="659">
        <v>94</v>
      </c>
      <c r="BP6" s="659"/>
      <c r="BQ6" s="659"/>
      <c r="BR6" s="659"/>
      <c r="BS6" s="660">
        <v>351666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295650</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295642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10941</v>
      </c>
      <c r="S7" s="622"/>
      <c r="T7" s="622"/>
      <c r="U7" s="622"/>
      <c r="V7" s="622"/>
      <c r="W7" s="622"/>
      <c r="X7" s="622"/>
      <c r="Y7" s="623"/>
      <c r="Z7" s="659">
        <v>0</v>
      </c>
      <c r="AA7" s="659"/>
      <c r="AB7" s="659"/>
      <c r="AC7" s="659"/>
      <c r="AD7" s="660">
        <v>10941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11656748</v>
      </c>
      <c r="BH7" s="622"/>
      <c r="BI7" s="622"/>
      <c r="BJ7" s="622"/>
      <c r="BK7" s="622"/>
      <c r="BL7" s="622"/>
      <c r="BM7" s="622"/>
      <c r="BN7" s="623"/>
      <c r="BO7" s="659">
        <v>44.3</v>
      </c>
      <c r="BP7" s="659"/>
      <c r="BQ7" s="659"/>
      <c r="BR7" s="659"/>
      <c r="BS7" s="660">
        <v>351666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9271499</v>
      </c>
      <c r="CS7" s="622"/>
      <c r="CT7" s="622"/>
      <c r="CU7" s="622"/>
      <c r="CV7" s="622"/>
      <c r="CW7" s="622"/>
      <c r="CX7" s="622"/>
      <c r="CY7" s="623"/>
      <c r="CZ7" s="659">
        <v>16.7</v>
      </c>
      <c r="DA7" s="659"/>
      <c r="DB7" s="659"/>
      <c r="DC7" s="659"/>
      <c r="DD7" s="627">
        <v>298804</v>
      </c>
      <c r="DE7" s="622"/>
      <c r="DF7" s="622"/>
      <c r="DG7" s="622"/>
      <c r="DH7" s="622"/>
      <c r="DI7" s="622"/>
      <c r="DJ7" s="622"/>
      <c r="DK7" s="622"/>
      <c r="DL7" s="622"/>
      <c r="DM7" s="622"/>
      <c r="DN7" s="622"/>
      <c r="DO7" s="622"/>
      <c r="DP7" s="623"/>
      <c r="DQ7" s="627">
        <v>7504411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250714</v>
      </c>
      <c r="S8" s="622"/>
      <c r="T8" s="622"/>
      <c r="U8" s="622"/>
      <c r="V8" s="622"/>
      <c r="W8" s="622"/>
      <c r="X8" s="622"/>
      <c r="Y8" s="623"/>
      <c r="Z8" s="659">
        <v>0.4</v>
      </c>
      <c r="AA8" s="659"/>
      <c r="AB8" s="659"/>
      <c r="AC8" s="659"/>
      <c r="AD8" s="660">
        <v>250714</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228655</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24548255</v>
      </c>
      <c r="CS8" s="622"/>
      <c r="CT8" s="622"/>
      <c r="CU8" s="622"/>
      <c r="CV8" s="622"/>
      <c r="CW8" s="622"/>
      <c r="CX8" s="622"/>
      <c r="CY8" s="623"/>
      <c r="CZ8" s="659">
        <v>44.1</v>
      </c>
      <c r="DA8" s="659"/>
      <c r="DB8" s="659"/>
      <c r="DC8" s="659"/>
      <c r="DD8" s="627">
        <v>270163</v>
      </c>
      <c r="DE8" s="622"/>
      <c r="DF8" s="622"/>
      <c r="DG8" s="622"/>
      <c r="DH8" s="622"/>
      <c r="DI8" s="622"/>
      <c r="DJ8" s="622"/>
      <c r="DK8" s="622"/>
      <c r="DL8" s="622"/>
      <c r="DM8" s="622"/>
      <c r="DN8" s="622"/>
      <c r="DO8" s="622"/>
      <c r="DP8" s="623"/>
      <c r="DQ8" s="627">
        <v>12946960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360274</v>
      </c>
      <c r="S9" s="622"/>
      <c r="T9" s="622"/>
      <c r="U9" s="622"/>
      <c r="V9" s="622"/>
      <c r="W9" s="622"/>
      <c r="X9" s="622"/>
      <c r="Y9" s="623"/>
      <c r="Z9" s="659">
        <v>0.6</v>
      </c>
      <c r="AA9" s="659"/>
      <c r="AB9" s="659"/>
      <c r="AC9" s="659"/>
      <c r="AD9" s="660">
        <v>360274</v>
      </c>
      <c r="AE9" s="660"/>
      <c r="AF9" s="660"/>
      <c r="AG9" s="660"/>
      <c r="AH9" s="660"/>
      <c r="AI9" s="660"/>
      <c r="AJ9" s="660"/>
      <c r="AK9" s="660"/>
      <c r="AL9" s="624">
        <v>1.2</v>
      </c>
      <c r="AM9" s="625"/>
      <c r="AN9" s="625"/>
      <c r="AO9" s="661"/>
      <c r="AP9" s="618" t="s">
        <v>230</v>
      </c>
      <c r="AQ9" s="619"/>
      <c r="AR9" s="619"/>
      <c r="AS9" s="619"/>
      <c r="AT9" s="619"/>
      <c r="AU9" s="619"/>
      <c r="AV9" s="619"/>
      <c r="AW9" s="619"/>
      <c r="AX9" s="619"/>
      <c r="AY9" s="619"/>
      <c r="AZ9" s="619"/>
      <c r="BA9" s="619"/>
      <c r="BB9" s="619"/>
      <c r="BC9" s="619"/>
      <c r="BD9" s="619"/>
      <c r="BE9" s="619"/>
      <c r="BF9" s="620"/>
      <c r="BG9" s="621">
        <v>9304582</v>
      </c>
      <c r="BH9" s="622"/>
      <c r="BI9" s="622"/>
      <c r="BJ9" s="622"/>
      <c r="BK9" s="622"/>
      <c r="BL9" s="622"/>
      <c r="BM9" s="622"/>
      <c r="BN9" s="623"/>
      <c r="BO9" s="659">
        <v>35.4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4175271</v>
      </c>
      <c r="CS9" s="622"/>
      <c r="CT9" s="622"/>
      <c r="CU9" s="622"/>
      <c r="CV9" s="622"/>
      <c r="CW9" s="622"/>
      <c r="CX9" s="622"/>
      <c r="CY9" s="623"/>
      <c r="CZ9" s="659">
        <v>7.5</v>
      </c>
      <c r="DA9" s="659"/>
      <c r="DB9" s="659"/>
      <c r="DC9" s="659"/>
      <c r="DD9" s="627">
        <v>10818</v>
      </c>
      <c r="DE9" s="622"/>
      <c r="DF9" s="622"/>
      <c r="DG9" s="622"/>
      <c r="DH9" s="622"/>
      <c r="DI9" s="622"/>
      <c r="DJ9" s="622"/>
      <c r="DK9" s="622"/>
      <c r="DL9" s="622"/>
      <c r="DM9" s="622"/>
      <c r="DN9" s="622"/>
      <c r="DO9" s="622"/>
      <c r="DP9" s="623"/>
      <c r="DQ9" s="627">
        <v>3577039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486817</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83969</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8769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3429008</v>
      </c>
      <c r="S11" s="622"/>
      <c r="T11" s="622"/>
      <c r="U11" s="622"/>
      <c r="V11" s="622"/>
      <c r="W11" s="622"/>
      <c r="X11" s="622"/>
      <c r="Y11" s="623"/>
      <c r="Z11" s="624">
        <v>6</v>
      </c>
      <c r="AA11" s="625"/>
      <c r="AB11" s="625"/>
      <c r="AC11" s="626"/>
      <c r="AD11" s="627">
        <v>3429008</v>
      </c>
      <c r="AE11" s="622"/>
      <c r="AF11" s="622"/>
      <c r="AG11" s="622"/>
      <c r="AH11" s="622"/>
      <c r="AI11" s="622"/>
      <c r="AJ11" s="622"/>
      <c r="AK11" s="623"/>
      <c r="AL11" s="624">
        <v>11.2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1636694</v>
      </c>
      <c r="BH11" s="622"/>
      <c r="BI11" s="622"/>
      <c r="BJ11" s="622"/>
      <c r="BK11" s="622"/>
      <c r="BL11" s="622"/>
      <c r="BM11" s="622"/>
      <c r="BN11" s="623"/>
      <c r="BO11" s="659">
        <v>6.2</v>
      </c>
      <c r="BP11" s="659"/>
      <c r="BQ11" s="659"/>
      <c r="BR11" s="659"/>
      <c r="BS11" s="660">
        <v>351666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384063</v>
      </c>
      <c r="CS11" s="622"/>
      <c r="CT11" s="622"/>
      <c r="CU11" s="622"/>
      <c r="CV11" s="622"/>
      <c r="CW11" s="622"/>
      <c r="CX11" s="622"/>
      <c r="CY11" s="623"/>
      <c r="CZ11" s="659">
        <v>0.7</v>
      </c>
      <c r="DA11" s="659"/>
      <c r="DB11" s="659"/>
      <c r="DC11" s="659"/>
      <c r="DD11" s="627">
        <v>44443</v>
      </c>
      <c r="DE11" s="622"/>
      <c r="DF11" s="622"/>
      <c r="DG11" s="622"/>
      <c r="DH11" s="622"/>
      <c r="DI11" s="622"/>
      <c r="DJ11" s="622"/>
      <c r="DK11" s="622"/>
      <c r="DL11" s="622"/>
      <c r="DM11" s="622"/>
      <c r="DN11" s="622"/>
      <c r="DO11" s="622"/>
      <c r="DP11" s="623"/>
      <c r="DQ11" s="627">
        <v>324723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11829782</v>
      </c>
      <c r="BH12" s="622"/>
      <c r="BI12" s="622"/>
      <c r="BJ12" s="622"/>
      <c r="BK12" s="622"/>
      <c r="BL12" s="622"/>
      <c r="BM12" s="622"/>
      <c r="BN12" s="623"/>
      <c r="BO12" s="659">
        <v>45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239256</v>
      </c>
      <c r="CS12" s="622"/>
      <c r="CT12" s="622"/>
      <c r="CU12" s="622"/>
      <c r="CV12" s="622"/>
      <c r="CW12" s="622"/>
      <c r="CX12" s="622"/>
      <c r="CY12" s="623"/>
      <c r="CZ12" s="659">
        <v>0.4</v>
      </c>
      <c r="DA12" s="659"/>
      <c r="DB12" s="659"/>
      <c r="DC12" s="659"/>
      <c r="DD12" s="627">
        <v>957</v>
      </c>
      <c r="DE12" s="622"/>
      <c r="DF12" s="622"/>
      <c r="DG12" s="622"/>
      <c r="DH12" s="622"/>
      <c r="DI12" s="622"/>
      <c r="DJ12" s="622"/>
      <c r="DK12" s="622"/>
      <c r="DL12" s="622"/>
      <c r="DM12" s="622"/>
      <c r="DN12" s="622"/>
      <c r="DO12" s="622"/>
      <c r="DP12" s="623"/>
      <c r="DQ12" s="627">
        <v>197664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11804823</v>
      </c>
      <c r="BH13" s="622"/>
      <c r="BI13" s="622"/>
      <c r="BJ13" s="622"/>
      <c r="BK13" s="622"/>
      <c r="BL13" s="622"/>
      <c r="BM13" s="622"/>
      <c r="BN13" s="623"/>
      <c r="BO13" s="659">
        <v>44.9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3422332</v>
      </c>
      <c r="CS13" s="622"/>
      <c r="CT13" s="622"/>
      <c r="CU13" s="622"/>
      <c r="CV13" s="622"/>
      <c r="CW13" s="622"/>
      <c r="CX13" s="622"/>
      <c r="CY13" s="623"/>
      <c r="CZ13" s="659">
        <v>6.2</v>
      </c>
      <c r="DA13" s="659"/>
      <c r="DB13" s="659"/>
      <c r="DC13" s="659"/>
      <c r="DD13" s="627">
        <v>1460553</v>
      </c>
      <c r="DE13" s="622"/>
      <c r="DF13" s="622"/>
      <c r="DG13" s="622"/>
      <c r="DH13" s="622"/>
      <c r="DI13" s="622"/>
      <c r="DJ13" s="622"/>
      <c r="DK13" s="622"/>
      <c r="DL13" s="622"/>
      <c r="DM13" s="622"/>
      <c r="DN13" s="622"/>
      <c r="DO13" s="622"/>
      <c r="DP13" s="623"/>
      <c r="DQ13" s="627">
        <v>1925432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235153</v>
      </c>
      <c r="BH14" s="622"/>
      <c r="BI14" s="622"/>
      <c r="BJ14" s="622"/>
      <c r="BK14" s="622"/>
      <c r="BL14" s="622"/>
      <c r="BM14" s="622"/>
      <c r="BN14" s="623"/>
      <c r="BO14" s="659">
        <v>0.9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3099459</v>
      </c>
      <c r="CS14" s="622"/>
      <c r="CT14" s="622"/>
      <c r="CU14" s="622"/>
      <c r="CV14" s="622"/>
      <c r="CW14" s="622"/>
      <c r="CX14" s="622"/>
      <c r="CY14" s="623"/>
      <c r="CZ14" s="659">
        <v>5.6</v>
      </c>
      <c r="DA14" s="659"/>
      <c r="DB14" s="659"/>
      <c r="DC14" s="659"/>
      <c r="DD14" s="627">
        <v>914863</v>
      </c>
      <c r="DE14" s="622"/>
      <c r="DF14" s="622"/>
      <c r="DG14" s="622"/>
      <c r="DH14" s="622"/>
      <c r="DI14" s="622"/>
      <c r="DJ14" s="622"/>
      <c r="DK14" s="622"/>
      <c r="DL14" s="622"/>
      <c r="DM14" s="622"/>
      <c r="DN14" s="622"/>
      <c r="DO14" s="622"/>
      <c r="DP14" s="623"/>
      <c r="DQ14" s="627">
        <v>2068948</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76519</v>
      </c>
      <c r="S15" s="622"/>
      <c r="T15" s="622"/>
      <c r="U15" s="622"/>
      <c r="V15" s="622"/>
      <c r="W15" s="622"/>
      <c r="X15" s="622"/>
      <c r="Y15" s="623"/>
      <c r="Z15" s="659">
        <v>0.1</v>
      </c>
      <c r="AA15" s="659"/>
      <c r="AB15" s="659"/>
      <c r="AC15" s="659"/>
      <c r="AD15" s="660">
        <v>76519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1009258</v>
      </c>
      <c r="BH15" s="622"/>
      <c r="BI15" s="622"/>
      <c r="BJ15" s="622"/>
      <c r="BK15" s="622"/>
      <c r="BL15" s="622"/>
      <c r="BM15" s="622"/>
      <c r="BN15" s="623"/>
      <c r="BO15" s="659">
        <v>3.8</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7100822</v>
      </c>
      <c r="CS15" s="622"/>
      <c r="CT15" s="622"/>
      <c r="CU15" s="622"/>
      <c r="CV15" s="622"/>
      <c r="CW15" s="622"/>
      <c r="CX15" s="622"/>
      <c r="CY15" s="623"/>
      <c r="CZ15" s="659">
        <v>12.8</v>
      </c>
      <c r="DA15" s="659"/>
      <c r="DB15" s="659"/>
      <c r="DC15" s="659"/>
      <c r="DD15" s="627">
        <v>879470</v>
      </c>
      <c r="DE15" s="622"/>
      <c r="DF15" s="622"/>
      <c r="DG15" s="622"/>
      <c r="DH15" s="622"/>
      <c r="DI15" s="622"/>
      <c r="DJ15" s="622"/>
      <c r="DK15" s="622"/>
      <c r="DL15" s="622"/>
      <c r="DM15" s="622"/>
      <c r="DN15" s="622"/>
      <c r="DO15" s="622"/>
      <c r="DP15" s="623"/>
      <c r="DQ15" s="627">
        <v>4274821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410029</v>
      </c>
      <c r="S16" s="622"/>
      <c r="T16" s="622"/>
      <c r="U16" s="622"/>
      <c r="V16" s="622"/>
      <c r="W16" s="622"/>
      <c r="X16" s="622"/>
      <c r="Y16" s="623"/>
      <c r="Z16" s="659">
        <v>0.7</v>
      </c>
      <c r="AA16" s="659"/>
      <c r="AB16" s="659"/>
      <c r="AC16" s="659"/>
      <c r="AD16" s="660">
        <v>410029</v>
      </c>
      <c r="AE16" s="660"/>
      <c r="AF16" s="660"/>
      <c r="AG16" s="660"/>
      <c r="AH16" s="660"/>
      <c r="AI16" s="660"/>
      <c r="AJ16" s="660"/>
      <c r="AK16" s="660"/>
      <c r="AL16" s="624">
        <v>1.3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871367</v>
      </c>
      <c r="S17" s="622"/>
      <c r="T17" s="622"/>
      <c r="U17" s="622"/>
      <c r="V17" s="622"/>
      <c r="W17" s="622"/>
      <c r="X17" s="622"/>
      <c r="Y17" s="623"/>
      <c r="Z17" s="659">
        <v>1.5</v>
      </c>
      <c r="AA17" s="659"/>
      <c r="AB17" s="659"/>
      <c r="AC17" s="659"/>
      <c r="AD17" s="660">
        <v>871367</v>
      </c>
      <c r="AE17" s="660"/>
      <c r="AF17" s="660"/>
      <c r="AG17" s="660"/>
      <c r="AH17" s="660"/>
      <c r="AI17" s="660"/>
      <c r="AJ17" s="660"/>
      <c r="AK17" s="660"/>
      <c r="AL17" s="624">
        <v>2.8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2990797</v>
      </c>
      <c r="CS17" s="622"/>
      <c r="CT17" s="622"/>
      <c r="CU17" s="622"/>
      <c r="CV17" s="622"/>
      <c r="CW17" s="622"/>
      <c r="CX17" s="622"/>
      <c r="CY17" s="623"/>
      <c r="CZ17" s="659">
        <v>5.4</v>
      </c>
      <c r="DA17" s="659"/>
      <c r="DB17" s="659"/>
      <c r="DC17" s="659"/>
      <c r="DD17" s="627" t="s">
        <v>122</v>
      </c>
      <c r="DE17" s="622"/>
      <c r="DF17" s="622"/>
      <c r="DG17" s="622"/>
      <c r="DH17" s="622"/>
      <c r="DI17" s="622"/>
      <c r="DJ17" s="622"/>
      <c r="DK17" s="622"/>
      <c r="DL17" s="622"/>
      <c r="DM17" s="622"/>
      <c r="DN17" s="622"/>
      <c r="DO17" s="622"/>
      <c r="DP17" s="623"/>
      <c r="DQ17" s="627">
        <v>2990797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189848</v>
      </c>
      <c r="S18" s="622"/>
      <c r="T18" s="622"/>
      <c r="U18" s="622"/>
      <c r="V18" s="622"/>
      <c r="W18" s="622"/>
      <c r="X18" s="622"/>
      <c r="Y18" s="623"/>
      <c r="Z18" s="659">
        <v>0.3</v>
      </c>
      <c r="AA18" s="659"/>
      <c r="AB18" s="659"/>
      <c r="AC18" s="659"/>
      <c r="AD18" s="660">
        <v>189848</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679230</v>
      </c>
      <c r="S19" s="622"/>
      <c r="T19" s="622"/>
      <c r="U19" s="622"/>
      <c r="V19" s="622"/>
      <c r="W19" s="622"/>
      <c r="X19" s="622"/>
      <c r="Y19" s="623"/>
      <c r="Z19" s="659">
        <v>1.2</v>
      </c>
      <c r="AA19" s="659"/>
      <c r="AB19" s="659"/>
      <c r="AC19" s="659"/>
      <c r="AD19" s="660">
        <v>679230</v>
      </c>
      <c r="AE19" s="660"/>
      <c r="AF19" s="660"/>
      <c r="AG19" s="660"/>
      <c r="AH19" s="660"/>
      <c r="AI19" s="660"/>
      <c r="AJ19" s="660"/>
      <c r="AK19" s="660"/>
      <c r="AL19" s="624">
        <v>2.2000000000000002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1585403</v>
      </c>
      <c r="BH19" s="622"/>
      <c r="BI19" s="622"/>
      <c r="BJ19" s="622"/>
      <c r="BK19" s="622"/>
      <c r="BL19" s="622"/>
      <c r="BM19" s="622"/>
      <c r="BN19" s="623"/>
      <c r="BO19" s="659">
        <v>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2289</v>
      </c>
      <c r="S20" s="622"/>
      <c r="T20" s="622"/>
      <c r="U20" s="622"/>
      <c r="V20" s="622"/>
      <c r="W20" s="622"/>
      <c r="X20" s="622"/>
      <c r="Y20" s="623"/>
      <c r="Z20" s="659">
        <v>0</v>
      </c>
      <c r="AA20" s="659"/>
      <c r="AB20" s="659"/>
      <c r="AC20" s="659"/>
      <c r="AD20" s="660">
        <v>2289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1585403</v>
      </c>
      <c r="BH20" s="622"/>
      <c r="BI20" s="622"/>
      <c r="BJ20" s="622"/>
      <c r="BK20" s="622"/>
      <c r="BL20" s="622"/>
      <c r="BM20" s="622"/>
      <c r="BN20" s="623"/>
      <c r="BO20" s="659">
        <v>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55611373</v>
      </c>
      <c r="CS20" s="622"/>
      <c r="CT20" s="622"/>
      <c r="CU20" s="622"/>
      <c r="CV20" s="622"/>
      <c r="CW20" s="622"/>
      <c r="CX20" s="622"/>
      <c r="CY20" s="623"/>
      <c r="CZ20" s="659">
        <v>100</v>
      </c>
      <c r="DA20" s="659"/>
      <c r="DB20" s="659"/>
      <c r="DC20" s="659"/>
      <c r="DD20" s="627">
        <v>3880071</v>
      </c>
      <c r="DE20" s="622"/>
      <c r="DF20" s="622"/>
      <c r="DG20" s="622"/>
      <c r="DH20" s="622"/>
      <c r="DI20" s="622"/>
      <c r="DJ20" s="622"/>
      <c r="DK20" s="622"/>
      <c r="DL20" s="622"/>
      <c r="DM20" s="622"/>
      <c r="DN20" s="622"/>
      <c r="DO20" s="622"/>
      <c r="DP20" s="623"/>
      <c r="DQ20" s="627">
        <v>36115206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53523</v>
      </c>
      <c r="S21" s="622"/>
      <c r="T21" s="622"/>
      <c r="U21" s="622"/>
      <c r="V21" s="622"/>
      <c r="W21" s="622"/>
      <c r="X21" s="622"/>
      <c r="Y21" s="623"/>
      <c r="Z21" s="659">
        <v>0.1</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53523</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1585403</v>
      </c>
      <c r="BH23" s="622"/>
      <c r="BI23" s="622"/>
      <c r="BJ23" s="622"/>
      <c r="BK23" s="622"/>
      <c r="BL23" s="622"/>
      <c r="BM23" s="622"/>
      <c r="BN23" s="623"/>
      <c r="BO23" s="659">
        <v>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28553421</v>
      </c>
      <c r="CS24" s="677"/>
      <c r="CT24" s="677"/>
      <c r="CU24" s="677"/>
      <c r="CV24" s="677"/>
      <c r="CW24" s="677"/>
      <c r="CX24" s="677"/>
      <c r="CY24" s="702"/>
      <c r="CZ24" s="703">
        <v>51.3</v>
      </c>
      <c r="DA24" s="685"/>
      <c r="DB24" s="685"/>
      <c r="DC24" s="705"/>
      <c r="DD24" s="701">
        <v>17543554</v>
      </c>
      <c r="DE24" s="677"/>
      <c r="DF24" s="677"/>
      <c r="DG24" s="677"/>
      <c r="DH24" s="677"/>
      <c r="DI24" s="677"/>
      <c r="DJ24" s="677"/>
      <c r="DK24" s="702"/>
      <c r="DL24" s="701">
        <v>15757228</v>
      </c>
      <c r="DM24" s="677"/>
      <c r="DN24" s="677"/>
      <c r="DO24" s="677"/>
      <c r="DP24" s="677"/>
      <c r="DQ24" s="677"/>
      <c r="DR24" s="677"/>
      <c r="DS24" s="677"/>
      <c r="DT24" s="677"/>
      <c r="DU24" s="677"/>
      <c r="DV24" s="702"/>
      <c r="DW24" s="703">
        <v>51.3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32053566</v>
      </c>
      <c r="S25" s="622"/>
      <c r="T25" s="622"/>
      <c r="U25" s="622"/>
      <c r="V25" s="622"/>
      <c r="W25" s="622"/>
      <c r="X25" s="622"/>
      <c r="Y25" s="623"/>
      <c r="Z25" s="659">
        <v>55.7</v>
      </c>
      <c r="AA25" s="659"/>
      <c r="AB25" s="659"/>
      <c r="AC25" s="659"/>
      <c r="AD25" s="660">
        <v>30414640</v>
      </c>
      <c r="AE25" s="660"/>
      <c r="AF25" s="660"/>
      <c r="AG25" s="660"/>
      <c r="AH25" s="660"/>
      <c r="AI25" s="660"/>
      <c r="AJ25" s="660"/>
      <c r="AK25" s="660"/>
      <c r="AL25" s="624">
        <v>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8832727</v>
      </c>
      <c r="CS25" s="634"/>
      <c r="CT25" s="634"/>
      <c r="CU25" s="634"/>
      <c r="CV25" s="634"/>
      <c r="CW25" s="634"/>
      <c r="CX25" s="634"/>
      <c r="CY25" s="635"/>
      <c r="CZ25" s="624">
        <v>15.9</v>
      </c>
      <c r="DA25" s="636"/>
      <c r="DB25" s="636"/>
      <c r="DC25" s="637"/>
      <c r="DD25" s="627">
        <v>8397821</v>
      </c>
      <c r="DE25" s="634"/>
      <c r="DF25" s="634"/>
      <c r="DG25" s="634"/>
      <c r="DH25" s="634"/>
      <c r="DI25" s="634"/>
      <c r="DJ25" s="634"/>
      <c r="DK25" s="635"/>
      <c r="DL25" s="627">
        <v>8176061</v>
      </c>
      <c r="DM25" s="634"/>
      <c r="DN25" s="634"/>
      <c r="DO25" s="634"/>
      <c r="DP25" s="634"/>
      <c r="DQ25" s="634"/>
      <c r="DR25" s="634"/>
      <c r="DS25" s="634"/>
      <c r="DT25" s="634"/>
      <c r="DU25" s="634"/>
      <c r="DV25" s="635"/>
      <c r="DW25" s="624">
        <v>26.6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17083</v>
      </c>
      <c r="S26" s="622"/>
      <c r="T26" s="622"/>
      <c r="U26" s="622"/>
      <c r="V26" s="622"/>
      <c r="W26" s="622"/>
      <c r="X26" s="622"/>
      <c r="Y26" s="623"/>
      <c r="Z26" s="659">
        <v>0</v>
      </c>
      <c r="AA26" s="659"/>
      <c r="AB26" s="659"/>
      <c r="AC26" s="659"/>
      <c r="AD26" s="660">
        <v>17083</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5481008</v>
      </c>
      <c r="CS26" s="622"/>
      <c r="CT26" s="622"/>
      <c r="CU26" s="622"/>
      <c r="CV26" s="622"/>
      <c r="CW26" s="622"/>
      <c r="CX26" s="622"/>
      <c r="CY26" s="623"/>
      <c r="CZ26" s="624">
        <v>9.9</v>
      </c>
      <c r="DA26" s="636"/>
      <c r="DB26" s="636"/>
      <c r="DC26" s="637"/>
      <c r="DD26" s="627">
        <v>5240296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473667</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26316344</v>
      </c>
      <c r="BH27" s="622"/>
      <c r="BI27" s="622"/>
      <c r="BJ27" s="622"/>
      <c r="BK27" s="622"/>
      <c r="BL27" s="622"/>
      <c r="BM27" s="622"/>
      <c r="BN27" s="623"/>
      <c r="BO27" s="659">
        <v>100</v>
      </c>
      <c r="BP27" s="659"/>
      <c r="BQ27" s="659"/>
      <c r="BR27" s="659"/>
      <c r="BS27" s="660">
        <v>351666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16729897</v>
      </c>
      <c r="CS27" s="634"/>
      <c r="CT27" s="634"/>
      <c r="CU27" s="634"/>
      <c r="CV27" s="634"/>
      <c r="CW27" s="634"/>
      <c r="CX27" s="634"/>
      <c r="CY27" s="635"/>
      <c r="CZ27" s="624">
        <v>30.1</v>
      </c>
      <c r="DA27" s="636"/>
      <c r="DB27" s="636"/>
      <c r="DC27" s="637"/>
      <c r="DD27" s="627">
        <v>6154936</v>
      </c>
      <c r="DE27" s="634"/>
      <c r="DF27" s="634"/>
      <c r="DG27" s="634"/>
      <c r="DH27" s="634"/>
      <c r="DI27" s="634"/>
      <c r="DJ27" s="634"/>
      <c r="DK27" s="635"/>
      <c r="DL27" s="627">
        <v>4590370</v>
      </c>
      <c r="DM27" s="634"/>
      <c r="DN27" s="634"/>
      <c r="DO27" s="634"/>
      <c r="DP27" s="634"/>
      <c r="DQ27" s="634"/>
      <c r="DR27" s="634"/>
      <c r="DS27" s="634"/>
      <c r="DT27" s="634"/>
      <c r="DU27" s="634"/>
      <c r="DV27" s="635"/>
      <c r="DW27" s="624">
        <v>14.9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248488</v>
      </c>
      <c r="S28" s="622"/>
      <c r="T28" s="622"/>
      <c r="U28" s="622"/>
      <c r="V28" s="622"/>
      <c r="W28" s="622"/>
      <c r="X28" s="622"/>
      <c r="Y28" s="623"/>
      <c r="Z28" s="659">
        <v>0.4</v>
      </c>
      <c r="AA28" s="659"/>
      <c r="AB28" s="659"/>
      <c r="AC28" s="659"/>
      <c r="AD28" s="660">
        <v>133105</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2990797</v>
      </c>
      <c r="CS28" s="622"/>
      <c r="CT28" s="622"/>
      <c r="CU28" s="622"/>
      <c r="CV28" s="622"/>
      <c r="CW28" s="622"/>
      <c r="CX28" s="622"/>
      <c r="CY28" s="623"/>
      <c r="CZ28" s="624">
        <v>5.4</v>
      </c>
      <c r="DA28" s="636"/>
      <c r="DB28" s="636"/>
      <c r="DC28" s="637"/>
      <c r="DD28" s="627">
        <v>2990797</v>
      </c>
      <c r="DE28" s="622"/>
      <c r="DF28" s="622"/>
      <c r="DG28" s="622"/>
      <c r="DH28" s="622"/>
      <c r="DI28" s="622"/>
      <c r="DJ28" s="622"/>
      <c r="DK28" s="623"/>
      <c r="DL28" s="627">
        <v>2990797</v>
      </c>
      <c r="DM28" s="622"/>
      <c r="DN28" s="622"/>
      <c r="DO28" s="622"/>
      <c r="DP28" s="622"/>
      <c r="DQ28" s="622"/>
      <c r="DR28" s="622"/>
      <c r="DS28" s="622"/>
      <c r="DT28" s="622"/>
      <c r="DU28" s="622"/>
      <c r="DV28" s="623"/>
      <c r="DW28" s="624">
        <v>9.6999999999999993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314718</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2990797</v>
      </c>
      <c r="CS29" s="634"/>
      <c r="CT29" s="634"/>
      <c r="CU29" s="634"/>
      <c r="CV29" s="634"/>
      <c r="CW29" s="634"/>
      <c r="CX29" s="634"/>
      <c r="CY29" s="635"/>
      <c r="CZ29" s="624">
        <v>5.4</v>
      </c>
      <c r="DA29" s="636"/>
      <c r="DB29" s="636"/>
      <c r="DC29" s="637"/>
      <c r="DD29" s="627">
        <v>2990797</v>
      </c>
      <c r="DE29" s="634"/>
      <c r="DF29" s="634"/>
      <c r="DG29" s="634"/>
      <c r="DH29" s="634"/>
      <c r="DI29" s="634"/>
      <c r="DJ29" s="634"/>
      <c r="DK29" s="635"/>
      <c r="DL29" s="627">
        <v>2990797</v>
      </c>
      <c r="DM29" s="634"/>
      <c r="DN29" s="634"/>
      <c r="DO29" s="634"/>
      <c r="DP29" s="634"/>
      <c r="DQ29" s="634"/>
      <c r="DR29" s="634"/>
      <c r="DS29" s="634"/>
      <c r="DT29" s="634"/>
      <c r="DU29" s="634"/>
      <c r="DV29" s="635"/>
      <c r="DW29" s="624">
        <v>9.6999999999999993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10806796</v>
      </c>
      <c r="S30" s="622"/>
      <c r="T30" s="622"/>
      <c r="U30" s="622"/>
      <c r="V30" s="622"/>
      <c r="W30" s="622"/>
      <c r="X30" s="622"/>
      <c r="Y30" s="623"/>
      <c r="Z30" s="659">
        <v>18.8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2838202</v>
      </c>
      <c r="CS30" s="622"/>
      <c r="CT30" s="622"/>
      <c r="CU30" s="622"/>
      <c r="CV30" s="622"/>
      <c r="CW30" s="622"/>
      <c r="CX30" s="622"/>
      <c r="CY30" s="623"/>
      <c r="CZ30" s="624">
        <v>5.0999999999999996</v>
      </c>
      <c r="DA30" s="636"/>
      <c r="DB30" s="636"/>
      <c r="DC30" s="637"/>
      <c r="DD30" s="627">
        <v>2838202</v>
      </c>
      <c r="DE30" s="622"/>
      <c r="DF30" s="622"/>
      <c r="DG30" s="622"/>
      <c r="DH30" s="622"/>
      <c r="DI30" s="622"/>
      <c r="DJ30" s="622"/>
      <c r="DK30" s="623"/>
      <c r="DL30" s="627">
        <v>2838202</v>
      </c>
      <c r="DM30" s="622"/>
      <c r="DN30" s="622"/>
      <c r="DO30" s="622"/>
      <c r="DP30" s="622"/>
      <c r="DQ30" s="622"/>
      <c r="DR30" s="622"/>
      <c r="DS30" s="622"/>
      <c r="DT30" s="622"/>
      <c r="DU30" s="622"/>
      <c r="DV30" s="623"/>
      <c r="DW30" s="624">
        <v>9.1999999999999993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97.1</v>
      </c>
      <c r="BN31" s="684"/>
      <c r="BO31" s="684"/>
      <c r="BP31" s="684"/>
      <c r="BQ31" s="686"/>
      <c r="BR31" s="683">
        <v>99.1</v>
      </c>
      <c r="BS31" s="684"/>
      <c r="BT31" s="684"/>
      <c r="BU31" s="684"/>
      <c r="BV31" s="684"/>
      <c r="BW31" s="684"/>
      <c r="BX31" s="685">
        <v>96.9</v>
      </c>
      <c r="BY31" s="684"/>
      <c r="BZ31" s="684"/>
      <c r="CA31" s="684"/>
      <c r="CB31" s="686"/>
      <c r="CD31" s="642"/>
      <c r="CE31" s="643"/>
      <c r="CF31" s="618" t="s">
        <v>300</v>
      </c>
      <c r="CG31" s="619"/>
      <c r="CH31" s="619"/>
      <c r="CI31" s="619"/>
      <c r="CJ31" s="619"/>
      <c r="CK31" s="619"/>
      <c r="CL31" s="619"/>
      <c r="CM31" s="619"/>
      <c r="CN31" s="619"/>
      <c r="CO31" s="619"/>
      <c r="CP31" s="619"/>
      <c r="CQ31" s="620"/>
      <c r="CR31" s="621">
        <v>152595</v>
      </c>
      <c r="CS31" s="634"/>
      <c r="CT31" s="634"/>
      <c r="CU31" s="634"/>
      <c r="CV31" s="634"/>
      <c r="CW31" s="634"/>
      <c r="CX31" s="634"/>
      <c r="CY31" s="635"/>
      <c r="CZ31" s="624">
        <v>0.3</v>
      </c>
      <c r="DA31" s="636"/>
      <c r="DB31" s="636"/>
      <c r="DC31" s="637"/>
      <c r="DD31" s="627">
        <v>152595</v>
      </c>
      <c r="DE31" s="634"/>
      <c r="DF31" s="634"/>
      <c r="DG31" s="634"/>
      <c r="DH31" s="634"/>
      <c r="DI31" s="634"/>
      <c r="DJ31" s="634"/>
      <c r="DK31" s="635"/>
      <c r="DL31" s="627">
        <v>152595</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4165443</v>
      </c>
      <c r="S32" s="622"/>
      <c r="T32" s="622"/>
      <c r="U32" s="622"/>
      <c r="V32" s="622"/>
      <c r="W32" s="622"/>
      <c r="X32" s="622"/>
      <c r="Y32" s="623"/>
      <c r="Z32" s="659">
        <v>7.2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v>
      </c>
      <c r="BH32" s="634"/>
      <c r="BI32" s="634"/>
      <c r="BJ32" s="634"/>
      <c r="BK32" s="634"/>
      <c r="BL32" s="634"/>
      <c r="BM32" s="625">
        <v>95.7</v>
      </c>
      <c r="BN32" s="634"/>
      <c r="BO32" s="634"/>
      <c r="BP32" s="634"/>
      <c r="BQ32" s="657"/>
      <c r="BR32" s="687">
        <v>98.8</v>
      </c>
      <c r="BS32" s="634"/>
      <c r="BT32" s="634"/>
      <c r="BU32" s="634"/>
      <c r="BV32" s="634"/>
      <c r="BW32" s="634"/>
      <c r="BX32" s="625">
        <v>95.5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75322</v>
      </c>
      <c r="S33" s="622"/>
      <c r="T33" s="622"/>
      <c r="U33" s="622"/>
      <c r="V33" s="622"/>
      <c r="W33" s="622"/>
      <c r="X33" s="622"/>
      <c r="Y33" s="623"/>
      <c r="Z33" s="659">
        <v>0.1</v>
      </c>
      <c r="AA33" s="659"/>
      <c r="AB33" s="659"/>
      <c r="AC33" s="659"/>
      <c r="AD33" s="660">
        <v>33469</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99.5</v>
      </c>
      <c r="BH33" s="606"/>
      <c r="BI33" s="606"/>
      <c r="BJ33" s="606"/>
      <c r="BK33" s="606"/>
      <c r="BL33" s="606"/>
      <c r="BM33" s="652">
        <v>98.1</v>
      </c>
      <c r="BN33" s="606"/>
      <c r="BO33" s="606"/>
      <c r="BP33" s="606"/>
      <c r="BQ33" s="669"/>
      <c r="BR33" s="682">
        <v>99.4</v>
      </c>
      <c r="BS33" s="606"/>
      <c r="BT33" s="606"/>
      <c r="BU33" s="606"/>
      <c r="BV33" s="606"/>
      <c r="BW33" s="606"/>
      <c r="BX33" s="652">
        <v>98</v>
      </c>
      <c r="BY33" s="606"/>
      <c r="BZ33" s="606"/>
      <c r="CA33" s="606"/>
      <c r="CB33" s="669"/>
      <c r="CD33" s="618" t="s">
        <v>307</v>
      </c>
      <c r="CE33" s="619"/>
      <c r="CF33" s="619"/>
      <c r="CG33" s="619"/>
      <c r="CH33" s="619"/>
      <c r="CI33" s="619"/>
      <c r="CJ33" s="619"/>
      <c r="CK33" s="619"/>
      <c r="CL33" s="619"/>
      <c r="CM33" s="619"/>
      <c r="CN33" s="619"/>
      <c r="CO33" s="619"/>
      <c r="CP33" s="619"/>
      <c r="CQ33" s="620"/>
      <c r="CR33" s="621">
        <v>23177881</v>
      </c>
      <c r="CS33" s="634"/>
      <c r="CT33" s="634"/>
      <c r="CU33" s="634"/>
      <c r="CV33" s="634"/>
      <c r="CW33" s="634"/>
      <c r="CX33" s="634"/>
      <c r="CY33" s="635"/>
      <c r="CZ33" s="624">
        <v>41.7</v>
      </c>
      <c r="DA33" s="636"/>
      <c r="DB33" s="636"/>
      <c r="DC33" s="637"/>
      <c r="DD33" s="627">
        <v>17977529</v>
      </c>
      <c r="DE33" s="634"/>
      <c r="DF33" s="634"/>
      <c r="DG33" s="634"/>
      <c r="DH33" s="634"/>
      <c r="DI33" s="634"/>
      <c r="DJ33" s="634"/>
      <c r="DK33" s="635"/>
      <c r="DL33" s="627">
        <v>13639779</v>
      </c>
      <c r="DM33" s="634"/>
      <c r="DN33" s="634"/>
      <c r="DO33" s="634"/>
      <c r="DP33" s="634"/>
      <c r="DQ33" s="634"/>
      <c r="DR33" s="634"/>
      <c r="DS33" s="634"/>
      <c r="DT33" s="634"/>
      <c r="DU33" s="634"/>
      <c r="DV33" s="635"/>
      <c r="DW33" s="624">
        <v>44.4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647994</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10626735</v>
      </c>
      <c r="CS34" s="622"/>
      <c r="CT34" s="622"/>
      <c r="CU34" s="622"/>
      <c r="CV34" s="622"/>
      <c r="CW34" s="622"/>
      <c r="CX34" s="622"/>
      <c r="CY34" s="623"/>
      <c r="CZ34" s="624">
        <v>19.100000000000001</v>
      </c>
      <c r="DA34" s="636"/>
      <c r="DB34" s="636"/>
      <c r="DC34" s="637"/>
      <c r="DD34" s="627">
        <v>8027166</v>
      </c>
      <c r="DE34" s="622"/>
      <c r="DF34" s="622"/>
      <c r="DG34" s="622"/>
      <c r="DH34" s="622"/>
      <c r="DI34" s="622"/>
      <c r="DJ34" s="622"/>
      <c r="DK34" s="623"/>
      <c r="DL34" s="627">
        <v>7490449</v>
      </c>
      <c r="DM34" s="622"/>
      <c r="DN34" s="622"/>
      <c r="DO34" s="622"/>
      <c r="DP34" s="622"/>
      <c r="DQ34" s="622"/>
      <c r="DR34" s="622"/>
      <c r="DS34" s="622"/>
      <c r="DT34" s="622"/>
      <c r="DU34" s="622"/>
      <c r="DV34" s="623"/>
      <c r="DW34" s="624">
        <v>24.4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2712303</v>
      </c>
      <c r="S35" s="622"/>
      <c r="T35" s="622"/>
      <c r="U35" s="622"/>
      <c r="V35" s="622"/>
      <c r="W35" s="622"/>
      <c r="X35" s="622"/>
      <c r="Y35" s="623"/>
      <c r="Z35" s="659">
        <v>4.7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406800</v>
      </c>
      <c r="CS35" s="634"/>
      <c r="CT35" s="634"/>
      <c r="CU35" s="634"/>
      <c r="CV35" s="634"/>
      <c r="CW35" s="634"/>
      <c r="CX35" s="634"/>
      <c r="CY35" s="635"/>
      <c r="CZ35" s="624">
        <v>0.7</v>
      </c>
      <c r="DA35" s="636"/>
      <c r="DB35" s="636"/>
      <c r="DC35" s="637"/>
      <c r="DD35" s="627">
        <v>402045</v>
      </c>
      <c r="DE35" s="634"/>
      <c r="DF35" s="634"/>
      <c r="DG35" s="634"/>
      <c r="DH35" s="634"/>
      <c r="DI35" s="634"/>
      <c r="DJ35" s="634"/>
      <c r="DK35" s="635"/>
      <c r="DL35" s="627">
        <v>401179</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2432226</v>
      </c>
      <c r="S36" s="622"/>
      <c r="T36" s="622"/>
      <c r="U36" s="622"/>
      <c r="V36" s="622"/>
      <c r="W36" s="622"/>
      <c r="X36" s="622"/>
      <c r="Y36" s="623"/>
      <c r="Z36" s="659">
        <v>4.2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4891466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18248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4581916</v>
      </c>
      <c r="CS36" s="622"/>
      <c r="CT36" s="622"/>
      <c r="CU36" s="622"/>
      <c r="CV36" s="622"/>
      <c r="CW36" s="622"/>
      <c r="CX36" s="622"/>
      <c r="CY36" s="623"/>
      <c r="CZ36" s="624">
        <v>8.1999999999999993</v>
      </c>
      <c r="DA36" s="636"/>
      <c r="DB36" s="636"/>
      <c r="DC36" s="637"/>
      <c r="DD36" s="627">
        <v>3341195</v>
      </c>
      <c r="DE36" s="622"/>
      <c r="DF36" s="622"/>
      <c r="DG36" s="622"/>
      <c r="DH36" s="622"/>
      <c r="DI36" s="622"/>
      <c r="DJ36" s="622"/>
      <c r="DK36" s="623"/>
      <c r="DL36" s="627">
        <v>2420973</v>
      </c>
      <c r="DM36" s="622"/>
      <c r="DN36" s="622"/>
      <c r="DO36" s="622"/>
      <c r="DP36" s="622"/>
      <c r="DQ36" s="622"/>
      <c r="DR36" s="622"/>
      <c r="DS36" s="622"/>
      <c r="DT36" s="622"/>
      <c r="DU36" s="622"/>
      <c r="DV36" s="623"/>
      <c r="DW36" s="624">
        <v>7.9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1192129</v>
      </c>
      <c r="S37" s="622"/>
      <c r="T37" s="622"/>
      <c r="U37" s="622"/>
      <c r="V37" s="622"/>
      <c r="W37" s="622"/>
      <c r="X37" s="622"/>
      <c r="Y37" s="623"/>
      <c r="Z37" s="659">
        <v>2.1</v>
      </c>
      <c r="AA37" s="659"/>
      <c r="AB37" s="659"/>
      <c r="AC37" s="659"/>
      <c r="AD37" s="660">
        <v>128439</v>
      </c>
      <c r="AE37" s="660"/>
      <c r="AF37" s="660"/>
      <c r="AG37" s="660"/>
      <c r="AH37" s="660"/>
      <c r="AI37" s="660"/>
      <c r="AJ37" s="660"/>
      <c r="AK37" s="660"/>
      <c r="AL37" s="624">
        <v>0.4</v>
      </c>
      <c r="AM37" s="625"/>
      <c r="AN37" s="625"/>
      <c r="AO37" s="661"/>
      <c r="AQ37" s="654" t="s">
        <v>319</v>
      </c>
      <c r="AR37" s="655"/>
      <c r="AS37" s="655"/>
      <c r="AT37" s="655"/>
      <c r="AU37" s="655"/>
      <c r="AV37" s="655"/>
      <c r="AW37" s="655"/>
      <c r="AX37" s="655"/>
      <c r="AY37" s="656"/>
      <c r="AZ37" s="621">
        <v>214308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-621920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887018</v>
      </c>
      <c r="CS37" s="634"/>
      <c r="CT37" s="634"/>
      <c r="CU37" s="634"/>
      <c r="CV37" s="634"/>
      <c r="CW37" s="634"/>
      <c r="CX37" s="634"/>
      <c r="CY37" s="635"/>
      <c r="CZ37" s="624">
        <v>1.6</v>
      </c>
      <c r="DA37" s="636"/>
      <c r="DB37" s="636"/>
      <c r="DC37" s="637"/>
      <c r="DD37" s="627">
        <v>887018</v>
      </c>
      <c r="DE37" s="634"/>
      <c r="DF37" s="634"/>
      <c r="DG37" s="634"/>
      <c r="DH37" s="634"/>
      <c r="DI37" s="634"/>
      <c r="DJ37" s="634"/>
      <c r="DK37" s="635"/>
      <c r="DL37" s="627">
        <v>887018</v>
      </c>
      <c r="DM37" s="634"/>
      <c r="DN37" s="634"/>
      <c r="DO37" s="634"/>
      <c r="DP37" s="634"/>
      <c r="DQ37" s="634"/>
      <c r="DR37" s="634"/>
      <c r="DS37" s="634"/>
      <c r="DT37" s="634"/>
      <c r="DU37" s="634"/>
      <c r="DV37" s="635"/>
      <c r="DW37" s="624">
        <v>2.9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2448900</v>
      </c>
      <c r="S38" s="622"/>
      <c r="T38" s="622"/>
      <c r="U38" s="622"/>
      <c r="V38" s="622"/>
      <c r="W38" s="622"/>
      <c r="X38" s="622"/>
      <c r="Y38" s="623"/>
      <c r="Z38" s="659">
        <v>4.3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15923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4677158</v>
      </c>
      <c r="CS38" s="622"/>
      <c r="CT38" s="622"/>
      <c r="CU38" s="622"/>
      <c r="CV38" s="622"/>
      <c r="CW38" s="622"/>
      <c r="CX38" s="622"/>
      <c r="CY38" s="623"/>
      <c r="CZ38" s="624">
        <v>8.4</v>
      </c>
      <c r="DA38" s="636"/>
      <c r="DB38" s="636"/>
      <c r="DC38" s="637"/>
      <c r="DD38" s="627">
        <v>3985427</v>
      </c>
      <c r="DE38" s="622"/>
      <c r="DF38" s="622"/>
      <c r="DG38" s="622"/>
      <c r="DH38" s="622"/>
      <c r="DI38" s="622"/>
      <c r="DJ38" s="622"/>
      <c r="DK38" s="623"/>
      <c r="DL38" s="627">
        <v>3327178</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22942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2810072</v>
      </c>
      <c r="CS39" s="634"/>
      <c r="CT39" s="634"/>
      <c r="CU39" s="634"/>
      <c r="CV39" s="634"/>
      <c r="CW39" s="634"/>
      <c r="CX39" s="634"/>
      <c r="CY39" s="635"/>
      <c r="CZ39" s="624">
        <v>5.0999999999999996</v>
      </c>
      <c r="DA39" s="636"/>
      <c r="DB39" s="636"/>
      <c r="DC39" s="637"/>
      <c r="DD39" s="627">
        <v>2221696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75200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57588635</v>
      </c>
      <c r="S41" s="646"/>
      <c r="T41" s="646"/>
      <c r="U41" s="646"/>
      <c r="V41" s="646"/>
      <c r="W41" s="646"/>
      <c r="X41" s="646"/>
      <c r="Y41" s="649"/>
      <c r="Z41" s="650">
        <v>100</v>
      </c>
      <c r="AA41" s="650"/>
      <c r="AB41" s="650"/>
      <c r="AC41" s="650"/>
      <c r="AD41" s="651">
        <v>30726736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1439835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3237323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3880071</v>
      </c>
      <c r="CS42" s="634"/>
      <c r="CT42" s="634"/>
      <c r="CU42" s="634"/>
      <c r="CV42" s="634"/>
      <c r="CW42" s="634"/>
      <c r="CX42" s="634"/>
      <c r="CY42" s="635"/>
      <c r="CZ42" s="624">
        <v>7</v>
      </c>
      <c r="DA42" s="636"/>
      <c r="DB42" s="636"/>
      <c r="DC42" s="637"/>
      <c r="DD42" s="627">
        <v>594123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88713</v>
      </c>
      <c r="CS43" s="634"/>
      <c r="CT43" s="634"/>
      <c r="CU43" s="634"/>
      <c r="CV43" s="634"/>
      <c r="CW43" s="634"/>
      <c r="CX43" s="634"/>
      <c r="CY43" s="635"/>
      <c r="CZ43" s="624">
        <v>0.2</v>
      </c>
      <c r="DA43" s="636"/>
      <c r="DB43" s="636"/>
      <c r="DC43" s="637"/>
      <c r="DD43" s="627">
        <v>88713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3880071</v>
      </c>
      <c r="CS44" s="622"/>
      <c r="CT44" s="622"/>
      <c r="CU44" s="622"/>
      <c r="CV44" s="622"/>
      <c r="CW44" s="622"/>
      <c r="CX44" s="622"/>
      <c r="CY44" s="623"/>
      <c r="CZ44" s="624">
        <v>7</v>
      </c>
      <c r="DA44" s="625"/>
      <c r="DB44" s="625"/>
      <c r="DC44" s="626"/>
      <c r="DD44" s="627">
        <v>594123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925447</v>
      </c>
      <c r="CS45" s="634"/>
      <c r="CT45" s="634"/>
      <c r="CU45" s="634"/>
      <c r="CV45" s="634"/>
      <c r="CW45" s="634"/>
      <c r="CX45" s="634"/>
      <c r="CY45" s="635"/>
      <c r="CZ45" s="624">
        <v>1.7</v>
      </c>
      <c r="DA45" s="636"/>
      <c r="DB45" s="636"/>
      <c r="DC45" s="637"/>
      <c r="DD45" s="627">
        <v>71684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2954624</v>
      </c>
      <c r="CS46" s="622"/>
      <c r="CT46" s="622"/>
      <c r="CU46" s="622"/>
      <c r="CV46" s="622"/>
      <c r="CW46" s="622"/>
      <c r="CX46" s="622"/>
      <c r="CY46" s="623"/>
      <c r="CZ46" s="624">
        <v>5.3</v>
      </c>
      <c r="DA46" s="625"/>
      <c r="DB46" s="625"/>
      <c r="DC46" s="626"/>
      <c r="DD46" s="627">
        <v>522439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55611373</v>
      </c>
      <c r="CS49" s="606"/>
      <c r="CT49" s="606"/>
      <c r="CU49" s="606"/>
      <c r="CV49" s="606"/>
      <c r="CW49" s="606"/>
      <c r="CX49" s="606"/>
      <c r="CY49" s="607"/>
      <c r="CZ49" s="608">
        <v>100</v>
      </c>
      <c r="DA49" s="609"/>
      <c r="DB49" s="609"/>
      <c r="DC49" s="610"/>
      <c r="DD49" s="611">
        <v>36115206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AWQjTc2DrZsFLZd75enj47YoJZbUy6Bqck5Ll8bKyso0osUCATCdPCFqoBafa9rljrhRuiyRc730YSe+gBxrg==" saltValue="9U5mtPAyQXAZZYd+tYtW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87" t="s">
        <v>352</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88" t="s">
        <v>353</v>
      </c>
      <c r="DK2" s="1089"/>
      <c r="DL2" s="1089"/>
      <c r="DM2" s="1089"/>
      <c r="DN2" s="1089"/>
      <c r="DO2" s="1090"/>
      <c r="DP2" s="216"/>
      <c r="DQ2" s="1088" t="s">
        <v>354</v>
      </c>
      <c r="DR2" s="1089"/>
      <c r="DS2" s="1089"/>
      <c r="DT2" s="1089"/>
      <c r="DU2" s="1089"/>
      <c r="DV2" s="1089"/>
      <c r="DW2" s="1089"/>
      <c r="DX2" s="1089"/>
      <c r="DY2" s="1089"/>
      <c r="DZ2" s="1090"/>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6" t="s">
        <v>355</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091" t="s">
        <v>361</v>
      </c>
      <c r="AG5" s="1005"/>
      <c r="AH5" s="1005"/>
      <c r="AI5" s="1005"/>
      <c r="AJ5" s="1018"/>
      <c r="AK5" s="1005" t="s">
        <v>362</v>
      </c>
      <c r="AL5" s="1005"/>
      <c r="AM5" s="1005"/>
      <c r="AN5" s="1005"/>
      <c r="AO5" s="1006"/>
      <c r="AP5" s="1004" t="s">
        <v>363</v>
      </c>
      <c r="AQ5" s="1005"/>
      <c r="AR5" s="1005"/>
      <c r="AS5" s="1005"/>
      <c r="AT5" s="1006"/>
      <c r="AU5" s="1004" t="s">
        <v>364</v>
      </c>
      <c r="AV5" s="1005"/>
      <c r="AW5" s="1005"/>
      <c r="AX5" s="1005"/>
      <c r="AY5" s="1018"/>
      <c r="AZ5" s="220"/>
      <c r="BA5" s="220"/>
      <c r="BB5" s="220"/>
      <c r="BC5" s="220"/>
      <c r="BD5" s="220"/>
      <c r="BE5" s="221"/>
      <c r="BF5" s="221"/>
      <c r="BG5" s="221"/>
      <c r="BH5" s="221"/>
      <c r="BI5" s="221"/>
      <c r="BJ5" s="221"/>
      <c r="BK5" s="221"/>
      <c r="BL5" s="221"/>
      <c r="BM5" s="221"/>
      <c r="BN5" s="221"/>
      <c r="BO5" s="221"/>
      <c r="BP5" s="221"/>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081" t="s">
        <v>371</v>
      </c>
      <c r="DH5" s="1082"/>
      <c r="DI5" s="1082"/>
      <c r="DJ5" s="1082"/>
      <c r="DK5" s="1083"/>
      <c r="DL5" s="1081" t="s">
        <v>372</v>
      </c>
      <c r="DM5" s="1082"/>
      <c r="DN5" s="1082"/>
      <c r="DO5" s="1082"/>
      <c r="DP5" s="1083"/>
      <c r="DQ5" s="1004" t="s">
        <v>373</v>
      </c>
      <c r="DR5" s="1005"/>
      <c r="DS5" s="1005"/>
      <c r="DT5" s="1005"/>
      <c r="DU5" s="1006"/>
      <c r="DV5" s="1004" t="s">
        <v>364</v>
      </c>
      <c r="DW5" s="1005"/>
      <c r="DX5" s="1005"/>
      <c r="DY5" s="1005"/>
      <c r="DZ5" s="1018"/>
      <c r="EA5" s="222"/>
    </row>
    <row r="6" spans="1:131" s="223" customFormat="1" ht="26.25" customHeight="1" thickBot="1" x14ac:dyDescent="0.25">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2"/>
      <c r="AG6" s="1008"/>
      <c r="AH6" s="1008"/>
      <c r="AI6" s="1008"/>
      <c r="AJ6" s="1019"/>
      <c r="AK6" s="1008"/>
      <c r="AL6" s="1008"/>
      <c r="AM6" s="1008"/>
      <c r="AN6" s="1008"/>
      <c r="AO6" s="1009"/>
      <c r="AP6" s="1007"/>
      <c r="AQ6" s="1008"/>
      <c r="AR6" s="1008"/>
      <c r="AS6" s="1008"/>
      <c r="AT6" s="1009"/>
      <c r="AU6" s="1007"/>
      <c r="AV6" s="1008"/>
      <c r="AW6" s="1008"/>
      <c r="AX6" s="1008"/>
      <c r="AY6" s="1019"/>
      <c r="AZ6" s="220"/>
      <c r="BA6" s="220"/>
      <c r="BB6" s="220"/>
      <c r="BC6" s="220"/>
      <c r="BD6" s="220"/>
      <c r="BE6" s="221"/>
      <c r="BF6" s="221"/>
      <c r="BG6" s="221"/>
      <c r="BH6" s="221"/>
      <c r="BI6" s="221"/>
      <c r="BJ6" s="221"/>
      <c r="BK6" s="221"/>
      <c r="BL6" s="221"/>
      <c r="BM6" s="221"/>
      <c r="BN6" s="221"/>
      <c r="BO6" s="221"/>
      <c r="BP6" s="221"/>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84"/>
      <c r="DH6" s="1085"/>
      <c r="DI6" s="1085"/>
      <c r="DJ6" s="1085"/>
      <c r="DK6" s="1086"/>
      <c r="DL6" s="1084"/>
      <c r="DM6" s="1085"/>
      <c r="DN6" s="1085"/>
      <c r="DO6" s="1085"/>
      <c r="DP6" s="1086"/>
      <c r="DQ6" s="1007"/>
      <c r="DR6" s="1008"/>
      <c r="DS6" s="1008"/>
      <c r="DT6" s="1008"/>
      <c r="DU6" s="1009"/>
      <c r="DV6" s="1007"/>
      <c r="DW6" s="1008"/>
      <c r="DX6" s="1008"/>
      <c r="DY6" s="1008"/>
      <c r="DZ6" s="1019"/>
      <c r="EA6" s="222"/>
    </row>
    <row r="7" spans="1:131" s="223" customFormat="1" ht="26.25" customHeight="1" thickTop="1" x14ac:dyDescent="0.2">
      <c r="A7" s="224">
        <v>1</v>
      </c>
      <c r="B7" s="988" t="s">
        <v>374</v>
      </c>
      <c r="C7" s="989"/>
      <c r="D7" s="989"/>
      <c r="E7" s="989"/>
      <c r="F7" s="989"/>
      <c r="G7" s="989"/>
      <c r="H7" s="989"/>
      <c r="I7" s="989"/>
      <c r="J7" s="989"/>
      <c r="K7" s="989"/>
      <c r="L7" s="989"/>
      <c r="M7" s="989"/>
      <c r="N7" s="989"/>
      <c r="O7" s="989"/>
      <c r="P7" s="990"/>
      <c r="Q7" s="1099">
        <v>57606</v>
      </c>
      <c r="R7" s="1100"/>
      <c r="S7" s="1100"/>
      <c r="T7" s="1100"/>
      <c r="U7" s="1100"/>
      <c r="V7" s="1100">
        <v>55629</v>
      </c>
      <c r="W7" s="1100"/>
      <c r="X7" s="1100"/>
      <c r="Y7" s="1100"/>
      <c r="Z7" s="1100"/>
      <c r="AA7" s="1100">
        <f>Q7-V7</f>
        <v>1977</v>
      </c>
      <c r="AB7" s="1100"/>
      <c r="AC7" s="1100"/>
      <c r="AD7" s="1100"/>
      <c r="AE7" s="1101"/>
      <c r="AF7" s="1102">
        <v>1443</v>
      </c>
      <c r="AG7" s="1103"/>
      <c r="AH7" s="1103"/>
      <c r="AI7" s="1103"/>
      <c r="AJ7" s="1104"/>
      <c r="AK7" s="1105">
        <v>2712</v>
      </c>
      <c r="AL7" s="1106"/>
      <c r="AM7" s="1106"/>
      <c r="AN7" s="1106"/>
      <c r="AO7" s="1106"/>
      <c r="AP7" s="1106">
        <v>28022</v>
      </c>
      <c r="AQ7" s="1106"/>
      <c r="AR7" s="1106"/>
      <c r="AS7" s="1106"/>
      <c r="AT7" s="1106"/>
      <c r="AU7" s="1107"/>
      <c r="AV7" s="1107"/>
      <c r="AW7" s="1107"/>
      <c r="AX7" s="1107"/>
      <c r="AY7" s="1108"/>
      <c r="AZ7" s="220"/>
      <c r="BA7" s="220"/>
      <c r="BB7" s="220"/>
      <c r="BC7" s="220"/>
      <c r="BD7" s="220"/>
      <c r="BE7" s="221"/>
      <c r="BF7" s="221"/>
      <c r="BG7" s="221"/>
      <c r="BH7" s="221"/>
      <c r="BI7" s="221"/>
      <c r="BJ7" s="221"/>
      <c r="BK7" s="221"/>
      <c r="BL7" s="221"/>
      <c r="BM7" s="221"/>
      <c r="BN7" s="221"/>
      <c r="BO7" s="221"/>
      <c r="BP7" s="221"/>
      <c r="BQ7" s="224">
        <v>1</v>
      </c>
      <c r="BR7" s="225"/>
      <c r="BS7" s="1096"/>
      <c r="BT7" s="1097"/>
      <c r="BU7" s="1097"/>
      <c r="BV7" s="1097"/>
      <c r="BW7" s="1097"/>
      <c r="BX7" s="1097"/>
      <c r="BY7" s="1097"/>
      <c r="BZ7" s="1097"/>
      <c r="CA7" s="1097"/>
      <c r="CB7" s="1097"/>
      <c r="CC7" s="1097"/>
      <c r="CD7" s="1097"/>
      <c r="CE7" s="1097"/>
      <c r="CF7" s="1097"/>
      <c r="CG7" s="1109"/>
      <c r="CH7" s="1093"/>
      <c r="CI7" s="1094"/>
      <c r="CJ7" s="1094"/>
      <c r="CK7" s="1094"/>
      <c r="CL7" s="1095"/>
      <c r="CM7" s="1093"/>
      <c r="CN7" s="1094"/>
      <c r="CO7" s="1094"/>
      <c r="CP7" s="1094"/>
      <c r="CQ7" s="1095"/>
      <c r="CR7" s="1093"/>
      <c r="CS7" s="1094"/>
      <c r="CT7" s="1094"/>
      <c r="CU7" s="1094"/>
      <c r="CV7" s="1095"/>
      <c r="CW7" s="1093"/>
      <c r="CX7" s="1094"/>
      <c r="CY7" s="1094"/>
      <c r="CZ7" s="1094"/>
      <c r="DA7" s="1095"/>
      <c r="DB7" s="1093"/>
      <c r="DC7" s="1094"/>
      <c r="DD7" s="1094"/>
      <c r="DE7" s="1094"/>
      <c r="DF7" s="1095"/>
      <c r="DG7" s="1093"/>
      <c r="DH7" s="1094"/>
      <c r="DI7" s="1094"/>
      <c r="DJ7" s="1094"/>
      <c r="DK7" s="1095"/>
      <c r="DL7" s="1093"/>
      <c r="DM7" s="1094"/>
      <c r="DN7" s="1094"/>
      <c r="DO7" s="1094"/>
      <c r="DP7" s="1095"/>
      <c r="DQ7" s="1093"/>
      <c r="DR7" s="1094"/>
      <c r="DS7" s="1094"/>
      <c r="DT7" s="1094"/>
      <c r="DU7" s="1095"/>
      <c r="DV7" s="1096"/>
      <c r="DW7" s="1097"/>
      <c r="DX7" s="1097"/>
      <c r="DY7" s="1097"/>
      <c r="DZ7" s="1098"/>
      <c r="EA7" s="222"/>
    </row>
    <row r="8" spans="1:131" s="223" customFormat="1" ht="26.25" customHeight="1" x14ac:dyDescent="0.2">
      <c r="A8" s="226">
        <v>2</v>
      </c>
      <c r="B8" s="982" t="s">
        <v>375</v>
      </c>
      <c r="C8" s="983"/>
      <c r="D8" s="983"/>
      <c r="E8" s="983"/>
      <c r="F8" s="983"/>
      <c r="G8" s="983"/>
      <c r="H8" s="983"/>
      <c r="I8" s="983"/>
      <c r="J8" s="983"/>
      <c r="K8" s="983"/>
      <c r="L8" s="983"/>
      <c r="M8" s="983"/>
      <c r="N8" s="983"/>
      <c r="O8" s="983"/>
      <c r="P8" s="984"/>
      <c r="Q8" s="1038">
        <v>11</v>
      </c>
      <c r="R8" s="1039"/>
      <c r="S8" s="1039"/>
      <c r="T8" s="1039"/>
      <c r="U8" s="1039"/>
      <c r="V8" s="1039">
        <v>11</v>
      </c>
      <c r="W8" s="1039"/>
      <c r="X8" s="1039"/>
      <c r="Y8" s="1039"/>
      <c r="Z8" s="1039"/>
      <c r="AA8" s="1039">
        <f>Q8-V8</f>
        <v>0</v>
      </c>
      <c r="AB8" s="1039"/>
      <c r="AC8" s="1039"/>
      <c r="AD8" s="1039"/>
      <c r="AE8" s="1040"/>
      <c r="AF8" s="1035">
        <v>0</v>
      </c>
      <c r="AG8" s="1036"/>
      <c r="AH8" s="1036"/>
      <c r="AI8" s="1036"/>
      <c r="AJ8" s="1037"/>
      <c r="AK8" s="1077">
        <v>11</v>
      </c>
      <c r="AL8" s="1078"/>
      <c r="AM8" s="1078"/>
      <c r="AN8" s="1078"/>
      <c r="AO8" s="1078"/>
      <c r="AP8" s="1078" t="s">
        <v>550</v>
      </c>
      <c r="AQ8" s="1078"/>
      <c r="AR8" s="1078"/>
      <c r="AS8" s="1078"/>
      <c r="AT8" s="1078"/>
      <c r="AU8" s="1079"/>
      <c r="AV8" s="1079"/>
      <c r="AW8" s="1079"/>
      <c r="AX8" s="1079"/>
      <c r="AY8" s="1080"/>
      <c r="AZ8" s="220"/>
      <c r="BA8" s="220"/>
      <c r="BB8" s="220"/>
      <c r="BC8" s="220"/>
      <c r="BD8" s="220"/>
      <c r="BE8" s="221"/>
      <c r="BF8" s="221"/>
      <c r="BG8" s="221"/>
      <c r="BH8" s="221"/>
      <c r="BI8" s="221"/>
      <c r="BJ8" s="221"/>
      <c r="BK8" s="221"/>
      <c r="BL8" s="221"/>
      <c r="BM8" s="221"/>
      <c r="BN8" s="221"/>
      <c r="BO8" s="221"/>
      <c r="BP8" s="221"/>
      <c r="BQ8" s="226">
        <v>2</v>
      </c>
      <c r="BR8" s="227"/>
      <c r="BS8" s="995"/>
      <c r="BT8" s="996"/>
      <c r="BU8" s="996"/>
      <c r="BV8" s="996"/>
      <c r="BW8" s="996"/>
      <c r="BX8" s="996"/>
      <c r="BY8" s="996"/>
      <c r="BZ8" s="996"/>
      <c r="CA8" s="996"/>
      <c r="CB8" s="996"/>
      <c r="CC8" s="996"/>
      <c r="CD8" s="996"/>
      <c r="CE8" s="996"/>
      <c r="CF8" s="996"/>
      <c r="CG8" s="1017"/>
      <c r="CH8" s="992"/>
      <c r="CI8" s="993"/>
      <c r="CJ8" s="993"/>
      <c r="CK8" s="993"/>
      <c r="CL8" s="994"/>
      <c r="CM8" s="992"/>
      <c r="CN8" s="993"/>
      <c r="CO8" s="993"/>
      <c r="CP8" s="993"/>
      <c r="CQ8" s="994"/>
      <c r="CR8" s="992"/>
      <c r="CS8" s="993"/>
      <c r="CT8" s="993"/>
      <c r="CU8" s="993"/>
      <c r="CV8" s="994"/>
      <c r="CW8" s="992"/>
      <c r="CX8" s="993"/>
      <c r="CY8" s="993"/>
      <c r="CZ8" s="993"/>
      <c r="DA8" s="994"/>
      <c r="DB8" s="992"/>
      <c r="DC8" s="993"/>
      <c r="DD8" s="993"/>
      <c r="DE8" s="993"/>
      <c r="DF8" s="994"/>
      <c r="DG8" s="992"/>
      <c r="DH8" s="993"/>
      <c r="DI8" s="993"/>
      <c r="DJ8" s="993"/>
      <c r="DK8" s="994"/>
      <c r="DL8" s="992"/>
      <c r="DM8" s="993"/>
      <c r="DN8" s="993"/>
      <c r="DO8" s="993"/>
      <c r="DP8" s="994"/>
      <c r="DQ8" s="992"/>
      <c r="DR8" s="993"/>
      <c r="DS8" s="993"/>
      <c r="DT8" s="993"/>
      <c r="DU8" s="994"/>
      <c r="DV8" s="995"/>
      <c r="DW8" s="996"/>
      <c r="DX8" s="996"/>
      <c r="DY8" s="996"/>
      <c r="DZ8" s="997"/>
      <c r="EA8" s="222"/>
    </row>
    <row r="9" spans="1:131" s="223" customFormat="1" ht="26.25" customHeight="1" x14ac:dyDescent="0.2">
      <c r="A9" s="226">
        <v>3</v>
      </c>
      <c r="B9" s="982"/>
      <c r="C9" s="983"/>
      <c r="D9" s="983"/>
      <c r="E9" s="983"/>
      <c r="F9" s="983"/>
      <c r="G9" s="983"/>
      <c r="H9" s="983"/>
      <c r="I9" s="983"/>
      <c r="J9" s="983"/>
      <c r="K9" s="983"/>
      <c r="L9" s="983"/>
      <c r="M9" s="983"/>
      <c r="N9" s="983"/>
      <c r="O9" s="983"/>
      <c r="P9" s="984"/>
      <c r="Q9" s="1038"/>
      <c r="R9" s="1039"/>
      <c r="S9" s="1039"/>
      <c r="T9" s="1039"/>
      <c r="U9" s="1039"/>
      <c r="V9" s="1039"/>
      <c r="W9" s="1039"/>
      <c r="X9" s="1039"/>
      <c r="Y9" s="1039"/>
      <c r="Z9" s="1039"/>
      <c r="AA9" s="1039"/>
      <c r="AB9" s="1039"/>
      <c r="AC9" s="1039"/>
      <c r="AD9" s="1039"/>
      <c r="AE9" s="1040"/>
      <c r="AF9" s="1035"/>
      <c r="AG9" s="1036"/>
      <c r="AH9" s="1036"/>
      <c r="AI9" s="1036"/>
      <c r="AJ9" s="1037"/>
      <c r="AK9" s="1077"/>
      <c r="AL9" s="1078"/>
      <c r="AM9" s="1078"/>
      <c r="AN9" s="1078"/>
      <c r="AO9" s="1078"/>
      <c r="AP9" s="1078"/>
      <c r="AQ9" s="1078"/>
      <c r="AR9" s="1078"/>
      <c r="AS9" s="1078"/>
      <c r="AT9" s="1078"/>
      <c r="AU9" s="1079"/>
      <c r="AV9" s="1079"/>
      <c r="AW9" s="1079"/>
      <c r="AX9" s="1079"/>
      <c r="AY9" s="1080"/>
      <c r="AZ9" s="220"/>
      <c r="BA9" s="220"/>
      <c r="BB9" s="220"/>
      <c r="BC9" s="220"/>
      <c r="BD9" s="220"/>
      <c r="BE9" s="221"/>
      <c r="BF9" s="221"/>
      <c r="BG9" s="221"/>
      <c r="BH9" s="221"/>
      <c r="BI9" s="221"/>
      <c r="BJ9" s="221"/>
      <c r="BK9" s="221"/>
      <c r="BL9" s="221"/>
      <c r="BM9" s="221"/>
      <c r="BN9" s="221"/>
      <c r="BO9" s="221"/>
      <c r="BP9" s="221"/>
      <c r="BQ9" s="226">
        <v>3</v>
      </c>
      <c r="BR9" s="227"/>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22"/>
    </row>
    <row r="10" spans="1:131" s="223" customFormat="1" ht="26.25" customHeight="1" x14ac:dyDescent="0.2">
      <c r="A10" s="226">
        <v>4</v>
      </c>
      <c r="B10" s="982"/>
      <c r="C10" s="983"/>
      <c r="D10" s="983"/>
      <c r="E10" s="983"/>
      <c r="F10" s="983"/>
      <c r="G10" s="983"/>
      <c r="H10" s="983"/>
      <c r="I10" s="983"/>
      <c r="J10" s="983"/>
      <c r="K10" s="983"/>
      <c r="L10" s="983"/>
      <c r="M10" s="983"/>
      <c r="N10" s="983"/>
      <c r="O10" s="983"/>
      <c r="P10" s="984"/>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7"/>
      <c r="AL10" s="1078"/>
      <c r="AM10" s="1078"/>
      <c r="AN10" s="1078"/>
      <c r="AO10" s="1078"/>
      <c r="AP10" s="1078"/>
      <c r="AQ10" s="1078"/>
      <c r="AR10" s="1078"/>
      <c r="AS10" s="1078"/>
      <c r="AT10" s="1078"/>
      <c r="AU10" s="1079"/>
      <c r="AV10" s="1079"/>
      <c r="AW10" s="1079"/>
      <c r="AX10" s="1079"/>
      <c r="AY10" s="1080"/>
      <c r="AZ10" s="220"/>
      <c r="BA10" s="220"/>
      <c r="BB10" s="220"/>
      <c r="BC10" s="220"/>
      <c r="BD10" s="220"/>
      <c r="BE10" s="221"/>
      <c r="BF10" s="221"/>
      <c r="BG10" s="221"/>
      <c r="BH10" s="221"/>
      <c r="BI10" s="221"/>
      <c r="BJ10" s="221"/>
      <c r="BK10" s="221"/>
      <c r="BL10" s="221"/>
      <c r="BM10" s="221"/>
      <c r="BN10" s="221"/>
      <c r="BO10" s="221"/>
      <c r="BP10" s="221"/>
      <c r="BQ10" s="226">
        <v>4</v>
      </c>
      <c r="BR10" s="227"/>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22"/>
    </row>
    <row r="11" spans="1:131" s="223" customFormat="1" ht="26.25" customHeight="1" x14ac:dyDescent="0.2">
      <c r="A11" s="226">
        <v>5</v>
      </c>
      <c r="B11" s="982"/>
      <c r="C11" s="983"/>
      <c r="D11" s="983"/>
      <c r="E11" s="983"/>
      <c r="F11" s="983"/>
      <c r="G11" s="983"/>
      <c r="H11" s="983"/>
      <c r="I11" s="983"/>
      <c r="J11" s="983"/>
      <c r="K11" s="983"/>
      <c r="L11" s="983"/>
      <c r="M11" s="983"/>
      <c r="N11" s="983"/>
      <c r="O11" s="983"/>
      <c r="P11" s="984"/>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7"/>
      <c r="AL11" s="1078"/>
      <c r="AM11" s="1078"/>
      <c r="AN11" s="1078"/>
      <c r="AO11" s="1078"/>
      <c r="AP11" s="1078"/>
      <c r="AQ11" s="1078"/>
      <c r="AR11" s="1078"/>
      <c r="AS11" s="1078"/>
      <c r="AT11" s="1078"/>
      <c r="AU11" s="1079"/>
      <c r="AV11" s="1079"/>
      <c r="AW11" s="1079"/>
      <c r="AX11" s="1079"/>
      <c r="AY11" s="1080"/>
      <c r="AZ11" s="220"/>
      <c r="BA11" s="220"/>
      <c r="BB11" s="220"/>
      <c r="BC11" s="220"/>
      <c r="BD11" s="220"/>
      <c r="BE11" s="221"/>
      <c r="BF11" s="221"/>
      <c r="BG11" s="221"/>
      <c r="BH11" s="221"/>
      <c r="BI11" s="221"/>
      <c r="BJ11" s="221"/>
      <c r="BK11" s="221"/>
      <c r="BL11" s="221"/>
      <c r="BM11" s="221"/>
      <c r="BN11" s="221"/>
      <c r="BO11" s="221"/>
      <c r="BP11" s="221"/>
      <c r="BQ11" s="226">
        <v>5</v>
      </c>
      <c r="BR11" s="227"/>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22"/>
    </row>
    <row r="12" spans="1:131" s="223" customFormat="1" ht="26.25" customHeight="1" x14ac:dyDescent="0.2">
      <c r="A12" s="226">
        <v>6</v>
      </c>
      <c r="B12" s="982"/>
      <c r="C12" s="983"/>
      <c r="D12" s="983"/>
      <c r="E12" s="983"/>
      <c r="F12" s="983"/>
      <c r="G12" s="983"/>
      <c r="H12" s="983"/>
      <c r="I12" s="983"/>
      <c r="J12" s="983"/>
      <c r="K12" s="983"/>
      <c r="L12" s="983"/>
      <c r="M12" s="983"/>
      <c r="N12" s="983"/>
      <c r="O12" s="983"/>
      <c r="P12" s="984"/>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7"/>
      <c r="AL12" s="1078"/>
      <c r="AM12" s="1078"/>
      <c r="AN12" s="1078"/>
      <c r="AO12" s="1078"/>
      <c r="AP12" s="1078"/>
      <c r="AQ12" s="1078"/>
      <c r="AR12" s="1078"/>
      <c r="AS12" s="1078"/>
      <c r="AT12" s="1078"/>
      <c r="AU12" s="1079"/>
      <c r="AV12" s="1079"/>
      <c r="AW12" s="1079"/>
      <c r="AX12" s="1079"/>
      <c r="AY12" s="1080"/>
      <c r="AZ12" s="220"/>
      <c r="BA12" s="220"/>
      <c r="BB12" s="220"/>
      <c r="BC12" s="220"/>
      <c r="BD12" s="220"/>
      <c r="BE12" s="221"/>
      <c r="BF12" s="221"/>
      <c r="BG12" s="221"/>
      <c r="BH12" s="221"/>
      <c r="BI12" s="221"/>
      <c r="BJ12" s="221"/>
      <c r="BK12" s="221"/>
      <c r="BL12" s="221"/>
      <c r="BM12" s="221"/>
      <c r="BN12" s="221"/>
      <c r="BO12" s="221"/>
      <c r="BP12" s="221"/>
      <c r="BQ12" s="226">
        <v>6</v>
      </c>
      <c r="BR12" s="227"/>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22"/>
    </row>
    <row r="13" spans="1:131" s="223" customFormat="1" ht="26.25" customHeight="1" x14ac:dyDescent="0.2">
      <c r="A13" s="226">
        <v>7</v>
      </c>
      <c r="B13" s="982"/>
      <c r="C13" s="983"/>
      <c r="D13" s="983"/>
      <c r="E13" s="983"/>
      <c r="F13" s="983"/>
      <c r="G13" s="983"/>
      <c r="H13" s="983"/>
      <c r="I13" s="983"/>
      <c r="J13" s="983"/>
      <c r="K13" s="983"/>
      <c r="L13" s="983"/>
      <c r="M13" s="983"/>
      <c r="N13" s="983"/>
      <c r="O13" s="983"/>
      <c r="P13" s="984"/>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7"/>
      <c r="AL13" s="1078"/>
      <c r="AM13" s="1078"/>
      <c r="AN13" s="1078"/>
      <c r="AO13" s="1078"/>
      <c r="AP13" s="1078"/>
      <c r="AQ13" s="1078"/>
      <c r="AR13" s="1078"/>
      <c r="AS13" s="1078"/>
      <c r="AT13" s="1078"/>
      <c r="AU13" s="1079"/>
      <c r="AV13" s="1079"/>
      <c r="AW13" s="1079"/>
      <c r="AX13" s="1079"/>
      <c r="AY13" s="1080"/>
      <c r="AZ13" s="220"/>
      <c r="BA13" s="220"/>
      <c r="BB13" s="220"/>
      <c r="BC13" s="220"/>
      <c r="BD13" s="220"/>
      <c r="BE13" s="221"/>
      <c r="BF13" s="221"/>
      <c r="BG13" s="221"/>
      <c r="BH13" s="221"/>
      <c r="BI13" s="221"/>
      <c r="BJ13" s="221"/>
      <c r="BK13" s="221"/>
      <c r="BL13" s="221"/>
      <c r="BM13" s="221"/>
      <c r="BN13" s="221"/>
      <c r="BO13" s="221"/>
      <c r="BP13" s="221"/>
      <c r="BQ13" s="226">
        <v>7</v>
      </c>
      <c r="BR13" s="227"/>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22"/>
    </row>
    <row r="14" spans="1:131" s="223" customFormat="1" ht="26.25" customHeight="1" x14ac:dyDescent="0.2">
      <c r="A14" s="226">
        <v>8</v>
      </c>
      <c r="B14" s="982"/>
      <c r="C14" s="983"/>
      <c r="D14" s="983"/>
      <c r="E14" s="983"/>
      <c r="F14" s="983"/>
      <c r="G14" s="983"/>
      <c r="H14" s="983"/>
      <c r="I14" s="983"/>
      <c r="J14" s="983"/>
      <c r="K14" s="983"/>
      <c r="L14" s="983"/>
      <c r="M14" s="983"/>
      <c r="N14" s="983"/>
      <c r="O14" s="983"/>
      <c r="P14" s="984"/>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7"/>
      <c r="AL14" s="1078"/>
      <c r="AM14" s="1078"/>
      <c r="AN14" s="1078"/>
      <c r="AO14" s="1078"/>
      <c r="AP14" s="1078"/>
      <c r="AQ14" s="1078"/>
      <c r="AR14" s="1078"/>
      <c r="AS14" s="1078"/>
      <c r="AT14" s="1078"/>
      <c r="AU14" s="1079"/>
      <c r="AV14" s="1079"/>
      <c r="AW14" s="1079"/>
      <c r="AX14" s="1079"/>
      <c r="AY14" s="1080"/>
      <c r="AZ14" s="220"/>
      <c r="BA14" s="220"/>
      <c r="BB14" s="220"/>
      <c r="BC14" s="220"/>
      <c r="BD14" s="220"/>
      <c r="BE14" s="221"/>
      <c r="BF14" s="221"/>
      <c r="BG14" s="221"/>
      <c r="BH14" s="221"/>
      <c r="BI14" s="221"/>
      <c r="BJ14" s="221"/>
      <c r="BK14" s="221"/>
      <c r="BL14" s="221"/>
      <c r="BM14" s="221"/>
      <c r="BN14" s="221"/>
      <c r="BO14" s="221"/>
      <c r="BP14" s="221"/>
      <c r="BQ14" s="226">
        <v>8</v>
      </c>
      <c r="BR14" s="227"/>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22"/>
    </row>
    <row r="15" spans="1:131" s="223" customFormat="1" ht="26.25" customHeight="1" x14ac:dyDescent="0.2">
      <c r="A15" s="226">
        <v>9</v>
      </c>
      <c r="B15" s="982"/>
      <c r="C15" s="983"/>
      <c r="D15" s="983"/>
      <c r="E15" s="983"/>
      <c r="F15" s="983"/>
      <c r="G15" s="983"/>
      <c r="H15" s="983"/>
      <c r="I15" s="983"/>
      <c r="J15" s="983"/>
      <c r="K15" s="983"/>
      <c r="L15" s="983"/>
      <c r="M15" s="983"/>
      <c r="N15" s="983"/>
      <c r="O15" s="983"/>
      <c r="P15" s="984"/>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7"/>
      <c r="AL15" s="1078"/>
      <c r="AM15" s="1078"/>
      <c r="AN15" s="1078"/>
      <c r="AO15" s="1078"/>
      <c r="AP15" s="1078"/>
      <c r="AQ15" s="1078"/>
      <c r="AR15" s="1078"/>
      <c r="AS15" s="1078"/>
      <c r="AT15" s="1078"/>
      <c r="AU15" s="1079"/>
      <c r="AV15" s="1079"/>
      <c r="AW15" s="1079"/>
      <c r="AX15" s="1079"/>
      <c r="AY15" s="1080"/>
      <c r="AZ15" s="220"/>
      <c r="BA15" s="220"/>
      <c r="BB15" s="220"/>
      <c r="BC15" s="220"/>
      <c r="BD15" s="220"/>
      <c r="BE15" s="221"/>
      <c r="BF15" s="221"/>
      <c r="BG15" s="221"/>
      <c r="BH15" s="221"/>
      <c r="BI15" s="221"/>
      <c r="BJ15" s="221"/>
      <c r="BK15" s="221"/>
      <c r="BL15" s="221"/>
      <c r="BM15" s="221"/>
      <c r="BN15" s="221"/>
      <c r="BO15" s="221"/>
      <c r="BP15" s="221"/>
      <c r="BQ15" s="226">
        <v>9</v>
      </c>
      <c r="BR15" s="227"/>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22"/>
    </row>
    <row r="16" spans="1:131" s="223" customFormat="1" ht="26.25" customHeight="1" x14ac:dyDescent="0.2">
      <c r="A16" s="226">
        <v>10</v>
      </c>
      <c r="B16" s="982"/>
      <c r="C16" s="983"/>
      <c r="D16" s="983"/>
      <c r="E16" s="983"/>
      <c r="F16" s="983"/>
      <c r="G16" s="983"/>
      <c r="H16" s="983"/>
      <c r="I16" s="983"/>
      <c r="J16" s="983"/>
      <c r="K16" s="983"/>
      <c r="L16" s="983"/>
      <c r="M16" s="983"/>
      <c r="N16" s="983"/>
      <c r="O16" s="983"/>
      <c r="P16" s="984"/>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7"/>
      <c r="AL16" s="1078"/>
      <c r="AM16" s="1078"/>
      <c r="AN16" s="1078"/>
      <c r="AO16" s="1078"/>
      <c r="AP16" s="1078"/>
      <c r="AQ16" s="1078"/>
      <c r="AR16" s="1078"/>
      <c r="AS16" s="1078"/>
      <c r="AT16" s="1078"/>
      <c r="AU16" s="1079"/>
      <c r="AV16" s="1079"/>
      <c r="AW16" s="1079"/>
      <c r="AX16" s="1079"/>
      <c r="AY16" s="1080"/>
      <c r="AZ16" s="220"/>
      <c r="BA16" s="220"/>
      <c r="BB16" s="220"/>
      <c r="BC16" s="220"/>
      <c r="BD16" s="220"/>
      <c r="BE16" s="221"/>
      <c r="BF16" s="221"/>
      <c r="BG16" s="221"/>
      <c r="BH16" s="221"/>
      <c r="BI16" s="221"/>
      <c r="BJ16" s="221"/>
      <c r="BK16" s="221"/>
      <c r="BL16" s="221"/>
      <c r="BM16" s="221"/>
      <c r="BN16" s="221"/>
      <c r="BO16" s="221"/>
      <c r="BP16" s="221"/>
      <c r="BQ16" s="226">
        <v>10</v>
      </c>
      <c r="BR16" s="227"/>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22"/>
    </row>
    <row r="17" spans="1:131" s="223" customFormat="1" ht="26.25" customHeight="1" x14ac:dyDescent="0.2">
      <c r="A17" s="226">
        <v>11</v>
      </c>
      <c r="B17" s="982"/>
      <c r="C17" s="983"/>
      <c r="D17" s="983"/>
      <c r="E17" s="983"/>
      <c r="F17" s="983"/>
      <c r="G17" s="983"/>
      <c r="H17" s="983"/>
      <c r="I17" s="983"/>
      <c r="J17" s="983"/>
      <c r="K17" s="983"/>
      <c r="L17" s="983"/>
      <c r="M17" s="983"/>
      <c r="N17" s="983"/>
      <c r="O17" s="983"/>
      <c r="P17" s="984"/>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7"/>
      <c r="AL17" s="1078"/>
      <c r="AM17" s="1078"/>
      <c r="AN17" s="1078"/>
      <c r="AO17" s="1078"/>
      <c r="AP17" s="1078"/>
      <c r="AQ17" s="1078"/>
      <c r="AR17" s="1078"/>
      <c r="AS17" s="1078"/>
      <c r="AT17" s="1078"/>
      <c r="AU17" s="1079"/>
      <c r="AV17" s="1079"/>
      <c r="AW17" s="1079"/>
      <c r="AX17" s="1079"/>
      <c r="AY17" s="1080"/>
      <c r="AZ17" s="220"/>
      <c r="BA17" s="220"/>
      <c r="BB17" s="220"/>
      <c r="BC17" s="220"/>
      <c r="BD17" s="220"/>
      <c r="BE17" s="221"/>
      <c r="BF17" s="221"/>
      <c r="BG17" s="221"/>
      <c r="BH17" s="221"/>
      <c r="BI17" s="221"/>
      <c r="BJ17" s="221"/>
      <c r="BK17" s="221"/>
      <c r="BL17" s="221"/>
      <c r="BM17" s="221"/>
      <c r="BN17" s="221"/>
      <c r="BO17" s="221"/>
      <c r="BP17" s="221"/>
      <c r="BQ17" s="226">
        <v>11</v>
      </c>
      <c r="BR17" s="227"/>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22"/>
    </row>
    <row r="18" spans="1:131" s="223" customFormat="1" ht="26.25" customHeight="1" x14ac:dyDescent="0.2">
      <c r="A18" s="226">
        <v>12</v>
      </c>
      <c r="B18" s="982"/>
      <c r="C18" s="983"/>
      <c r="D18" s="983"/>
      <c r="E18" s="983"/>
      <c r="F18" s="983"/>
      <c r="G18" s="983"/>
      <c r="H18" s="983"/>
      <c r="I18" s="983"/>
      <c r="J18" s="983"/>
      <c r="K18" s="983"/>
      <c r="L18" s="983"/>
      <c r="M18" s="983"/>
      <c r="N18" s="983"/>
      <c r="O18" s="983"/>
      <c r="P18" s="984"/>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7"/>
      <c r="AL18" s="1078"/>
      <c r="AM18" s="1078"/>
      <c r="AN18" s="1078"/>
      <c r="AO18" s="1078"/>
      <c r="AP18" s="1078"/>
      <c r="AQ18" s="1078"/>
      <c r="AR18" s="1078"/>
      <c r="AS18" s="1078"/>
      <c r="AT18" s="1078"/>
      <c r="AU18" s="1079"/>
      <c r="AV18" s="1079"/>
      <c r="AW18" s="1079"/>
      <c r="AX18" s="1079"/>
      <c r="AY18" s="1080"/>
      <c r="AZ18" s="220"/>
      <c r="BA18" s="220"/>
      <c r="BB18" s="220"/>
      <c r="BC18" s="220"/>
      <c r="BD18" s="220"/>
      <c r="BE18" s="221"/>
      <c r="BF18" s="221"/>
      <c r="BG18" s="221"/>
      <c r="BH18" s="221"/>
      <c r="BI18" s="221"/>
      <c r="BJ18" s="221"/>
      <c r="BK18" s="221"/>
      <c r="BL18" s="221"/>
      <c r="BM18" s="221"/>
      <c r="BN18" s="221"/>
      <c r="BO18" s="221"/>
      <c r="BP18" s="221"/>
      <c r="BQ18" s="226">
        <v>12</v>
      </c>
      <c r="BR18" s="227"/>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22"/>
    </row>
    <row r="19" spans="1:131" s="223" customFormat="1" ht="26.25" customHeight="1" x14ac:dyDescent="0.2">
      <c r="A19" s="226">
        <v>13</v>
      </c>
      <c r="B19" s="982"/>
      <c r="C19" s="983"/>
      <c r="D19" s="983"/>
      <c r="E19" s="983"/>
      <c r="F19" s="983"/>
      <c r="G19" s="983"/>
      <c r="H19" s="983"/>
      <c r="I19" s="983"/>
      <c r="J19" s="983"/>
      <c r="K19" s="983"/>
      <c r="L19" s="983"/>
      <c r="M19" s="983"/>
      <c r="N19" s="983"/>
      <c r="O19" s="983"/>
      <c r="P19" s="984"/>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7"/>
      <c r="AL19" s="1078"/>
      <c r="AM19" s="1078"/>
      <c r="AN19" s="1078"/>
      <c r="AO19" s="1078"/>
      <c r="AP19" s="1078"/>
      <c r="AQ19" s="1078"/>
      <c r="AR19" s="1078"/>
      <c r="AS19" s="1078"/>
      <c r="AT19" s="1078"/>
      <c r="AU19" s="1079"/>
      <c r="AV19" s="1079"/>
      <c r="AW19" s="1079"/>
      <c r="AX19" s="1079"/>
      <c r="AY19" s="1080"/>
      <c r="AZ19" s="220"/>
      <c r="BA19" s="220"/>
      <c r="BB19" s="220"/>
      <c r="BC19" s="220"/>
      <c r="BD19" s="220"/>
      <c r="BE19" s="221"/>
      <c r="BF19" s="221"/>
      <c r="BG19" s="221"/>
      <c r="BH19" s="221"/>
      <c r="BI19" s="221"/>
      <c r="BJ19" s="221"/>
      <c r="BK19" s="221"/>
      <c r="BL19" s="221"/>
      <c r="BM19" s="221"/>
      <c r="BN19" s="221"/>
      <c r="BO19" s="221"/>
      <c r="BP19" s="221"/>
      <c r="BQ19" s="226">
        <v>13</v>
      </c>
      <c r="BR19" s="227"/>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22"/>
    </row>
    <row r="20" spans="1:131" s="223" customFormat="1" ht="26.25" customHeight="1" x14ac:dyDescent="0.2">
      <c r="A20" s="226">
        <v>14</v>
      </c>
      <c r="B20" s="982"/>
      <c r="C20" s="983"/>
      <c r="D20" s="983"/>
      <c r="E20" s="983"/>
      <c r="F20" s="983"/>
      <c r="G20" s="983"/>
      <c r="H20" s="983"/>
      <c r="I20" s="983"/>
      <c r="J20" s="983"/>
      <c r="K20" s="983"/>
      <c r="L20" s="983"/>
      <c r="M20" s="983"/>
      <c r="N20" s="983"/>
      <c r="O20" s="983"/>
      <c r="P20" s="984"/>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7"/>
      <c r="AL20" s="1078"/>
      <c r="AM20" s="1078"/>
      <c r="AN20" s="1078"/>
      <c r="AO20" s="1078"/>
      <c r="AP20" s="1078"/>
      <c r="AQ20" s="1078"/>
      <c r="AR20" s="1078"/>
      <c r="AS20" s="1078"/>
      <c r="AT20" s="1078"/>
      <c r="AU20" s="1079"/>
      <c r="AV20" s="1079"/>
      <c r="AW20" s="1079"/>
      <c r="AX20" s="1079"/>
      <c r="AY20" s="1080"/>
      <c r="AZ20" s="220"/>
      <c r="BA20" s="220"/>
      <c r="BB20" s="220"/>
      <c r="BC20" s="220"/>
      <c r="BD20" s="220"/>
      <c r="BE20" s="221"/>
      <c r="BF20" s="221"/>
      <c r="BG20" s="221"/>
      <c r="BH20" s="221"/>
      <c r="BI20" s="221"/>
      <c r="BJ20" s="221"/>
      <c r="BK20" s="221"/>
      <c r="BL20" s="221"/>
      <c r="BM20" s="221"/>
      <c r="BN20" s="221"/>
      <c r="BO20" s="221"/>
      <c r="BP20" s="221"/>
      <c r="BQ20" s="226">
        <v>14</v>
      </c>
      <c r="BR20" s="227"/>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22"/>
    </row>
    <row r="21" spans="1:131" s="223" customFormat="1" ht="26.25" customHeight="1" thickBot="1" x14ac:dyDescent="0.25">
      <c r="A21" s="226">
        <v>15</v>
      </c>
      <c r="B21" s="982"/>
      <c r="C21" s="983"/>
      <c r="D21" s="983"/>
      <c r="E21" s="983"/>
      <c r="F21" s="983"/>
      <c r="G21" s="983"/>
      <c r="H21" s="983"/>
      <c r="I21" s="983"/>
      <c r="J21" s="983"/>
      <c r="K21" s="983"/>
      <c r="L21" s="983"/>
      <c r="M21" s="983"/>
      <c r="N21" s="983"/>
      <c r="O21" s="983"/>
      <c r="P21" s="984"/>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7"/>
      <c r="AL21" s="1078"/>
      <c r="AM21" s="1078"/>
      <c r="AN21" s="1078"/>
      <c r="AO21" s="1078"/>
      <c r="AP21" s="1078"/>
      <c r="AQ21" s="1078"/>
      <c r="AR21" s="1078"/>
      <c r="AS21" s="1078"/>
      <c r="AT21" s="1078"/>
      <c r="AU21" s="1079"/>
      <c r="AV21" s="1079"/>
      <c r="AW21" s="1079"/>
      <c r="AX21" s="1079"/>
      <c r="AY21" s="1080"/>
      <c r="AZ21" s="220"/>
      <c r="BA21" s="220"/>
      <c r="BB21" s="220"/>
      <c r="BC21" s="220"/>
      <c r="BD21" s="220"/>
      <c r="BE21" s="221"/>
      <c r="BF21" s="221"/>
      <c r="BG21" s="221"/>
      <c r="BH21" s="221"/>
      <c r="BI21" s="221"/>
      <c r="BJ21" s="221"/>
      <c r="BK21" s="221"/>
      <c r="BL21" s="221"/>
      <c r="BM21" s="221"/>
      <c r="BN21" s="221"/>
      <c r="BO21" s="221"/>
      <c r="BP21" s="221"/>
      <c r="BQ21" s="226">
        <v>15</v>
      </c>
      <c r="BR21" s="227"/>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22"/>
    </row>
    <row r="22" spans="1:131" s="223" customFormat="1" ht="26.25" customHeight="1" x14ac:dyDescent="0.2">
      <c r="A22" s="226">
        <v>16</v>
      </c>
      <c r="B22" s="982"/>
      <c r="C22" s="983"/>
      <c r="D22" s="983"/>
      <c r="E22" s="983"/>
      <c r="F22" s="983"/>
      <c r="G22" s="983"/>
      <c r="H22" s="983"/>
      <c r="I22" s="983"/>
      <c r="J22" s="983"/>
      <c r="K22" s="983"/>
      <c r="L22" s="983"/>
      <c r="M22" s="983"/>
      <c r="N22" s="983"/>
      <c r="O22" s="983"/>
      <c r="P22" s="984"/>
      <c r="Q22" s="1070"/>
      <c r="R22" s="1071"/>
      <c r="S22" s="1071"/>
      <c r="T22" s="1071"/>
      <c r="U22" s="1071"/>
      <c r="V22" s="1071"/>
      <c r="W22" s="1071"/>
      <c r="X22" s="1071"/>
      <c r="Y22" s="1071"/>
      <c r="Z22" s="1071"/>
      <c r="AA22" s="1071"/>
      <c r="AB22" s="1071"/>
      <c r="AC22" s="1071"/>
      <c r="AD22" s="1071"/>
      <c r="AE22" s="1072"/>
      <c r="AF22" s="1035"/>
      <c r="AG22" s="1036"/>
      <c r="AH22" s="1036"/>
      <c r="AI22" s="1036"/>
      <c r="AJ22" s="1037"/>
      <c r="AK22" s="1073"/>
      <c r="AL22" s="1074"/>
      <c r="AM22" s="1074"/>
      <c r="AN22" s="1074"/>
      <c r="AO22" s="1074"/>
      <c r="AP22" s="1074"/>
      <c r="AQ22" s="1074"/>
      <c r="AR22" s="1074"/>
      <c r="AS22" s="1074"/>
      <c r="AT22" s="1074"/>
      <c r="AU22" s="1075"/>
      <c r="AV22" s="1075"/>
      <c r="AW22" s="1075"/>
      <c r="AX22" s="1075"/>
      <c r="AY22" s="1076"/>
      <c r="AZ22" s="1031" t="s">
        <v>376</v>
      </c>
      <c r="BA22" s="1031"/>
      <c r="BB22" s="1031"/>
      <c r="BC22" s="1031"/>
      <c r="BD22" s="1032"/>
      <c r="BE22" s="221"/>
      <c r="BF22" s="221"/>
      <c r="BG22" s="221"/>
      <c r="BH22" s="221"/>
      <c r="BI22" s="221"/>
      <c r="BJ22" s="221"/>
      <c r="BK22" s="221"/>
      <c r="BL22" s="221"/>
      <c r="BM22" s="221"/>
      <c r="BN22" s="221"/>
      <c r="BO22" s="221"/>
      <c r="BP22" s="221"/>
      <c r="BQ22" s="226">
        <v>16</v>
      </c>
      <c r="BR22" s="227"/>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4">
        <v>57618</v>
      </c>
      <c r="R23" s="1058"/>
      <c r="S23" s="1058"/>
      <c r="T23" s="1058"/>
      <c r="U23" s="1058"/>
      <c r="V23" s="1058">
        <v>55640</v>
      </c>
      <c r="W23" s="1058"/>
      <c r="X23" s="1058"/>
      <c r="Y23" s="1058"/>
      <c r="Z23" s="1058"/>
      <c r="AA23" s="1058">
        <v>1977</v>
      </c>
      <c r="AB23" s="1058"/>
      <c r="AC23" s="1058"/>
      <c r="AD23" s="1058"/>
      <c r="AE23" s="1065"/>
      <c r="AF23" s="1066">
        <v>1443</v>
      </c>
      <c r="AG23" s="1058"/>
      <c r="AH23" s="1058"/>
      <c r="AI23" s="1058"/>
      <c r="AJ23" s="1067"/>
      <c r="AK23" s="1068"/>
      <c r="AL23" s="1069"/>
      <c r="AM23" s="1069"/>
      <c r="AN23" s="1069"/>
      <c r="AO23" s="1069"/>
      <c r="AP23" s="1058">
        <v>28022</v>
      </c>
      <c r="AQ23" s="1058"/>
      <c r="AR23" s="1058"/>
      <c r="AS23" s="1058"/>
      <c r="AT23" s="1058"/>
      <c r="AU23" s="1059"/>
      <c r="AV23" s="1059"/>
      <c r="AW23" s="1059"/>
      <c r="AX23" s="1059"/>
      <c r="AY23" s="1060"/>
      <c r="AZ23" s="1061" t="s">
        <v>122</v>
      </c>
      <c r="BA23" s="1062"/>
      <c r="BB23" s="1062"/>
      <c r="BC23" s="1062"/>
      <c r="BD23" s="1063"/>
      <c r="BE23" s="221"/>
      <c r="BF23" s="221"/>
      <c r="BG23" s="221"/>
      <c r="BH23" s="221"/>
      <c r="BI23" s="221"/>
      <c r="BJ23" s="221"/>
      <c r="BK23" s="221"/>
      <c r="BL23" s="221"/>
      <c r="BM23" s="221"/>
      <c r="BN23" s="221"/>
      <c r="BO23" s="221"/>
      <c r="BP23" s="221"/>
      <c r="BQ23" s="226">
        <v>17</v>
      </c>
      <c r="BR23" s="227"/>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22"/>
    </row>
    <row r="24" spans="1:131" s="223" customFormat="1" ht="26.25" customHeight="1" x14ac:dyDescent="0.2">
      <c r="A24" s="1057" t="s">
        <v>379</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20"/>
      <c r="BA24" s="220"/>
      <c r="BB24" s="220"/>
      <c r="BC24" s="220"/>
      <c r="BD24" s="220"/>
      <c r="BE24" s="221"/>
      <c r="BF24" s="221"/>
      <c r="BG24" s="221"/>
      <c r="BH24" s="221"/>
      <c r="BI24" s="221"/>
      <c r="BJ24" s="221"/>
      <c r="BK24" s="221"/>
      <c r="BL24" s="221"/>
      <c r="BM24" s="221"/>
      <c r="BN24" s="221"/>
      <c r="BO24" s="221"/>
      <c r="BP24" s="221"/>
      <c r="BQ24" s="226">
        <v>18</v>
      </c>
      <c r="BR24" s="227"/>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22"/>
    </row>
    <row r="25" spans="1:131" ht="26.25" customHeight="1" thickBot="1" x14ac:dyDescent="0.25">
      <c r="A25" s="1056" t="s">
        <v>380</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20"/>
      <c r="BK25" s="220"/>
      <c r="BL25" s="220"/>
      <c r="BM25" s="220"/>
      <c r="BN25" s="220"/>
      <c r="BO25" s="229"/>
      <c r="BP25" s="229"/>
      <c r="BQ25" s="226">
        <v>19</v>
      </c>
      <c r="BR25" s="227"/>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18"/>
    </row>
    <row r="26" spans="1:131" ht="26.25" customHeight="1" x14ac:dyDescent="0.2">
      <c r="A26" s="998" t="s">
        <v>357</v>
      </c>
      <c r="B26" s="999"/>
      <c r="C26" s="999"/>
      <c r="D26" s="999"/>
      <c r="E26" s="999"/>
      <c r="F26" s="999"/>
      <c r="G26" s="999"/>
      <c r="H26" s="999"/>
      <c r="I26" s="999"/>
      <c r="J26" s="999"/>
      <c r="K26" s="999"/>
      <c r="L26" s="999"/>
      <c r="M26" s="999"/>
      <c r="N26" s="999"/>
      <c r="O26" s="999"/>
      <c r="P26" s="1000"/>
      <c r="Q26" s="1004" t="s">
        <v>381</v>
      </c>
      <c r="R26" s="1005"/>
      <c r="S26" s="1005"/>
      <c r="T26" s="1005"/>
      <c r="U26" s="1006"/>
      <c r="V26" s="1004" t="s">
        <v>382</v>
      </c>
      <c r="W26" s="1005"/>
      <c r="X26" s="1005"/>
      <c r="Y26" s="1005"/>
      <c r="Z26" s="1006"/>
      <c r="AA26" s="1004" t="s">
        <v>383</v>
      </c>
      <c r="AB26" s="1005"/>
      <c r="AC26" s="1005"/>
      <c r="AD26" s="1005"/>
      <c r="AE26" s="1005"/>
      <c r="AF26" s="1052" t="s">
        <v>384</v>
      </c>
      <c r="AG26" s="1011"/>
      <c r="AH26" s="1011"/>
      <c r="AI26" s="1011"/>
      <c r="AJ26" s="1053"/>
      <c r="AK26" s="1005" t="s">
        <v>385</v>
      </c>
      <c r="AL26" s="1005"/>
      <c r="AM26" s="1005"/>
      <c r="AN26" s="1005"/>
      <c r="AO26" s="1006"/>
      <c r="AP26" s="1004" t="s">
        <v>386</v>
      </c>
      <c r="AQ26" s="1005"/>
      <c r="AR26" s="1005"/>
      <c r="AS26" s="1005"/>
      <c r="AT26" s="1006"/>
      <c r="AU26" s="1004" t="s">
        <v>387</v>
      </c>
      <c r="AV26" s="1005"/>
      <c r="AW26" s="1005"/>
      <c r="AX26" s="1005"/>
      <c r="AY26" s="1006"/>
      <c r="AZ26" s="1004" t="s">
        <v>388</v>
      </c>
      <c r="BA26" s="1005"/>
      <c r="BB26" s="1005"/>
      <c r="BC26" s="1005"/>
      <c r="BD26" s="1006"/>
      <c r="BE26" s="1004" t="s">
        <v>364</v>
      </c>
      <c r="BF26" s="1005"/>
      <c r="BG26" s="1005"/>
      <c r="BH26" s="1005"/>
      <c r="BI26" s="1018"/>
      <c r="BJ26" s="220"/>
      <c r="BK26" s="220"/>
      <c r="BL26" s="220"/>
      <c r="BM26" s="220"/>
      <c r="BN26" s="220"/>
      <c r="BO26" s="229"/>
      <c r="BP26" s="229"/>
      <c r="BQ26" s="226">
        <v>20</v>
      </c>
      <c r="BR26" s="227"/>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18"/>
    </row>
    <row r="27" spans="1:131" ht="26.25" customHeight="1" thickBot="1" x14ac:dyDescent="0.25">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54"/>
      <c r="AG27" s="1014"/>
      <c r="AH27" s="1014"/>
      <c r="AI27" s="1014"/>
      <c r="AJ27" s="1055"/>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20"/>
      <c r="BK27" s="220"/>
      <c r="BL27" s="220"/>
      <c r="BM27" s="220"/>
      <c r="BN27" s="220"/>
      <c r="BO27" s="229"/>
      <c r="BP27" s="229"/>
      <c r="BQ27" s="226">
        <v>21</v>
      </c>
      <c r="BR27" s="227"/>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18"/>
    </row>
    <row r="28" spans="1:131" ht="26.25" customHeight="1" thickTop="1" x14ac:dyDescent="0.2">
      <c r="A28" s="230">
        <v>1</v>
      </c>
      <c r="B28" s="988" t="s">
        <v>389</v>
      </c>
      <c r="C28" s="989"/>
      <c r="D28" s="989"/>
      <c r="E28" s="989"/>
      <c r="F28" s="989"/>
      <c r="G28" s="989"/>
      <c r="H28" s="989"/>
      <c r="I28" s="989"/>
      <c r="J28" s="989"/>
      <c r="K28" s="989"/>
      <c r="L28" s="989"/>
      <c r="M28" s="989"/>
      <c r="N28" s="989"/>
      <c r="O28" s="989"/>
      <c r="P28" s="990"/>
      <c r="Q28" s="1047">
        <v>12037</v>
      </c>
      <c r="R28" s="1048"/>
      <c r="S28" s="1048"/>
      <c r="T28" s="1048"/>
      <c r="U28" s="1048"/>
      <c r="V28" s="1048">
        <v>12019</v>
      </c>
      <c r="W28" s="1048"/>
      <c r="X28" s="1048"/>
      <c r="Y28" s="1048"/>
      <c r="Z28" s="1048"/>
      <c r="AA28" s="1048">
        <f>Q28-V28</f>
        <v>18</v>
      </c>
      <c r="AB28" s="1048"/>
      <c r="AC28" s="1048"/>
      <c r="AD28" s="1048"/>
      <c r="AE28" s="1049"/>
      <c r="AF28" s="1050">
        <v>18</v>
      </c>
      <c r="AG28" s="1048"/>
      <c r="AH28" s="1048"/>
      <c r="AI28" s="1048"/>
      <c r="AJ28" s="1051"/>
      <c r="AK28" s="1042">
        <v>1440</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18"/>
    </row>
    <row r="29" spans="1:131" ht="26.25" customHeight="1" x14ac:dyDescent="0.2">
      <c r="A29" s="230">
        <v>2</v>
      </c>
      <c r="B29" s="982" t="s">
        <v>390</v>
      </c>
      <c r="C29" s="983"/>
      <c r="D29" s="983"/>
      <c r="E29" s="983"/>
      <c r="F29" s="983"/>
      <c r="G29" s="983"/>
      <c r="H29" s="983"/>
      <c r="I29" s="983"/>
      <c r="J29" s="983"/>
      <c r="K29" s="983"/>
      <c r="L29" s="983"/>
      <c r="M29" s="983"/>
      <c r="N29" s="983"/>
      <c r="O29" s="983"/>
      <c r="P29" s="984"/>
      <c r="Q29" s="1038">
        <v>10018</v>
      </c>
      <c r="R29" s="1039"/>
      <c r="S29" s="1039"/>
      <c r="T29" s="1039"/>
      <c r="U29" s="1039"/>
      <c r="V29" s="1039">
        <v>9748</v>
      </c>
      <c r="W29" s="1039"/>
      <c r="X29" s="1039"/>
      <c r="Y29" s="1039"/>
      <c r="Z29" s="1039"/>
      <c r="AA29" s="1039">
        <f t="shared" ref="AA29:AA31" si="0">Q29-V29</f>
        <v>270</v>
      </c>
      <c r="AB29" s="1039"/>
      <c r="AC29" s="1039"/>
      <c r="AD29" s="1039"/>
      <c r="AE29" s="1040"/>
      <c r="AF29" s="1035">
        <v>270</v>
      </c>
      <c r="AG29" s="1036"/>
      <c r="AH29" s="1036"/>
      <c r="AI29" s="1036"/>
      <c r="AJ29" s="1037"/>
      <c r="AK29" s="980">
        <v>1896</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20"/>
      <c r="BK29" s="220"/>
      <c r="BL29" s="220"/>
      <c r="BM29" s="220"/>
      <c r="BN29" s="220"/>
      <c r="BO29" s="229"/>
      <c r="BP29" s="229"/>
      <c r="BQ29" s="226">
        <v>23</v>
      </c>
      <c r="BR29" s="227"/>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18"/>
    </row>
    <row r="30" spans="1:131" ht="26.25" customHeight="1" x14ac:dyDescent="0.2">
      <c r="A30" s="230">
        <v>3</v>
      </c>
      <c r="B30" s="982" t="s">
        <v>391</v>
      </c>
      <c r="C30" s="983"/>
      <c r="D30" s="983"/>
      <c r="E30" s="983"/>
      <c r="F30" s="983"/>
      <c r="G30" s="983"/>
      <c r="H30" s="983"/>
      <c r="I30" s="983"/>
      <c r="J30" s="983"/>
      <c r="K30" s="983"/>
      <c r="L30" s="983"/>
      <c r="M30" s="983"/>
      <c r="N30" s="983"/>
      <c r="O30" s="983"/>
      <c r="P30" s="984"/>
      <c r="Q30" s="1038">
        <v>2575</v>
      </c>
      <c r="R30" s="1039"/>
      <c r="S30" s="1039"/>
      <c r="T30" s="1039"/>
      <c r="U30" s="1039"/>
      <c r="V30" s="1039">
        <v>2469</v>
      </c>
      <c r="W30" s="1039"/>
      <c r="X30" s="1039"/>
      <c r="Y30" s="1039"/>
      <c r="Z30" s="1039"/>
      <c r="AA30" s="1039">
        <f t="shared" si="0"/>
        <v>106</v>
      </c>
      <c r="AB30" s="1039"/>
      <c r="AC30" s="1039"/>
      <c r="AD30" s="1039"/>
      <c r="AE30" s="1040"/>
      <c r="AF30" s="1035">
        <v>106</v>
      </c>
      <c r="AG30" s="1036"/>
      <c r="AH30" s="1036"/>
      <c r="AI30" s="1036"/>
      <c r="AJ30" s="1037"/>
      <c r="AK30" s="980">
        <v>399</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20"/>
      <c r="BK30" s="220"/>
      <c r="BL30" s="220"/>
      <c r="BM30" s="220"/>
      <c r="BN30" s="220"/>
      <c r="BO30" s="229"/>
      <c r="BP30" s="229"/>
      <c r="BQ30" s="226">
        <v>24</v>
      </c>
      <c r="BR30" s="227"/>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18"/>
    </row>
    <row r="31" spans="1:131" ht="26.25" customHeight="1" x14ac:dyDescent="0.2">
      <c r="A31" s="230">
        <v>4</v>
      </c>
      <c r="B31" s="982" t="s">
        <v>392</v>
      </c>
      <c r="C31" s="983"/>
      <c r="D31" s="983"/>
      <c r="E31" s="983"/>
      <c r="F31" s="983"/>
      <c r="G31" s="983"/>
      <c r="H31" s="983"/>
      <c r="I31" s="983"/>
      <c r="J31" s="983"/>
      <c r="K31" s="983"/>
      <c r="L31" s="983"/>
      <c r="M31" s="983"/>
      <c r="N31" s="983"/>
      <c r="O31" s="983"/>
      <c r="P31" s="984"/>
      <c r="Q31" s="1038">
        <v>3166</v>
      </c>
      <c r="R31" s="1039"/>
      <c r="S31" s="1039"/>
      <c r="T31" s="1039"/>
      <c r="U31" s="1039"/>
      <c r="V31" s="1039">
        <v>2777</v>
      </c>
      <c r="W31" s="1039"/>
      <c r="X31" s="1039"/>
      <c r="Y31" s="1039"/>
      <c r="Z31" s="1039"/>
      <c r="AA31" s="1039">
        <f t="shared" si="0"/>
        <v>389</v>
      </c>
      <c r="AB31" s="1039"/>
      <c r="AC31" s="1039"/>
      <c r="AD31" s="1039"/>
      <c r="AE31" s="1040"/>
      <c r="AF31" s="1035">
        <v>579</v>
      </c>
      <c r="AG31" s="1036"/>
      <c r="AH31" s="1036"/>
      <c r="AI31" s="1036"/>
      <c r="AJ31" s="1037"/>
      <c r="AK31" s="980">
        <v>214</v>
      </c>
      <c r="AL31" s="971"/>
      <c r="AM31" s="971"/>
      <c r="AN31" s="971"/>
      <c r="AO31" s="971"/>
      <c r="AP31" s="971">
        <v>10651</v>
      </c>
      <c r="AQ31" s="971"/>
      <c r="AR31" s="971"/>
      <c r="AS31" s="971"/>
      <c r="AT31" s="971"/>
      <c r="AU31" s="971">
        <v>1598</v>
      </c>
      <c r="AV31" s="971"/>
      <c r="AW31" s="971"/>
      <c r="AX31" s="971"/>
      <c r="AY31" s="971"/>
      <c r="AZ31" s="1041" t="s">
        <v>486</v>
      </c>
      <c r="BA31" s="1041"/>
      <c r="BB31" s="1041"/>
      <c r="BC31" s="1041"/>
      <c r="BD31" s="1041"/>
      <c r="BE31" s="972" t="s">
        <v>393</v>
      </c>
      <c r="BF31" s="972"/>
      <c r="BG31" s="972"/>
      <c r="BH31" s="972"/>
      <c r="BI31" s="973"/>
      <c r="BJ31" s="220"/>
      <c r="BK31" s="220"/>
      <c r="BL31" s="220"/>
      <c r="BM31" s="220"/>
      <c r="BN31" s="220"/>
      <c r="BO31" s="229"/>
      <c r="BP31" s="229"/>
      <c r="BQ31" s="226">
        <v>25</v>
      </c>
      <c r="BR31" s="227"/>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18"/>
    </row>
    <row r="32" spans="1:131" ht="26.25" customHeight="1" x14ac:dyDescent="0.2">
      <c r="A32" s="230">
        <v>5</v>
      </c>
      <c r="B32" s="982"/>
      <c r="C32" s="983"/>
      <c r="D32" s="983"/>
      <c r="E32" s="983"/>
      <c r="F32" s="983"/>
      <c r="G32" s="983"/>
      <c r="H32" s="983"/>
      <c r="I32" s="983"/>
      <c r="J32" s="983"/>
      <c r="K32" s="983"/>
      <c r="L32" s="983"/>
      <c r="M32" s="983"/>
      <c r="N32" s="983"/>
      <c r="O32" s="983"/>
      <c r="P32" s="984"/>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18"/>
    </row>
    <row r="33" spans="1:131" ht="26.25" customHeight="1" x14ac:dyDescent="0.2">
      <c r="A33" s="230">
        <v>6</v>
      </c>
      <c r="B33" s="982"/>
      <c r="C33" s="983"/>
      <c r="D33" s="983"/>
      <c r="E33" s="983"/>
      <c r="F33" s="983"/>
      <c r="G33" s="983"/>
      <c r="H33" s="983"/>
      <c r="I33" s="983"/>
      <c r="J33" s="983"/>
      <c r="K33" s="983"/>
      <c r="L33" s="983"/>
      <c r="M33" s="983"/>
      <c r="N33" s="983"/>
      <c r="O33" s="983"/>
      <c r="P33" s="984"/>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18"/>
    </row>
    <row r="34" spans="1:131" ht="26.25" customHeight="1" x14ac:dyDescent="0.2">
      <c r="A34" s="230">
        <v>7</v>
      </c>
      <c r="B34" s="982"/>
      <c r="C34" s="983"/>
      <c r="D34" s="983"/>
      <c r="E34" s="983"/>
      <c r="F34" s="983"/>
      <c r="G34" s="983"/>
      <c r="H34" s="983"/>
      <c r="I34" s="983"/>
      <c r="J34" s="983"/>
      <c r="K34" s="983"/>
      <c r="L34" s="983"/>
      <c r="M34" s="983"/>
      <c r="N34" s="983"/>
      <c r="O34" s="983"/>
      <c r="P34" s="984"/>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18"/>
    </row>
    <row r="35" spans="1:131" ht="26.25" customHeight="1" x14ac:dyDescent="0.2">
      <c r="A35" s="230">
        <v>8</v>
      </c>
      <c r="B35" s="982"/>
      <c r="C35" s="983"/>
      <c r="D35" s="983"/>
      <c r="E35" s="983"/>
      <c r="F35" s="983"/>
      <c r="G35" s="983"/>
      <c r="H35" s="983"/>
      <c r="I35" s="983"/>
      <c r="J35" s="983"/>
      <c r="K35" s="983"/>
      <c r="L35" s="983"/>
      <c r="M35" s="983"/>
      <c r="N35" s="983"/>
      <c r="O35" s="983"/>
      <c r="P35" s="984"/>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18"/>
    </row>
    <row r="36" spans="1:131" ht="26.25" customHeight="1" x14ac:dyDescent="0.2">
      <c r="A36" s="230">
        <v>9</v>
      </c>
      <c r="B36" s="982"/>
      <c r="C36" s="983"/>
      <c r="D36" s="983"/>
      <c r="E36" s="983"/>
      <c r="F36" s="983"/>
      <c r="G36" s="983"/>
      <c r="H36" s="983"/>
      <c r="I36" s="983"/>
      <c r="J36" s="983"/>
      <c r="K36" s="983"/>
      <c r="L36" s="983"/>
      <c r="M36" s="983"/>
      <c r="N36" s="983"/>
      <c r="O36" s="983"/>
      <c r="P36" s="984"/>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18"/>
    </row>
    <row r="37" spans="1:131" ht="26.25" customHeight="1" x14ac:dyDescent="0.2">
      <c r="A37" s="230">
        <v>10</v>
      </c>
      <c r="B37" s="982"/>
      <c r="C37" s="983"/>
      <c r="D37" s="983"/>
      <c r="E37" s="983"/>
      <c r="F37" s="983"/>
      <c r="G37" s="983"/>
      <c r="H37" s="983"/>
      <c r="I37" s="983"/>
      <c r="J37" s="983"/>
      <c r="K37" s="983"/>
      <c r="L37" s="983"/>
      <c r="M37" s="983"/>
      <c r="N37" s="983"/>
      <c r="O37" s="983"/>
      <c r="P37" s="984"/>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18"/>
    </row>
    <row r="38" spans="1:131" ht="26.25" customHeight="1" x14ac:dyDescent="0.2">
      <c r="A38" s="230">
        <v>11</v>
      </c>
      <c r="B38" s="982"/>
      <c r="C38" s="983"/>
      <c r="D38" s="983"/>
      <c r="E38" s="983"/>
      <c r="F38" s="983"/>
      <c r="G38" s="983"/>
      <c r="H38" s="983"/>
      <c r="I38" s="983"/>
      <c r="J38" s="983"/>
      <c r="K38" s="983"/>
      <c r="L38" s="983"/>
      <c r="M38" s="983"/>
      <c r="N38" s="983"/>
      <c r="O38" s="983"/>
      <c r="P38" s="984"/>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18"/>
    </row>
    <row r="39" spans="1:131" ht="26.25" customHeight="1" x14ac:dyDescent="0.2">
      <c r="A39" s="230">
        <v>12</v>
      </c>
      <c r="B39" s="982"/>
      <c r="C39" s="983"/>
      <c r="D39" s="983"/>
      <c r="E39" s="983"/>
      <c r="F39" s="983"/>
      <c r="G39" s="983"/>
      <c r="H39" s="983"/>
      <c r="I39" s="983"/>
      <c r="J39" s="983"/>
      <c r="K39" s="983"/>
      <c r="L39" s="983"/>
      <c r="M39" s="983"/>
      <c r="N39" s="983"/>
      <c r="O39" s="983"/>
      <c r="P39" s="984"/>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18"/>
    </row>
    <row r="40" spans="1:131" ht="26.25" customHeight="1" x14ac:dyDescent="0.2">
      <c r="A40" s="226">
        <v>13</v>
      </c>
      <c r="B40" s="982"/>
      <c r="C40" s="983"/>
      <c r="D40" s="983"/>
      <c r="E40" s="983"/>
      <c r="F40" s="983"/>
      <c r="G40" s="983"/>
      <c r="H40" s="983"/>
      <c r="I40" s="983"/>
      <c r="J40" s="983"/>
      <c r="K40" s="983"/>
      <c r="L40" s="983"/>
      <c r="M40" s="983"/>
      <c r="N40" s="983"/>
      <c r="O40" s="983"/>
      <c r="P40" s="984"/>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18"/>
    </row>
    <row r="41" spans="1:131" ht="26.25" customHeight="1" x14ac:dyDescent="0.2">
      <c r="A41" s="226">
        <v>14</v>
      </c>
      <c r="B41" s="982"/>
      <c r="C41" s="983"/>
      <c r="D41" s="983"/>
      <c r="E41" s="983"/>
      <c r="F41" s="983"/>
      <c r="G41" s="983"/>
      <c r="H41" s="983"/>
      <c r="I41" s="983"/>
      <c r="J41" s="983"/>
      <c r="K41" s="983"/>
      <c r="L41" s="983"/>
      <c r="M41" s="983"/>
      <c r="N41" s="983"/>
      <c r="O41" s="983"/>
      <c r="P41" s="984"/>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18"/>
    </row>
    <row r="42" spans="1:131" ht="26.25" customHeight="1" x14ac:dyDescent="0.2">
      <c r="A42" s="226">
        <v>15</v>
      </c>
      <c r="B42" s="982"/>
      <c r="C42" s="983"/>
      <c r="D42" s="983"/>
      <c r="E42" s="983"/>
      <c r="F42" s="983"/>
      <c r="G42" s="983"/>
      <c r="H42" s="983"/>
      <c r="I42" s="983"/>
      <c r="J42" s="983"/>
      <c r="K42" s="983"/>
      <c r="L42" s="983"/>
      <c r="M42" s="983"/>
      <c r="N42" s="983"/>
      <c r="O42" s="983"/>
      <c r="P42" s="984"/>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18"/>
    </row>
    <row r="43" spans="1:131" ht="26.25" customHeight="1" x14ac:dyDescent="0.2">
      <c r="A43" s="226">
        <v>16</v>
      </c>
      <c r="B43" s="982"/>
      <c r="C43" s="983"/>
      <c r="D43" s="983"/>
      <c r="E43" s="983"/>
      <c r="F43" s="983"/>
      <c r="G43" s="983"/>
      <c r="H43" s="983"/>
      <c r="I43" s="983"/>
      <c r="J43" s="983"/>
      <c r="K43" s="983"/>
      <c r="L43" s="983"/>
      <c r="M43" s="983"/>
      <c r="N43" s="983"/>
      <c r="O43" s="983"/>
      <c r="P43" s="984"/>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18"/>
    </row>
    <row r="44" spans="1:131" ht="26.25" customHeight="1" x14ac:dyDescent="0.2">
      <c r="A44" s="226">
        <v>17</v>
      </c>
      <c r="B44" s="982"/>
      <c r="C44" s="983"/>
      <c r="D44" s="983"/>
      <c r="E44" s="983"/>
      <c r="F44" s="983"/>
      <c r="G44" s="983"/>
      <c r="H44" s="983"/>
      <c r="I44" s="983"/>
      <c r="J44" s="983"/>
      <c r="K44" s="983"/>
      <c r="L44" s="983"/>
      <c r="M44" s="983"/>
      <c r="N44" s="983"/>
      <c r="O44" s="983"/>
      <c r="P44" s="984"/>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18"/>
    </row>
    <row r="45" spans="1:131" ht="26.25" customHeight="1" x14ac:dyDescent="0.2">
      <c r="A45" s="226">
        <v>18</v>
      </c>
      <c r="B45" s="982"/>
      <c r="C45" s="983"/>
      <c r="D45" s="983"/>
      <c r="E45" s="983"/>
      <c r="F45" s="983"/>
      <c r="G45" s="983"/>
      <c r="H45" s="983"/>
      <c r="I45" s="983"/>
      <c r="J45" s="983"/>
      <c r="K45" s="983"/>
      <c r="L45" s="983"/>
      <c r="M45" s="983"/>
      <c r="N45" s="983"/>
      <c r="O45" s="983"/>
      <c r="P45" s="984"/>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18"/>
    </row>
    <row r="46" spans="1:131" ht="26.25" customHeight="1" x14ac:dyDescent="0.2">
      <c r="A46" s="226">
        <v>19</v>
      </c>
      <c r="B46" s="982"/>
      <c r="C46" s="983"/>
      <c r="D46" s="983"/>
      <c r="E46" s="983"/>
      <c r="F46" s="983"/>
      <c r="G46" s="983"/>
      <c r="H46" s="983"/>
      <c r="I46" s="983"/>
      <c r="J46" s="983"/>
      <c r="K46" s="983"/>
      <c r="L46" s="983"/>
      <c r="M46" s="983"/>
      <c r="N46" s="983"/>
      <c r="O46" s="983"/>
      <c r="P46" s="984"/>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18"/>
    </row>
    <row r="47" spans="1:131" ht="26.25" customHeight="1" x14ac:dyDescent="0.2">
      <c r="A47" s="226">
        <v>20</v>
      </c>
      <c r="B47" s="982"/>
      <c r="C47" s="983"/>
      <c r="D47" s="983"/>
      <c r="E47" s="983"/>
      <c r="F47" s="983"/>
      <c r="G47" s="983"/>
      <c r="H47" s="983"/>
      <c r="I47" s="983"/>
      <c r="J47" s="983"/>
      <c r="K47" s="983"/>
      <c r="L47" s="983"/>
      <c r="M47" s="983"/>
      <c r="N47" s="983"/>
      <c r="O47" s="983"/>
      <c r="P47" s="984"/>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18"/>
    </row>
    <row r="48" spans="1:131" ht="26.25" customHeight="1" x14ac:dyDescent="0.2">
      <c r="A48" s="226">
        <v>21</v>
      </c>
      <c r="B48" s="982"/>
      <c r="C48" s="983"/>
      <c r="D48" s="983"/>
      <c r="E48" s="983"/>
      <c r="F48" s="983"/>
      <c r="G48" s="983"/>
      <c r="H48" s="983"/>
      <c r="I48" s="983"/>
      <c r="J48" s="983"/>
      <c r="K48" s="983"/>
      <c r="L48" s="983"/>
      <c r="M48" s="983"/>
      <c r="N48" s="983"/>
      <c r="O48" s="983"/>
      <c r="P48" s="984"/>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18"/>
    </row>
    <row r="49" spans="1:131" ht="26.25" customHeight="1" x14ac:dyDescent="0.2">
      <c r="A49" s="226">
        <v>22</v>
      </c>
      <c r="B49" s="982"/>
      <c r="C49" s="983"/>
      <c r="D49" s="983"/>
      <c r="E49" s="983"/>
      <c r="F49" s="983"/>
      <c r="G49" s="983"/>
      <c r="H49" s="983"/>
      <c r="I49" s="983"/>
      <c r="J49" s="983"/>
      <c r="K49" s="983"/>
      <c r="L49" s="983"/>
      <c r="M49" s="983"/>
      <c r="N49" s="983"/>
      <c r="O49" s="983"/>
      <c r="P49" s="984"/>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18"/>
    </row>
    <row r="50" spans="1:131" ht="26.25" customHeight="1" x14ac:dyDescent="0.2">
      <c r="A50" s="226">
        <v>23</v>
      </c>
      <c r="B50" s="982"/>
      <c r="C50" s="983"/>
      <c r="D50" s="983"/>
      <c r="E50" s="983"/>
      <c r="F50" s="983"/>
      <c r="G50" s="983"/>
      <c r="H50" s="983"/>
      <c r="I50" s="983"/>
      <c r="J50" s="983"/>
      <c r="K50" s="983"/>
      <c r="L50" s="983"/>
      <c r="M50" s="983"/>
      <c r="N50" s="983"/>
      <c r="O50" s="983"/>
      <c r="P50" s="984"/>
      <c r="Q50" s="1033"/>
      <c r="R50" s="1028"/>
      <c r="S50" s="1028"/>
      <c r="T50" s="1028"/>
      <c r="U50" s="1028"/>
      <c r="V50" s="1028"/>
      <c r="W50" s="1028"/>
      <c r="X50" s="1028"/>
      <c r="Y50" s="1028"/>
      <c r="Z50" s="1028"/>
      <c r="AA50" s="1028"/>
      <c r="AB50" s="1028"/>
      <c r="AC50" s="1028"/>
      <c r="AD50" s="1028"/>
      <c r="AE50" s="1034"/>
      <c r="AF50" s="1035"/>
      <c r="AG50" s="1036"/>
      <c r="AH50" s="1036"/>
      <c r="AI50" s="1036"/>
      <c r="AJ50" s="1037"/>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2"/>
      <c r="BF50" s="972"/>
      <c r="BG50" s="972"/>
      <c r="BH50" s="972"/>
      <c r="BI50" s="973"/>
      <c r="BJ50" s="220"/>
      <c r="BK50" s="220"/>
      <c r="BL50" s="220"/>
      <c r="BM50" s="220"/>
      <c r="BN50" s="220"/>
      <c r="BO50" s="229"/>
      <c r="BP50" s="229"/>
      <c r="BQ50" s="226">
        <v>44</v>
      </c>
      <c r="BR50" s="227"/>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18"/>
    </row>
    <row r="51" spans="1:131" ht="26.25" customHeight="1" x14ac:dyDescent="0.2">
      <c r="A51" s="226">
        <v>24</v>
      </c>
      <c r="B51" s="982"/>
      <c r="C51" s="983"/>
      <c r="D51" s="983"/>
      <c r="E51" s="983"/>
      <c r="F51" s="983"/>
      <c r="G51" s="983"/>
      <c r="H51" s="983"/>
      <c r="I51" s="983"/>
      <c r="J51" s="983"/>
      <c r="K51" s="983"/>
      <c r="L51" s="983"/>
      <c r="M51" s="983"/>
      <c r="N51" s="983"/>
      <c r="O51" s="983"/>
      <c r="P51" s="984"/>
      <c r="Q51" s="1033"/>
      <c r="R51" s="1028"/>
      <c r="S51" s="1028"/>
      <c r="T51" s="1028"/>
      <c r="U51" s="1028"/>
      <c r="V51" s="1028"/>
      <c r="W51" s="1028"/>
      <c r="X51" s="1028"/>
      <c r="Y51" s="1028"/>
      <c r="Z51" s="1028"/>
      <c r="AA51" s="1028"/>
      <c r="AB51" s="1028"/>
      <c r="AC51" s="1028"/>
      <c r="AD51" s="1028"/>
      <c r="AE51" s="1034"/>
      <c r="AF51" s="1035"/>
      <c r="AG51" s="1036"/>
      <c r="AH51" s="1036"/>
      <c r="AI51" s="1036"/>
      <c r="AJ51" s="1037"/>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2"/>
      <c r="BF51" s="972"/>
      <c r="BG51" s="972"/>
      <c r="BH51" s="972"/>
      <c r="BI51" s="973"/>
      <c r="BJ51" s="220"/>
      <c r="BK51" s="220"/>
      <c r="BL51" s="220"/>
      <c r="BM51" s="220"/>
      <c r="BN51" s="220"/>
      <c r="BO51" s="229"/>
      <c r="BP51" s="229"/>
      <c r="BQ51" s="226">
        <v>45</v>
      </c>
      <c r="BR51" s="227"/>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18"/>
    </row>
    <row r="52" spans="1:131" ht="26.25" customHeight="1" x14ac:dyDescent="0.2">
      <c r="A52" s="226">
        <v>25</v>
      </c>
      <c r="B52" s="982"/>
      <c r="C52" s="983"/>
      <c r="D52" s="983"/>
      <c r="E52" s="983"/>
      <c r="F52" s="983"/>
      <c r="G52" s="983"/>
      <c r="H52" s="983"/>
      <c r="I52" s="983"/>
      <c r="J52" s="983"/>
      <c r="K52" s="983"/>
      <c r="L52" s="983"/>
      <c r="M52" s="983"/>
      <c r="N52" s="983"/>
      <c r="O52" s="983"/>
      <c r="P52" s="984"/>
      <c r="Q52" s="1033"/>
      <c r="R52" s="1028"/>
      <c r="S52" s="1028"/>
      <c r="T52" s="1028"/>
      <c r="U52" s="1028"/>
      <c r="V52" s="1028"/>
      <c r="W52" s="1028"/>
      <c r="X52" s="1028"/>
      <c r="Y52" s="1028"/>
      <c r="Z52" s="1028"/>
      <c r="AA52" s="1028"/>
      <c r="AB52" s="1028"/>
      <c r="AC52" s="1028"/>
      <c r="AD52" s="1028"/>
      <c r="AE52" s="1034"/>
      <c r="AF52" s="1035"/>
      <c r="AG52" s="1036"/>
      <c r="AH52" s="1036"/>
      <c r="AI52" s="1036"/>
      <c r="AJ52" s="1037"/>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2"/>
      <c r="BF52" s="972"/>
      <c r="BG52" s="972"/>
      <c r="BH52" s="972"/>
      <c r="BI52" s="973"/>
      <c r="BJ52" s="220"/>
      <c r="BK52" s="220"/>
      <c r="BL52" s="220"/>
      <c r="BM52" s="220"/>
      <c r="BN52" s="220"/>
      <c r="BO52" s="229"/>
      <c r="BP52" s="229"/>
      <c r="BQ52" s="226">
        <v>46</v>
      </c>
      <c r="BR52" s="227"/>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18"/>
    </row>
    <row r="53" spans="1:131" ht="26.25" customHeight="1" x14ac:dyDescent="0.2">
      <c r="A53" s="226">
        <v>26</v>
      </c>
      <c r="B53" s="982"/>
      <c r="C53" s="983"/>
      <c r="D53" s="983"/>
      <c r="E53" s="983"/>
      <c r="F53" s="983"/>
      <c r="G53" s="983"/>
      <c r="H53" s="983"/>
      <c r="I53" s="983"/>
      <c r="J53" s="983"/>
      <c r="K53" s="983"/>
      <c r="L53" s="983"/>
      <c r="M53" s="983"/>
      <c r="N53" s="983"/>
      <c r="O53" s="983"/>
      <c r="P53" s="984"/>
      <c r="Q53" s="1033"/>
      <c r="R53" s="1028"/>
      <c r="S53" s="1028"/>
      <c r="T53" s="1028"/>
      <c r="U53" s="1028"/>
      <c r="V53" s="1028"/>
      <c r="W53" s="1028"/>
      <c r="X53" s="1028"/>
      <c r="Y53" s="1028"/>
      <c r="Z53" s="1028"/>
      <c r="AA53" s="1028"/>
      <c r="AB53" s="1028"/>
      <c r="AC53" s="1028"/>
      <c r="AD53" s="1028"/>
      <c r="AE53" s="1034"/>
      <c r="AF53" s="1035"/>
      <c r="AG53" s="1036"/>
      <c r="AH53" s="1036"/>
      <c r="AI53" s="1036"/>
      <c r="AJ53" s="1037"/>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2"/>
      <c r="BF53" s="972"/>
      <c r="BG53" s="972"/>
      <c r="BH53" s="972"/>
      <c r="BI53" s="973"/>
      <c r="BJ53" s="220"/>
      <c r="BK53" s="220"/>
      <c r="BL53" s="220"/>
      <c r="BM53" s="220"/>
      <c r="BN53" s="220"/>
      <c r="BO53" s="229"/>
      <c r="BP53" s="229"/>
      <c r="BQ53" s="226">
        <v>47</v>
      </c>
      <c r="BR53" s="227"/>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18"/>
    </row>
    <row r="54" spans="1:131" ht="26.25" customHeight="1" x14ac:dyDescent="0.2">
      <c r="A54" s="226">
        <v>27</v>
      </c>
      <c r="B54" s="982"/>
      <c r="C54" s="983"/>
      <c r="D54" s="983"/>
      <c r="E54" s="983"/>
      <c r="F54" s="983"/>
      <c r="G54" s="983"/>
      <c r="H54" s="983"/>
      <c r="I54" s="983"/>
      <c r="J54" s="983"/>
      <c r="K54" s="983"/>
      <c r="L54" s="983"/>
      <c r="M54" s="983"/>
      <c r="N54" s="983"/>
      <c r="O54" s="983"/>
      <c r="P54" s="984"/>
      <c r="Q54" s="1033"/>
      <c r="R54" s="1028"/>
      <c r="S54" s="1028"/>
      <c r="T54" s="1028"/>
      <c r="U54" s="1028"/>
      <c r="V54" s="1028"/>
      <c r="W54" s="1028"/>
      <c r="X54" s="1028"/>
      <c r="Y54" s="1028"/>
      <c r="Z54" s="1028"/>
      <c r="AA54" s="1028"/>
      <c r="AB54" s="1028"/>
      <c r="AC54" s="1028"/>
      <c r="AD54" s="1028"/>
      <c r="AE54" s="1034"/>
      <c r="AF54" s="1035"/>
      <c r="AG54" s="1036"/>
      <c r="AH54" s="1036"/>
      <c r="AI54" s="1036"/>
      <c r="AJ54" s="1037"/>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2"/>
      <c r="BF54" s="972"/>
      <c r="BG54" s="972"/>
      <c r="BH54" s="972"/>
      <c r="BI54" s="973"/>
      <c r="BJ54" s="220"/>
      <c r="BK54" s="220"/>
      <c r="BL54" s="220"/>
      <c r="BM54" s="220"/>
      <c r="BN54" s="220"/>
      <c r="BO54" s="229"/>
      <c r="BP54" s="229"/>
      <c r="BQ54" s="226">
        <v>48</v>
      </c>
      <c r="BR54" s="227"/>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18"/>
    </row>
    <row r="55" spans="1:131" ht="26.25" customHeight="1" x14ac:dyDescent="0.2">
      <c r="A55" s="226">
        <v>28</v>
      </c>
      <c r="B55" s="982"/>
      <c r="C55" s="983"/>
      <c r="D55" s="983"/>
      <c r="E55" s="983"/>
      <c r="F55" s="983"/>
      <c r="G55" s="983"/>
      <c r="H55" s="983"/>
      <c r="I55" s="983"/>
      <c r="J55" s="983"/>
      <c r="K55" s="983"/>
      <c r="L55" s="983"/>
      <c r="M55" s="983"/>
      <c r="N55" s="983"/>
      <c r="O55" s="983"/>
      <c r="P55" s="984"/>
      <c r="Q55" s="1033"/>
      <c r="R55" s="1028"/>
      <c r="S55" s="1028"/>
      <c r="T55" s="1028"/>
      <c r="U55" s="1028"/>
      <c r="V55" s="1028"/>
      <c r="W55" s="1028"/>
      <c r="X55" s="1028"/>
      <c r="Y55" s="1028"/>
      <c r="Z55" s="1028"/>
      <c r="AA55" s="1028"/>
      <c r="AB55" s="1028"/>
      <c r="AC55" s="1028"/>
      <c r="AD55" s="1028"/>
      <c r="AE55" s="1034"/>
      <c r="AF55" s="1035"/>
      <c r="AG55" s="1036"/>
      <c r="AH55" s="1036"/>
      <c r="AI55" s="1036"/>
      <c r="AJ55" s="1037"/>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2"/>
      <c r="BF55" s="972"/>
      <c r="BG55" s="972"/>
      <c r="BH55" s="972"/>
      <c r="BI55" s="973"/>
      <c r="BJ55" s="220"/>
      <c r="BK55" s="220"/>
      <c r="BL55" s="220"/>
      <c r="BM55" s="220"/>
      <c r="BN55" s="220"/>
      <c r="BO55" s="229"/>
      <c r="BP55" s="229"/>
      <c r="BQ55" s="226">
        <v>49</v>
      </c>
      <c r="BR55" s="227"/>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18"/>
    </row>
    <row r="56" spans="1:131" ht="26.25" customHeight="1" x14ac:dyDescent="0.2">
      <c r="A56" s="226">
        <v>29</v>
      </c>
      <c r="B56" s="982"/>
      <c r="C56" s="983"/>
      <c r="D56" s="983"/>
      <c r="E56" s="983"/>
      <c r="F56" s="983"/>
      <c r="G56" s="983"/>
      <c r="H56" s="983"/>
      <c r="I56" s="983"/>
      <c r="J56" s="983"/>
      <c r="K56" s="983"/>
      <c r="L56" s="983"/>
      <c r="M56" s="983"/>
      <c r="N56" s="983"/>
      <c r="O56" s="983"/>
      <c r="P56" s="984"/>
      <c r="Q56" s="1033"/>
      <c r="R56" s="1028"/>
      <c r="S56" s="1028"/>
      <c r="T56" s="1028"/>
      <c r="U56" s="1028"/>
      <c r="V56" s="1028"/>
      <c r="W56" s="1028"/>
      <c r="X56" s="1028"/>
      <c r="Y56" s="1028"/>
      <c r="Z56" s="1028"/>
      <c r="AA56" s="1028"/>
      <c r="AB56" s="1028"/>
      <c r="AC56" s="1028"/>
      <c r="AD56" s="1028"/>
      <c r="AE56" s="1034"/>
      <c r="AF56" s="1035"/>
      <c r="AG56" s="1036"/>
      <c r="AH56" s="1036"/>
      <c r="AI56" s="1036"/>
      <c r="AJ56" s="1037"/>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2"/>
      <c r="BF56" s="972"/>
      <c r="BG56" s="972"/>
      <c r="BH56" s="972"/>
      <c r="BI56" s="973"/>
      <c r="BJ56" s="220"/>
      <c r="BK56" s="220"/>
      <c r="BL56" s="220"/>
      <c r="BM56" s="220"/>
      <c r="BN56" s="220"/>
      <c r="BO56" s="229"/>
      <c r="BP56" s="229"/>
      <c r="BQ56" s="226">
        <v>50</v>
      </c>
      <c r="BR56" s="227"/>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18"/>
    </row>
    <row r="57" spans="1:131" ht="26.25" customHeight="1" x14ac:dyDescent="0.2">
      <c r="A57" s="226">
        <v>30</v>
      </c>
      <c r="B57" s="982"/>
      <c r="C57" s="983"/>
      <c r="D57" s="983"/>
      <c r="E57" s="983"/>
      <c r="F57" s="983"/>
      <c r="G57" s="983"/>
      <c r="H57" s="983"/>
      <c r="I57" s="983"/>
      <c r="J57" s="983"/>
      <c r="K57" s="983"/>
      <c r="L57" s="983"/>
      <c r="M57" s="983"/>
      <c r="N57" s="983"/>
      <c r="O57" s="983"/>
      <c r="P57" s="984"/>
      <c r="Q57" s="1033"/>
      <c r="R57" s="1028"/>
      <c r="S57" s="1028"/>
      <c r="T57" s="1028"/>
      <c r="U57" s="1028"/>
      <c r="V57" s="1028"/>
      <c r="W57" s="1028"/>
      <c r="X57" s="1028"/>
      <c r="Y57" s="1028"/>
      <c r="Z57" s="1028"/>
      <c r="AA57" s="1028"/>
      <c r="AB57" s="1028"/>
      <c r="AC57" s="1028"/>
      <c r="AD57" s="1028"/>
      <c r="AE57" s="1034"/>
      <c r="AF57" s="1035"/>
      <c r="AG57" s="1036"/>
      <c r="AH57" s="1036"/>
      <c r="AI57" s="1036"/>
      <c r="AJ57" s="1037"/>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2"/>
      <c r="BF57" s="972"/>
      <c r="BG57" s="972"/>
      <c r="BH57" s="972"/>
      <c r="BI57" s="973"/>
      <c r="BJ57" s="220"/>
      <c r="BK57" s="220"/>
      <c r="BL57" s="220"/>
      <c r="BM57" s="220"/>
      <c r="BN57" s="220"/>
      <c r="BO57" s="229"/>
      <c r="BP57" s="229"/>
      <c r="BQ57" s="226">
        <v>51</v>
      </c>
      <c r="BR57" s="227"/>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18"/>
    </row>
    <row r="58" spans="1:131" ht="26.25" customHeight="1" x14ac:dyDescent="0.2">
      <c r="A58" s="226">
        <v>31</v>
      </c>
      <c r="B58" s="982"/>
      <c r="C58" s="983"/>
      <c r="D58" s="983"/>
      <c r="E58" s="983"/>
      <c r="F58" s="983"/>
      <c r="G58" s="983"/>
      <c r="H58" s="983"/>
      <c r="I58" s="983"/>
      <c r="J58" s="983"/>
      <c r="K58" s="983"/>
      <c r="L58" s="983"/>
      <c r="M58" s="983"/>
      <c r="N58" s="983"/>
      <c r="O58" s="983"/>
      <c r="P58" s="984"/>
      <c r="Q58" s="1033"/>
      <c r="R58" s="1028"/>
      <c r="S58" s="1028"/>
      <c r="T58" s="1028"/>
      <c r="U58" s="1028"/>
      <c r="V58" s="1028"/>
      <c r="W58" s="1028"/>
      <c r="X58" s="1028"/>
      <c r="Y58" s="1028"/>
      <c r="Z58" s="1028"/>
      <c r="AA58" s="1028"/>
      <c r="AB58" s="1028"/>
      <c r="AC58" s="1028"/>
      <c r="AD58" s="1028"/>
      <c r="AE58" s="1034"/>
      <c r="AF58" s="1035"/>
      <c r="AG58" s="1036"/>
      <c r="AH58" s="1036"/>
      <c r="AI58" s="1036"/>
      <c r="AJ58" s="1037"/>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2"/>
      <c r="BF58" s="972"/>
      <c r="BG58" s="972"/>
      <c r="BH58" s="972"/>
      <c r="BI58" s="973"/>
      <c r="BJ58" s="220"/>
      <c r="BK58" s="220"/>
      <c r="BL58" s="220"/>
      <c r="BM58" s="220"/>
      <c r="BN58" s="220"/>
      <c r="BO58" s="229"/>
      <c r="BP58" s="229"/>
      <c r="BQ58" s="226">
        <v>52</v>
      </c>
      <c r="BR58" s="227"/>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18"/>
    </row>
    <row r="59" spans="1:131" ht="26.25" customHeight="1" x14ac:dyDescent="0.2">
      <c r="A59" s="226">
        <v>32</v>
      </c>
      <c r="B59" s="982"/>
      <c r="C59" s="983"/>
      <c r="D59" s="983"/>
      <c r="E59" s="983"/>
      <c r="F59" s="983"/>
      <c r="G59" s="983"/>
      <c r="H59" s="983"/>
      <c r="I59" s="983"/>
      <c r="J59" s="983"/>
      <c r="K59" s="983"/>
      <c r="L59" s="983"/>
      <c r="M59" s="983"/>
      <c r="N59" s="983"/>
      <c r="O59" s="983"/>
      <c r="P59" s="984"/>
      <c r="Q59" s="1033"/>
      <c r="R59" s="1028"/>
      <c r="S59" s="1028"/>
      <c r="T59" s="1028"/>
      <c r="U59" s="1028"/>
      <c r="V59" s="1028"/>
      <c r="W59" s="1028"/>
      <c r="X59" s="1028"/>
      <c r="Y59" s="1028"/>
      <c r="Z59" s="1028"/>
      <c r="AA59" s="1028"/>
      <c r="AB59" s="1028"/>
      <c r="AC59" s="1028"/>
      <c r="AD59" s="1028"/>
      <c r="AE59" s="1034"/>
      <c r="AF59" s="1035"/>
      <c r="AG59" s="1036"/>
      <c r="AH59" s="1036"/>
      <c r="AI59" s="1036"/>
      <c r="AJ59" s="1037"/>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2"/>
      <c r="BF59" s="972"/>
      <c r="BG59" s="972"/>
      <c r="BH59" s="972"/>
      <c r="BI59" s="973"/>
      <c r="BJ59" s="220"/>
      <c r="BK59" s="220"/>
      <c r="BL59" s="220"/>
      <c r="BM59" s="220"/>
      <c r="BN59" s="220"/>
      <c r="BO59" s="229"/>
      <c r="BP59" s="229"/>
      <c r="BQ59" s="226">
        <v>53</v>
      </c>
      <c r="BR59" s="227"/>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18"/>
    </row>
    <row r="60" spans="1:131" ht="26.25" customHeight="1" x14ac:dyDescent="0.2">
      <c r="A60" s="226">
        <v>33</v>
      </c>
      <c r="B60" s="982"/>
      <c r="C60" s="983"/>
      <c r="D60" s="983"/>
      <c r="E60" s="983"/>
      <c r="F60" s="983"/>
      <c r="G60" s="983"/>
      <c r="H60" s="983"/>
      <c r="I60" s="983"/>
      <c r="J60" s="983"/>
      <c r="K60" s="983"/>
      <c r="L60" s="983"/>
      <c r="M60" s="983"/>
      <c r="N60" s="983"/>
      <c r="O60" s="983"/>
      <c r="P60" s="984"/>
      <c r="Q60" s="1033"/>
      <c r="R60" s="1028"/>
      <c r="S60" s="1028"/>
      <c r="T60" s="1028"/>
      <c r="U60" s="1028"/>
      <c r="V60" s="1028"/>
      <c r="W60" s="1028"/>
      <c r="X60" s="1028"/>
      <c r="Y60" s="1028"/>
      <c r="Z60" s="1028"/>
      <c r="AA60" s="1028"/>
      <c r="AB60" s="1028"/>
      <c r="AC60" s="1028"/>
      <c r="AD60" s="1028"/>
      <c r="AE60" s="1034"/>
      <c r="AF60" s="1035"/>
      <c r="AG60" s="1036"/>
      <c r="AH60" s="1036"/>
      <c r="AI60" s="1036"/>
      <c r="AJ60" s="1037"/>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2"/>
      <c r="BF60" s="972"/>
      <c r="BG60" s="972"/>
      <c r="BH60" s="972"/>
      <c r="BI60" s="973"/>
      <c r="BJ60" s="220"/>
      <c r="BK60" s="220"/>
      <c r="BL60" s="220"/>
      <c r="BM60" s="220"/>
      <c r="BN60" s="220"/>
      <c r="BO60" s="229"/>
      <c r="BP60" s="229"/>
      <c r="BQ60" s="226">
        <v>54</v>
      </c>
      <c r="BR60" s="227"/>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18"/>
    </row>
    <row r="61" spans="1:131" ht="26.25" customHeight="1" thickBot="1" x14ac:dyDescent="0.25">
      <c r="A61" s="226">
        <v>34</v>
      </c>
      <c r="B61" s="982"/>
      <c r="C61" s="983"/>
      <c r="D61" s="983"/>
      <c r="E61" s="983"/>
      <c r="F61" s="983"/>
      <c r="G61" s="983"/>
      <c r="H61" s="983"/>
      <c r="I61" s="983"/>
      <c r="J61" s="983"/>
      <c r="K61" s="983"/>
      <c r="L61" s="983"/>
      <c r="M61" s="983"/>
      <c r="N61" s="983"/>
      <c r="O61" s="983"/>
      <c r="P61" s="984"/>
      <c r="Q61" s="1033"/>
      <c r="R61" s="1028"/>
      <c r="S61" s="1028"/>
      <c r="T61" s="1028"/>
      <c r="U61" s="1028"/>
      <c r="V61" s="1028"/>
      <c r="W61" s="1028"/>
      <c r="X61" s="1028"/>
      <c r="Y61" s="1028"/>
      <c r="Z61" s="1028"/>
      <c r="AA61" s="1028"/>
      <c r="AB61" s="1028"/>
      <c r="AC61" s="1028"/>
      <c r="AD61" s="1028"/>
      <c r="AE61" s="1034"/>
      <c r="AF61" s="1035"/>
      <c r="AG61" s="1036"/>
      <c r="AH61" s="1036"/>
      <c r="AI61" s="1036"/>
      <c r="AJ61" s="1037"/>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2"/>
      <c r="BF61" s="972"/>
      <c r="BG61" s="972"/>
      <c r="BH61" s="972"/>
      <c r="BI61" s="973"/>
      <c r="BJ61" s="220"/>
      <c r="BK61" s="220"/>
      <c r="BL61" s="220"/>
      <c r="BM61" s="220"/>
      <c r="BN61" s="220"/>
      <c r="BO61" s="229"/>
      <c r="BP61" s="229"/>
      <c r="BQ61" s="226">
        <v>55</v>
      </c>
      <c r="BR61" s="227"/>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18"/>
    </row>
    <row r="62" spans="1:131" ht="26.25" customHeight="1" x14ac:dyDescent="0.2">
      <c r="A62" s="226">
        <v>35</v>
      </c>
      <c r="B62" s="982"/>
      <c r="C62" s="983"/>
      <c r="D62" s="983"/>
      <c r="E62" s="983"/>
      <c r="F62" s="983"/>
      <c r="G62" s="983"/>
      <c r="H62" s="983"/>
      <c r="I62" s="983"/>
      <c r="J62" s="983"/>
      <c r="K62" s="983"/>
      <c r="L62" s="983"/>
      <c r="M62" s="983"/>
      <c r="N62" s="983"/>
      <c r="O62" s="983"/>
      <c r="P62" s="984"/>
      <c r="Q62" s="1033"/>
      <c r="R62" s="1028"/>
      <c r="S62" s="1028"/>
      <c r="T62" s="1028"/>
      <c r="U62" s="1028"/>
      <c r="V62" s="1028"/>
      <c r="W62" s="1028"/>
      <c r="X62" s="1028"/>
      <c r="Y62" s="1028"/>
      <c r="Z62" s="1028"/>
      <c r="AA62" s="1028"/>
      <c r="AB62" s="1028"/>
      <c r="AC62" s="1028"/>
      <c r="AD62" s="1028"/>
      <c r="AE62" s="1034"/>
      <c r="AF62" s="1035"/>
      <c r="AG62" s="1036"/>
      <c r="AH62" s="1036"/>
      <c r="AI62" s="1036"/>
      <c r="AJ62" s="1037"/>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2"/>
      <c r="BF62" s="972"/>
      <c r="BG62" s="972"/>
      <c r="BH62" s="972"/>
      <c r="BI62" s="973"/>
      <c r="BJ62" s="1030" t="s">
        <v>394</v>
      </c>
      <c r="BK62" s="1031"/>
      <c r="BL62" s="1031"/>
      <c r="BM62" s="1031"/>
      <c r="BN62" s="1032"/>
      <c r="BO62" s="229"/>
      <c r="BP62" s="229"/>
      <c r="BQ62" s="226">
        <v>56</v>
      </c>
      <c r="BR62" s="227"/>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18"/>
    </row>
    <row r="63" spans="1:131" ht="26.25" customHeight="1" thickBot="1" x14ac:dyDescent="0.25">
      <c r="A63" s="228"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3"/>
      <c r="AF63" s="1024">
        <v>973</v>
      </c>
      <c r="AG63" s="959"/>
      <c r="AH63" s="959"/>
      <c r="AI63" s="959"/>
      <c r="AJ63" s="1025"/>
      <c r="AK63" s="1026"/>
      <c r="AL63" s="963"/>
      <c r="AM63" s="963"/>
      <c r="AN63" s="963"/>
      <c r="AO63" s="963"/>
      <c r="AP63" s="959">
        <v>10651</v>
      </c>
      <c r="AQ63" s="959"/>
      <c r="AR63" s="959"/>
      <c r="AS63" s="959"/>
      <c r="AT63" s="959"/>
      <c r="AU63" s="959">
        <v>1598</v>
      </c>
      <c r="AV63" s="959"/>
      <c r="AW63" s="959"/>
      <c r="AX63" s="959"/>
      <c r="AY63" s="959"/>
      <c r="AZ63" s="1020"/>
      <c r="BA63" s="1020"/>
      <c r="BB63" s="1020"/>
      <c r="BC63" s="1020"/>
      <c r="BD63" s="1020"/>
      <c r="BE63" s="960"/>
      <c r="BF63" s="960"/>
      <c r="BG63" s="960"/>
      <c r="BH63" s="960"/>
      <c r="BI63" s="961"/>
      <c r="BJ63" s="1021" t="s">
        <v>122</v>
      </c>
      <c r="BK63" s="953"/>
      <c r="BL63" s="953"/>
      <c r="BM63" s="953"/>
      <c r="BN63" s="1022"/>
      <c r="BO63" s="229"/>
      <c r="BP63" s="229"/>
      <c r="BQ63" s="226">
        <v>57</v>
      </c>
      <c r="BR63" s="227"/>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18"/>
    </row>
    <row r="66" spans="1:131" ht="26.25" customHeight="1" x14ac:dyDescent="0.2">
      <c r="A66" s="998" t="s">
        <v>397</v>
      </c>
      <c r="B66" s="999"/>
      <c r="C66" s="999"/>
      <c r="D66" s="999"/>
      <c r="E66" s="999"/>
      <c r="F66" s="999"/>
      <c r="G66" s="999"/>
      <c r="H66" s="999"/>
      <c r="I66" s="999"/>
      <c r="J66" s="999"/>
      <c r="K66" s="999"/>
      <c r="L66" s="999"/>
      <c r="M66" s="999"/>
      <c r="N66" s="999"/>
      <c r="O66" s="999"/>
      <c r="P66" s="1000"/>
      <c r="Q66" s="1004" t="s">
        <v>381</v>
      </c>
      <c r="R66" s="1005"/>
      <c r="S66" s="1005"/>
      <c r="T66" s="1005"/>
      <c r="U66" s="1006"/>
      <c r="V66" s="1004" t="s">
        <v>382</v>
      </c>
      <c r="W66" s="1005"/>
      <c r="X66" s="1005"/>
      <c r="Y66" s="1005"/>
      <c r="Z66" s="1006"/>
      <c r="AA66" s="1004" t="s">
        <v>383</v>
      </c>
      <c r="AB66" s="1005"/>
      <c r="AC66" s="1005"/>
      <c r="AD66" s="1005"/>
      <c r="AE66" s="1006"/>
      <c r="AF66" s="1010" t="s">
        <v>384</v>
      </c>
      <c r="AG66" s="1011"/>
      <c r="AH66" s="1011"/>
      <c r="AI66" s="1011"/>
      <c r="AJ66" s="1012"/>
      <c r="AK66" s="1004" t="s">
        <v>385</v>
      </c>
      <c r="AL66" s="999"/>
      <c r="AM66" s="999"/>
      <c r="AN66" s="999"/>
      <c r="AO66" s="1000"/>
      <c r="AP66" s="1004" t="s">
        <v>386</v>
      </c>
      <c r="AQ66" s="1005"/>
      <c r="AR66" s="1005"/>
      <c r="AS66" s="1005"/>
      <c r="AT66" s="1006"/>
      <c r="AU66" s="1004" t="s">
        <v>398</v>
      </c>
      <c r="AV66" s="1005"/>
      <c r="AW66" s="1005"/>
      <c r="AX66" s="1005"/>
      <c r="AY66" s="1006"/>
      <c r="AZ66" s="1004" t="s">
        <v>364</v>
      </c>
      <c r="BA66" s="1005"/>
      <c r="BB66" s="1005"/>
      <c r="BC66" s="1005"/>
      <c r="BD66" s="1018"/>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8" t="s">
        <v>552</v>
      </c>
      <c r="C68" s="989"/>
      <c r="D68" s="989"/>
      <c r="E68" s="989"/>
      <c r="F68" s="989"/>
      <c r="G68" s="989"/>
      <c r="H68" s="989"/>
      <c r="I68" s="989"/>
      <c r="J68" s="989"/>
      <c r="K68" s="989"/>
      <c r="L68" s="989"/>
      <c r="M68" s="989"/>
      <c r="N68" s="989"/>
      <c r="O68" s="989"/>
      <c r="P68" s="990"/>
      <c r="Q68" s="991">
        <v>4575</v>
      </c>
      <c r="R68" s="985"/>
      <c r="S68" s="985"/>
      <c r="T68" s="985"/>
      <c r="U68" s="985"/>
      <c r="V68" s="985">
        <v>3833</v>
      </c>
      <c r="W68" s="985"/>
      <c r="X68" s="985"/>
      <c r="Y68" s="985"/>
      <c r="Z68" s="985"/>
      <c r="AA68" s="985">
        <v>742</v>
      </c>
      <c r="AB68" s="985"/>
      <c r="AC68" s="985"/>
      <c r="AD68" s="985"/>
      <c r="AE68" s="985"/>
      <c r="AF68" s="985">
        <v>224</v>
      </c>
      <c r="AG68" s="985"/>
      <c r="AH68" s="985"/>
      <c r="AI68" s="985"/>
      <c r="AJ68" s="985"/>
      <c r="AK68" s="985" t="s">
        <v>557</v>
      </c>
      <c r="AL68" s="985"/>
      <c r="AM68" s="985"/>
      <c r="AN68" s="985"/>
      <c r="AO68" s="985"/>
      <c r="AP68" s="985">
        <v>9901</v>
      </c>
      <c r="AQ68" s="985"/>
      <c r="AR68" s="985"/>
      <c r="AS68" s="985"/>
      <c r="AT68" s="985"/>
      <c r="AU68" s="985">
        <v>3543</v>
      </c>
      <c r="AV68" s="985"/>
      <c r="AW68" s="985"/>
      <c r="AX68" s="985"/>
      <c r="AY68" s="985"/>
      <c r="AZ68" s="986"/>
      <c r="BA68" s="986"/>
      <c r="BB68" s="986"/>
      <c r="BC68" s="986"/>
      <c r="BD68" s="987"/>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82" t="s">
        <v>553</v>
      </c>
      <c r="C69" s="983"/>
      <c r="D69" s="983"/>
      <c r="E69" s="983"/>
      <c r="F69" s="983"/>
      <c r="G69" s="983"/>
      <c r="H69" s="983"/>
      <c r="I69" s="983"/>
      <c r="J69" s="983"/>
      <c r="K69" s="983"/>
      <c r="L69" s="983"/>
      <c r="M69" s="983"/>
      <c r="N69" s="983"/>
      <c r="O69" s="983"/>
      <c r="P69" s="984"/>
      <c r="Q69" s="977">
        <v>550</v>
      </c>
      <c r="R69" s="971"/>
      <c r="S69" s="971"/>
      <c r="T69" s="971"/>
      <c r="U69" s="971"/>
      <c r="V69" s="971">
        <v>510</v>
      </c>
      <c r="W69" s="971"/>
      <c r="X69" s="971"/>
      <c r="Y69" s="971"/>
      <c r="Z69" s="971"/>
      <c r="AA69" s="971">
        <v>40</v>
      </c>
      <c r="AB69" s="971"/>
      <c r="AC69" s="971"/>
      <c r="AD69" s="971"/>
      <c r="AE69" s="971"/>
      <c r="AF69" s="971">
        <f t="shared" ref="AF69:AF71" si="1">Q69-V69</f>
        <v>40</v>
      </c>
      <c r="AG69" s="971"/>
      <c r="AH69" s="971"/>
      <c r="AI69" s="971"/>
      <c r="AJ69" s="971"/>
      <c r="AK69" s="971" t="s">
        <v>557</v>
      </c>
      <c r="AL69" s="971"/>
      <c r="AM69" s="971"/>
      <c r="AN69" s="971"/>
      <c r="AO69" s="971"/>
      <c r="AP69" s="971">
        <v>188</v>
      </c>
      <c r="AQ69" s="971"/>
      <c r="AR69" s="971"/>
      <c r="AS69" s="971"/>
      <c r="AT69" s="971"/>
      <c r="AU69" s="971">
        <v>45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82" t="s">
        <v>554</v>
      </c>
      <c r="C70" s="983"/>
      <c r="D70" s="983"/>
      <c r="E70" s="983"/>
      <c r="F70" s="983"/>
      <c r="G70" s="983"/>
      <c r="H70" s="983"/>
      <c r="I70" s="983"/>
      <c r="J70" s="983"/>
      <c r="K70" s="983"/>
      <c r="L70" s="983"/>
      <c r="M70" s="983"/>
      <c r="N70" s="983"/>
      <c r="O70" s="983"/>
      <c r="P70" s="984"/>
      <c r="Q70" s="977">
        <v>5236</v>
      </c>
      <c r="R70" s="971"/>
      <c r="S70" s="971"/>
      <c r="T70" s="971"/>
      <c r="U70" s="971"/>
      <c r="V70" s="971">
        <v>4899</v>
      </c>
      <c r="W70" s="971"/>
      <c r="X70" s="971"/>
      <c r="Y70" s="971"/>
      <c r="Z70" s="971"/>
      <c r="AA70" s="971">
        <v>337</v>
      </c>
      <c r="AB70" s="971"/>
      <c r="AC70" s="971"/>
      <c r="AD70" s="971"/>
      <c r="AE70" s="971"/>
      <c r="AF70" s="971">
        <f t="shared" si="1"/>
        <v>337</v>
      </c>
      <c r="AG70" s="971"/>
      <c r="AH70" s="971"/>
      <c r="AI70" s="971"/>
      <c r="AJ70" s="971"/>
      <c r="AK70" s="971">
        <v>863</v>
      </c>
      <c r="AL70" s="971"/>
      <c r="AM70" s="971"/>
      <c r="AN70" s="971"/>
      <c r="AO70" s="971"/>
      <c r="AP70" s="971" t="s">
        <v>550</v>
      </c>
      <c r="AQ70" s="971"/>
      <c r="AR70" s="971"/>
      <c r="AS70" s="971"/>
      <c r="AT70" s="971"/>
      <c r="AU70" s="971" t="s">
        <v>486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82" t="s">
        <v>555</v>
      </c>
      <c r="C71" s="983"/>
      <c r="D71" s="983"/>
      <c r="E71" s="983"/>
      <c r="F71" s="983"/>
      <c r="G71" s="983"/>
      <c r="H71" s="983"/>
      <c r="I71" s="983"/>
      <c r="J71" s="983"/>
      <c r="K71" s="983"/>
      <c r="L71" s="983"/>
      <c r="M71" s="983"/>
      <c r="N71" s="983"/>
      <c r="O71" s="983"/>
      <c r="P71" s="984"/>
      <c r="Q71" s="977">
        <v>1148479</v>
      </c>
      <c r="R71" s="971"/>
      <c r="S71" s="971"/>
      <c r="T71" s="971"/>
      <c r="U71" s="971"/>
      <c r="V71" s="971">
        <v>1132469</v>
      </c>
      <c r="W71" s="971"/>
      <c r="X71" s="971"/>
      <c r="Y71" s="971"/>
      <c r="Z71" s="971"/>
      <c r="AA71" s="971">
        <v>16010</v>
      </c>
      <c r="AB71" s="971"/>
      <c r="AC71" s="971"/>
      <c r="AD71" s="971"/>
      <c r="AE71" s="971"/>
      <c r="AF71" s="971">
        <f t="shared" si="1"/>
        <v>16010</v>
      </c>
      <c r="AG71" s="971"/>
      <c r="AH71" s="971"/>
      <c r="AI71" s="971"/>
      <c r="AJ71" s="971"/>
      <c r="AK71" s="971">
        <v>6316</v>
      </c>
      <c r="AL71" s="971"/>
      <c r="AM71" s="971"/>
      <c r="AN71" s="971"/>
      <c r="AO71" s="971"/>
      <c r="AP71" s="971" t="s">
        <v>550</v>
      </c>
      <c r="AQ71" s="971"/>
      <c r="AR71" s="971"/>
      <c r="AS71" s="971"/>
      <c r="AT71" s="971"/>
      <c r="AU71" s="971" t="s">
        <v>486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3610</v>
      </c>
      <c r="R72" s="971"/>
      <c r="S72" s="971"/>
      <c r="T72" s="971"/>
      <c r="U72" s="971"/>
      <c r="V72" s="971">
        <v>3403</v>
      </c>
      <c r="W72" s="971"/>
      <c r="X72" s="971"/>
      <c r="Y72" s="971"/>
      <c r="Z72" s="971"/>
      <c r="AA72" s="971">
        <v>207</v>
      </c>
      <c r="AB72" s="971"/>
      <c r="AC72" s="971"/>
      <c r="AD72" s="971"/>
      <c r="AE72" s="971"/>
      <c r="AF72" s="971">
        <v>207</v>
      </c>
      <c r="AG72" s="971"/>
      <c r="AH72" s="971"/>
      <c r="AI72" s="971"/>
      <c r="AJ72" s="971"/>
      <c r="AK72" s="971">
        <v>50</v>
      </c>
      <c r="AL72" s="971"/>
      <c r="AM72" s="971"/>
      <c r="AN72" s="971"/>
      <c r="AO72" s="971"/>
      <c r="AP72" s="971" t="s">
        <v>550</v>
      </c>
      <c r="AQ72" s="971"/>
      <c r="AR72" s="971"/>
      <c r="AS72" s="971"/>
      <c r="AT72" s="971"/>
      <c r="AU72" s="971" t="s">
        <v>486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16818</v>
      </c>
      <c r="AG88" s="959"/>
      <c r="AH88" s="959"/>
      <c r="AI88" s="959"/>
      <c r="AJ88" s="959"/>
      <c r="AK88" s="963"/>
      <c r="AL88" s="963"/>
      <c r="AM88" s="963"/>
      <c r="AN88" s="963"/>
      <c r="AO88" s="963"/>
      <c r="AP88" s="959">
        <v>10089</v>
      </c>
      <c r="AQ88" s="959"/>
      <c r="AR88" s="959"/>
      <c r="AS88" s="959"/>
      <c r="AT88" s="959"/>
      <c r="AU88" s="959">
        <v>3588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2759137</v>
      </c>
      <c r="AB110" s="889"/>
      <c r="AC110" s="889"/>
      <c r="AD110" s="889"/>
      <c r="AE110" s="890"/>
      <c r="AF110" s="891">
        <v>2901802</v>
      </c>
      <c r="AG110" s="889"/>
      <c r="AH110" s="889"/>
      <c r="AI110" s="889"/>
      <c r="AJ110" s="890"/>
      <c r="AK110" s="891">
        <v>2979802</v>
      </c>
      <c r="AL110" s="889"/>
      <c r="AM110" s="889"/>
      <c r="AN110" s="889"/>
      <c r="AO110" s="890"/>
      <c r="AP110" s="892">
        <v>10.8</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28140138</v>
      </c>
      <c r="BR110" s="842"/>
      <c r="BS110" s="842"/>
      <c r="BT110" s="842"/>
      <c r="BU110" s="842"/>
      <c r="BV110" s="842">
        <v>28411574</v>
      </c>
      <c r="BW110" s="842"/>
      <c r="BX110" s="842"/>
      <c r="BY110" s="842"/>
      <c r="BZ110" s="842"/>
      <c r="CA110" s="842">
        <v>28022272</v>
      </c>
      <c r="CB110" s="842"/>
      <c r="CC110" s="842"/>
      <c r="CD110" s="842"/>
      <c r="CE110" s="842"/>
      <c r="CF110" s="866">
        <v>101.8</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784340</v>
      </c>
      <c r="BR111" s="817"/>
      <c r="BS111" s="817"/>
      <c r="BT111" s="817"/>
      <c r="BU111" s="817"/>
      <c r="BV111" s="817">
        <v>703864</v>
      </c>
      <c r="BW111" s="817"/>
      <c r="BX111" s="817"/>
      <c r="BY111" s="817"/>
      <c r="BZ111" s="817"/>
      <c r="CA111" s="817">
        <v>622905</v>
      </c>
      <c r="CB111" s="817"/>
      <c r="CC111" s="817"/>
      <c r="CD111" s="817"/>
      <c r="CE111" s="817"/>
      <c r="CF111" s="875">
        <v>2.2999999999999998</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117262</v>
      </c>
      <c r="AB112" s="780"/>
      <c r="AC112" s="780"/>
      <c r="AD112" s="780"/>
      <c r="AE112" s="781"/>
      <c r="AF112" s="782">
        <v>117262</v>
      </c>
      <c r="AG112" s="780"/>
      <c r="AH112" s="780"/>
      <c r="AI112" s="780"/>
      <c r="AJ112" s="781"/>
      <c r="AK112" s="782">
        <v>117262</v>
      </c>
      <c r="AL112" s="780"/>
      <c r="AM112" s="780"/>
      <c r="AN112" s="780"/>
      <c r="AO112" s="781"/>
      <c r="AP112" s="824">
        <v>0.4</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1745915</v>
      </c>
      <c r="BR112" s="817"/>
      <c r="BS112" s="817"/>
      <c r="BT112" s="817"/>
      <c r="BU112" s="817"/>
      <c r="BV112" s="817">
        <v>1650249</v>
      </c>
      <c r="BW112" s="817"/>
      <c r="BX112" s="817"/>
      <c r="BY112" s="817"/>
      <c r="BZ112" s="817"/>
      <c r="CA112" s="817">
        <v>1597615</v>
      </c>
      <c r="CB112" s="817"/>
      <c r="CC112" s="817"/>
      <c r="CD112" s="817"/>
      <c r="CE112" s="817"/>
      <c r="CF112" s="875">
        <v>5.8</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153270</v>
      </c>
      <c r="AB113" s="919"/>
      <c r="AC113" s="919"/>
      <c r="AD113" s="919"/>
      <c r="AE113" s="920"/>
      <c r="AF113" s="921">
        <v>148139</v>
      </c>
      <c r="AG113" s="919"/>
      <c r="AH113" s="919"/>
      <c r="AI113" s="919"/>
      <c r="AJ113" s="920"/>
      <c r="AK113" s="921">
        <v>145105</v>
      </c>
      <c r="AL113" s="919"/>
      <c r="AM113" s="919"/>
      <c r="AN113" s="919"/>
      <c r="AO113" s="920"/>
      <c r="AP113" s="922">
        <v>0.5</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3938625</v>
      </c>
      <c r="BR113" s="817"/>
      <c r="BS113" s="817"/>
      <c r="BT113" s="817"/>
      <c r="BU113" s="817"/>
      <c r="BV113" s="817">
        <v>3612902</v>
      </c>
      <c r="BW113" s="817"/>
      <c r="BX113" s="817"/>
      <c r="BY113" s="817"/>
      <c r="BZ113" s="817"/>
      <c r="CA113" s="817">
        <v>3587979</v>
      </c>
      <c r="CB113" s="817"/>
      <c r="CC113" s="817"/>
      <c r="CD113" s="817"/>
      <c r="CE113" s="817"/>
      <c r="CF113" s="875">
        <v>13</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371180</v>
      </c>
      <c r="AB114" s="780"/>
      <c r="AC114" s="780"/>
      <c r="AD114" s="780"/>
      <c r="AE114" s="781"/>
      <c r="AF114" s="782">
        <v>371817</v>
      </c>
      <c r="AG114" s="780"/>
      <c r="AH114" s="780"/>
      <c r="AI114" s="780"/>
      <c r="AJ114" s="781"/>
      <c r="AK114" s="782">
        <v>216052</v>
      </c>
      <c r="AL114" s="780"/>
      <c r="AM114" s="780"/>
      <c r="AN114" s="780"/>
      <c r="AO114" s="781"/>
      <c r="AP114" s="824">
        <v>0.8</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2356177</v>
      </c>
      <c r="BR114" s="817"/>
      <c r="BS114" s="817"/>
      <c r="BT114" s="817"/>
      <c r="BU114" s="817"/>
      <c r="BV114" s="817">
        <v>2290814</v>
      </c>
      <c r="BW114" s="817"/>
      <c r="BX114" s="817"/>
      <c r="BY114" s="817"/>
      <c r="BZ114" s="817"/>
      <c r="CA114" s="817">
        <v>2200070</v>
      </c>
      <c r="CB114" s="817"/>
      <c r="CC114" s="817"/>
      <c r="CD114" s="817"/>
      <c r="CE114" s="817"/>
      <c r="CF114" s="875">
        <v>8</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79995</v>
      </c>
      <c r="AB115" s="919"/>
      <c r="AC115" s="919"/>
      <c r="AD115" s="919"/>
      <c r="AE115" s="920"/>
      <c r="AF115" s="921">
        <v>80476</v>
      </c>
      <c r="AG115" s="919"/>
      <c r="AH115" s="919"/>
      <c r="AI115" s="919"/>
      <c r="AJ115" s="920"/>
      <c r="AK115" s="921">
        <v>80959</v>
      </c>
      <c r="AL115" s="919"/>
      <c r="AM115" s="919"/>
      <c r="AN115" s="919"/>
      <c r="AO115" s="920"/>
      <c r="AP115" s="922">
        <v>0.3</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3480844</v>
      </c>
      <c r="AB117" s="903"/>
      <c r="AC117" s="903"/>
      <c r="AD117" s="903"/>
      <c r="AE117" s="904"/>
      <c r="AF117" s="905">
        <v>3619496</v>
      </c>
      <c r="AG117" s="903"/>
      <c r="AH117" s="903"/>
      <c r="AI117" s="903"/>
      <c r="AJ117" s="904"/>
      <c r="AK117" s="905">
        <v>3539180</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36965195</v>
      </c>
      <c r="BR119" s="845"/>
      <c r="BS119" s="845"/>
      <c r="BT119" s="845"/>
      <c r="BU119" s="845"/>
      <c r="BV119" s="845">
        <v>36669403</v>
      </c>
      <c r="BW119" s="845"/>
      <c r="BX119" s="845"/>
      <c r="BY119" s="845"/>
      <c r="BZ119" s="845"/>
      <c r="CA119" s="845">
        <v>36030841</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784340</v>
      </c>
      <c r="DH119" s="764"/>
      <c r="DI119" s="764"/>
      <c r="DJ119" s="764"/>
      <c r="DK119" s="765"/>
      <c r="DL119" s="766">
        <v>703864</v>
      </c>
      <c r="DM119" s="764"/>
      <c r="DN119" s="764"/>
      <c r="DO119" s="764"/>
      <c r="DP119" s="765"/>
      <c r="DQ119" s="766">
        <v>622905</v>
      </c>
      <c r="DR119" s="764"/>
      <c r="DS119" s="764"/>
      <c r="DT119" s="764"/>
      <c r="DU119" s="765"/>
      <c r="DV119" s="848">
        <v>2.2999999999999998</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10102184</v>
      </c>
      <c r="BR120" s="842"/>
      <c r="BS120" s="842"/>
      <c r="BT120" s="842"/>
      <c r="BU120" s="842"/>
      <c r="BV120" s="842">
        <v>10215221</v>
      </c>
      <c r="BW120" s="842"/>
      <c r="BX120" s="842"/>
      <c r="BY120" s="842"/>
      <c r="BZ120" s="842"/>
      <c r="CA120" s="842">
        <v>10269645</v>
      </c>
      <c r="CB120" s="842"/>
      <c r="CC120" s="842"/>
      <c r="CD120" s="842"/>
      <c r="CE120" s="842"/>
      <c r="CF120" s="866">
        <v>37.299999999999997</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1745915</v>
      </c>
      <c r="DH120" s="842"/>
      <c r="DI120" s="842"/>
      <c r="DJ120" s="842"/>
      <c r="DK120" s="842"/>
      <c r="DL120" s="842">
        <v>1650249</v>
      </c>
      <c r="DM120" s="842"/>
      <c r="DN120" s="842"/>
      <c r="DO120" s="842"/>
      <c r="DP120" s="842"/>
      <c r="DQ120" s="842">
        <v>1597615</v>
      </c>
      <c r="DR120" s="842"/>
      <c r="DS120" s="842"/>
      <c r="DT120" s="842"/>
      <c r="DU120" s="842"/>
      <c r="DV120" s="843">
        <v>5.8</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5146149</v>
      </c>
      <c r="BR121" s="817"/>
      <c r="BS121" s="817"/>
      <c r="BT121" s="817"/>
      <c r="BU121" s="817"/>
      <c r="BV121" s="817">
        <v>4962401</v>
      </c>
      <c r="BW121" s="817"/>
      <c r="BX121" s="817"/>
      <c r="BY121" s="817"/>
      <c r="BZ121" s="817"/>
      <c r="CA121" s="817">
        <v>4657128</v>
      </c>
      <c r="CB121" s="817"/>
      <c r="CC121" s="817"/>
      <c r="CD121" s="817"/>
      <c r="CE121" s="817"/>
      <c r="CF121" s="875">
        <v>16.899999999999999</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14643010</v>
      </c>
      <c r="BR122" s="845"/>
      <c r="BS122" s="845"/>
      <c r="BT122" s="845"/>
      <c r="BU122" s="845"/>
      <c r="BV122" s="845">
        <v>13416054</v>
      </c>
      <c r="BW122" s="845"/>
      <c r="BX122" s="845"/>
      <c r="BY122" s="845"/>
      <c r="BZ122" s="845"/>
      <c r="CA122" s="845">
        <v>12374258</v>
      </c>
      <c r="CB122" s="845"/>
      <c r="CC122" s="845"/>
      <c r="CD122" s="845"/>
      <c r="CE122" s="845"/>
      <c r="CF122" s="846">
        <v>44.9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29891343</v>
      </c>
      <c r="BR123" s="833"/>
      <c r="BS123" s="833"/>
      <c r="BT123" s="833"/>
      <c r="BU123" s="833"/>
      <c r="BV123" s="833">
        <v>28593676</v>
      </c>
      <c r="BW123" s="833"/>
      <c r="BX123" s="833"/>
      <c r="BY123" s="833"/>
      <c r="BZ123" s="833"/>
      <c r="CA123" s="833">
        <v>27301031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28.2</v>
      </c>
      <c r="BR124" s="831"/>
      <c r="BS124" s="831"/>
      <c r="BT124" s="831"/>
      <c r="BU124" s="831"/>
      <c r="BV124" s="831">
        <v>30.2</v>
      </c>
      <c r="BW124" s="831"/>
      <c r="BX124" s="831"/>
      <c r="BY124" s="831"/>
      <c r="BZ124" s="831"/>
      <c r="CA124" s="831">
        <v>31.7</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79995</v>
      </c>
      <c r="AB126" s="780"/>
      <c r="AC126" s="780"/>
      <c r="AD126" s="780"/>
      <c r="AE126" s="781"/>
      <c r="AF126" s="782">
        <v>80476</v>
      </c>
      <c r="AG126" s="780"/>
      <c r="AH126" s="780"/>
      <c r="AI126" s="780"/>
      <c r="AJ126" s="781"/>
      <c r="AK126" s="782">
        <v>80959</v>
      </c>
      <c r="AL126" s="780"/>
      <c r="AM126" s="780"/>
      <c r="AN126" s="780"/>
      <c r="AO126" s="781"/>
      <c r="AP126" s="824">
        <v>0.3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451824</v>
      </c>
      <c r="AB128" s="801"/>
      <c r="AC128" s="801"/>
      <c r="AD128" s="801"/>
      <c r="AE128" s="802"/>
      <c r="AF128" s="803">
        <v>457799</v>
      </c>
      <c r="AG128" s="801"/>
      <c r="AH128" s="801"/>
      <c r="AI128" s="801"/>
      <c r="AJ128" s="802"/>
      <c r="AK128" s="803">
        <v>469249</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11.85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26759832</v>
      </c>
      <c r="AB129" s="780"/>
      <c r="AC129" s="780"/>
      <c r="AD129" s="780"/>
      <c r="AE129" s="781"/>
      <c r="AF129" s="782">
        <v>28358124</v>
      </c>
      <c r="AG129" s="780"/>
      <c r="AH129" s="780"/>
      <c r="AI129" s="780"/>
      <c r="AJ129" s="781"/>
      <c r="AK129" s="782">
        <v>29066511</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16.850000000000001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1717564</v>
      </c>
      <c r="AB130" s="780"/>
      <c r="AC130" s="780"/>
      <c r="AD130" s="780"/>
      <c r="AE130" s="781"/>
      <c r="AF130" s="782">
        <v>1643290</v>
      </c>
      <c r="AG130" s="780"/>
      <c r="AH130" s="780"/>
      <c r="AI130" s="780"/>
      <c r="AJ130" s="781"/>
      <c r="AK130" s="782">
        <v>1530576</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25042268</v>
      </c>
      <c r="AB131" s="764"/>
      <c r="AC131" s="764"/>
      <c r="AD131" s="764"/>
      <c r="AE131" s="765"/>
      <c r="AF131" s="766">
        <v>26714834</v>
      </c>
      <c r="AG131" s="764"/>
      <c r="AH131" s="764"/>
      <c r="AI131" s="764"/>
      <c r="AJ131" s="765"/>
      <c r="AK131" s="766">
        <v>27535935</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31.7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5.2369697510000002</v>
      </c>
      <c r="AB132" s="745"/>
      <c r="AC132" s="745"/>
      <c r="AD132" s="745"/>
      <c r="AE132" s="746"/>
      <c r="AF132" s="747">
        <v>5.6837598170000003</v>
      </c>
      <c r="AG132" s="745"/>
      <c r="AH132" s="745"/>
      <c r="AI132" s="745"/>
      <c r="AJ132" s="746"/>
      <c r="AK132" s="747">
        <v>5.5903494829999998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4.5999999999999996</v>
      </c>
      <c r="AB133" s="724"/>
      <c r="AC133" s="724"/>
      <c r="AD133" s="724"/>
      <c r="AE133" s="725"/>
      <c r="AF133" s="723">
        <v>5.2</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8kD2TF4vtFEtOIALQNZeimwSyFgNCbq1iuo56Pg52D08hEeCMLwNWW7kmXSObSRnWaCGvZfb3i4vZFin+ccvA==" saltValue="2irqEnYjjksEMu8ZIgea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4YlcWO58Z5bWXuc9UrScDuri/hiuO49jq2Lbz3tuVDcIZWHYag9C/GbHSiESxDdfa9jqPCDrLhZeNMa43MfvsA==" saltValue="LhOC2nt+Zd1iT2qwt31Z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WRGkQPGLVAHp/EcF2x0B4JVj5V23SHh+ASI1M2R+cmjrk4FqBwveAAtS5g1Qv0VJ6ztesVFll7N+M5zUGmr8Q==" saltValue="SPdZOJ6ObGIATDC2Ulf1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7" t="s">
        <v>482</v>
      </c>
      <c r="AL9" s="1128"/>
      <c r="AM9" s="1128"/>
      <c r="AN9" s="1129"/>
      <c r="AO9" s="269">
        <v>8832727</v>
      </c>
      <c r="AP9" s="269">
        <v>62749</v>
      </c>
      <c r="AQ9" s="270">
        <v>68274</v>
      </c>
      <c r="AR9" s="271">
        <v>-8.1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7" t="s">
        <v>483</v>
      </c>
      <c r="AL10" s="1128"/>
      <c r="AM10" s="1128"/>
      <c r="AN10" s="1129"/>
      <c r="AO10" s="272">
        <v>122936</v>
      </c>
      <c r="AP10" s="272">
        <v>873</v>
      </c>
      <c r="AQ10" s="273">
        <v>4860</v>
      </c>
      <c r="AR10" s="274">
        <v>-82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7" t="s">
        <v>484</v>
      </c>
      <c r="AL11" s="1128"/>
      <c r="AM11" s="1128"/>
      <c r="AN11" s="1129"/>
      <c r="AO11" s="272">
        <v>15039</v>
      </c>
      <c r="AP11" s="272">
        <v>107</v>
      </c>
      <c r="AQ11" s="273">
        <v>567</v>
      </c>
      <c r="AR11" s="274">
        <v>-81.099999999999994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7" t="s">
        <v>485</v>
      </c>
      <c r="AL12" s="1128"/>
      <c r="AM12" s="1128"/>
      <c r="AN12" s="1129"/>
      <c r="AO12" s="272" t="s">
        <v>486</v>
      </c>
      <c r="AP12" s="272" t="s">
        <v>486</v>
      </c>
      <c r="AQ12" s="273">
        <v>16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7" t="s">
        <v>487</v>
      </c>
      <c r="AL13" s="1128"/>
      <c r="AM13" s="1128"/>
      <c r="AN13" s="1129"/>
      <c r="AO13" s="272">
        <v>301097</v>
      </c>
      <c r="AP13" s="272">
        <v>2139</v>
      </c>
      <c r="AQ13" s="273">
        <v>2777</v>
      </c>
      <c r="AR13" s="274">
        <v>-23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7" t="s">
        <v>488</v>
      </c>
      <c r="AL14" s="1128"/>
      <c r="AM14" s="1128"/>
      <c r="AN14" s="1129"/>
      <c r="AO14" s="272">
        <v>88713</v>
      </c>
      <c r="AP14" s="272">
        <v>630</v>
      </c>
      <c r="AQ14" s="273">
        <v>1330</v>
      </c>
      <c r="AR14" s="274">
        <v>-52.6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0" t="s">
        <v>489</v>
      </c>
      <c r="AL15" s="1131"/>
      <c r="AM15" s="1131"/>
      <c r="AN15" s="1132"/>
      <c r="AO15" s="272">
        <v>-576250</v>
      </c>
      <c r="AP15" s="272">
        <v>-4094</v>
      </c>
      <c r="AQ15" s="273">
        <v>-3833</v>
      </c>
      <c r="AR15" s="274">
        <v>6.8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0" t="s">
        <v>177</v>
      </c>
      <c r="AL16" s="1131"/>
      <c r="AM16" s="1131"/>
      <c r="AN16" s="1132"/>
      <c r="AO16" s="272">
        <v>8784262</v>
      </c>
      <c r="AP16" s="272">
        <v>62405</v>
      </c>
      <c r="AQ16" s="273">
        <v>73991</v>
      </c>
      <c r="AR16" s="274">
        <v>-15.7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3" t="s">
        <v>494</v>
      </c>
      <c r="AL21" s="1134"/>
      <c r="AM21" s="1134"/>
      <c r="AN21" s="1135"/>
      <c r="AO21" s="285">
        <v>5.89</v>
      </c>
      <c r="AP21" s="286">
        <v>6.28</v>
      </c>
      <c r="AQ21" s="287">
        <v>-0.39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3" t="s">
        <v>495</v>
      </c>
      <c r="AL22" s="1134"/>
      <c r="AM22" s="1134"/>
      <c r="AN22" s="1135"/>
      <c r="AO22" s="290">
        <v>101</v>
      </c>
      <c r="AP22" s="291">
        <v>98.7</v>
      </c>
      <c r="AQ22" s="292">
        <v>2.2999999999999998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7" t="s">
        <v>499</v>
      </c>
      <c r="AL32" s="1118"/>
      <c r="AM32" s="1118"/>
      <c r="AN32" s="1119"/>
      <c r="AO32" s="300">
        <v>2979802</v>
      </c>
      <c r="AP32" s="300">
        <v>21169</v>
      </c>
      <c r="AQ32" s="301">
        <v>32402</v>
      </c>
      <c r="AR32" s="302">
        <v>-34.700000000000003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7" t="s">
        <v>500</v>
      </c>
      <c r="AL33" s="1118"/>
      <c r="AM33" s="1118"/>
      <c r="AN33" s="1119"/>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7" t="s">
        <v>501</v>
      </c>
      <c r="AL34" s="1118"/>
      <c r="AM34" s="1118"/>
      <c r="AN34" s="1119"/>
      <c r="AO34" s="300">
        <v>117262</v>
      </c>
      <c r="AP34" s="300">
        <v>833</v>
      </c>
      <c r="AQ34" s="301">
        <v>16</v>
      </c>
      <c r="AR34" s="302">
        <v>5106.3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7" t="s">
        <v>502</v>
      </c>
      <c r="AL35" s="1118"/>
      <c r="AM35" s="1118"/>
      <c r="AN35" s="1119"/>
      <c r="AO35" s="300">
        <v>145105</v>
      </c>
      <c r="AP35" s="300">
        <v>1031</v>
      </c>
      <c r="AQ35" s="301">
        <v>5520</v>
      </c>
      <c r="AR35" s="302">
        <v>-81.3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7" t="s">
        <v>503</v>
      </c>
      <c r="AL36" s="1118"/>
      <c r="AM36" s="1118"/>
      <c r="AN36" s="1119"/>
      <c r="AO36" s="300">
        <v>216052</v>
      </c>
      <c r="AP36" s="300">
        <v>1535</v>
      </c>
      <c r="AQ36" s="301">
        <v>1296</v>
      </c>
      <c r="AR36" s="302">
        <v>18.399999999999999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7" t="s">
        <v>504</v>
      </c>
      <c r="AL37" s="1118"/>
      <c r="AM37" s="1118"/>
      <c r="AN37" s="1119"/>
      <c r="AO37" s="300">
        <v>80959</v>
      </c>
      <c r="AP37" s="300">
        <v>575</v>
      </c>
      <c r="AQ37" s="301">
        <v>571</v>
      </c>
      <c r="AR37" s="302">
        <v>0.7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0" t="s">
        <v>505</v>
      </c>
      <c r="AL38" s="1121"/>
      <c r="AM38" s="1121"/>
      <c r="AN38" s="1122"/>
      <c r="AO38" s="303" t="s">
        <v>486</v>
      </c>
      <c r="AP38" s="303" t="s">
        <v>486</v>
      </c>
      <c r="AQ38" s="304">
        <v>0</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0" t="s">
        <v>506</v>
      </c>
      <c r="AL39" s="1121"/>
      <c r="AM39" s="1121"/>
      <c r="AN39" s="1122"/>
      <c r="AO39" s="300">
        <v>-469249</v>
      </c>
      <c r="AP39" s="300">
        <v>-3334</v>
      </c>
      <c r="AQ39" s="301">
        <v>-6093</v>
      </c>
      <c r="AR39" s="302">
        <v>-45.3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7" t="s">
        <v>507</v>
      </c>
      <c r="AL40" s="1118"/>
      <c r="AM40" s="1118"/>
      <c r="AN40" s="1119"/>
      <c r="AO40" s="300">
        <v>-1530576</v>
      </c>
      <c r="AP40" s="300">
        <v>-10873</v>
      </c>
      <c r="AQ40" s="301">
        <v>-23816</v>
      </c>
      <c r="AR40" s="302">
        <v>-54.3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3" t="s">
        <v>287</v>
      </c>
      <c r="AL41" s="1124"/>
      <c r="AM41" s="1124"/>
      <c r="AN41" s="1125"/>
      <c r="AO41" s="300">
        <v>1539355</v>
      </c>
      <c r="AP41" s="300">
        <v>10936</v>
      </c>
      <c r="AQ41" s="301">
        <v>9896</v>
      </c>
      <c r="AR41" s="302">
        <v>10.5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0" t="s">
        <v>477</v>
      </c>
      <c r="AN49" s="1112" t="s">
        <v>510</v>
      </c>
      <c r="AO49" s="1113"/>
      <c r="AP49" s="1113"/>
      <c r="AQ49" s="1113"/>
      <c r="AR49" s="1114"/>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1"/>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5415948</v>
      </c>
      <c r="AN51" s="322">
        <v>39784</v>
      </c>
      <c r="AO51" s="323">
        <v>-14.2</v>
      </c>
      <c r="AP51" s="324">
        <v>44161</v>
      </c>
      <c r="AQ51" s="325">
        <v>3.1</v>
      </c>
      <c r="AR51" s="326">
        <v>-17.3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2711301</v>
      </c>
      <c r="AN52" s="330">
        <v>19916</v>
      </c>
      <c r="AO52" s="331">
        <v>-1.9</v>
      </c>
      <c r="AP52" s="332">
        <v>23644</v>
      </c>
      <c r="AQ52" s="333">
        <v>3.1</v>
      </c>
      <c r="AR52" s="334">
        <v>-5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4593454</v>
      </c>
      <c r="AN53" s="322">
        <v>33537</v>
      </c>
      <c r="AO53" s="323">
        <v>-15.7</v>
      </c>
      <c r="AP53" s="324">
        <v>43955</v>
      </c>
      <c r="AQ53" s="325">
        <v>-0.5</v>
      </c>
      <c r="AR53" s="326">
        <v>-15.2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2122002</v>
      </c>
      <c r="AN54" s="330">
        <v>15493</v>
      </c>
      <c r="AO54" s="331">
        <v>-22.2</v>
      </c>
      <c r="AP54" s="332">
        <v>21318</v>
      </c>
      <c r="AQ54" s="333">
        <v>-9.8000000000000007</v>
      </c>
      <c r="AR54" s="334">
        <v>-12.4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5118612</v>
      </c>
      <c r="AN55" s="322">
        <v>36833</v>
      </c>
      <c r="AO55" s="323">
        <v>9.8000000000000007</v>
      </c>
      <c r="AP55" s="324">
        <v>41921</v>
      </c>
      <c r="AQ55" s="325">
        <v>-4.5999999999999996</v>
      </c>
      <c r="AR55" s="326">
        <v>14.4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2581299</v>
      </c>
      <c r="AN56" s="330">
        <v>18575</v>
      </c>
      <c r="AO56" s="331">
        <v>19.899999999999999</v>
      </c>
      <c r="AP56" s="332">
        <v>21655</v>
      </c>
      <c r="AQ56" s="333">
        <v>1.6</v>
      </c>
      <c r="AR56" s="334">
        <v>18.3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5555259</v>
      </c>
      <c r="AN57" s="322">
        <v>39793</v>
      </c>
      <c r="AO57" s="323">
        <v>8</v>
      </c>
      <c r="AP57" s="324">
        <v>44585</v>
      </c>
      <c r="AQ57" s="325">
        <v>6.4</v>
      </c>
      <c r="AR57" s="326">
        <v>1.6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3105827</v>
      </c>
      <c r="AN58" s="330">
        <v>22247</v>
      </c>
      <c r="AO58" s="331">
        <v>19.8</v>
      </c>
      <c r="AP58" s="332">
        <v>23077</v>
      </c>
      <c r="AQ58" s="333">
        <v>6.6</v>
      </c>
      <c r="AR58" s="334">
        <v>13.2</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3880071</v>
      </c>
      <c r="AN59" s="322">
        <v>27565</v>
      </c>
      <c r="AO59" s="323">
        <v>-30.7</v>
      </c>
      <c r="AP59" s="324">
        <v>49779</v>
      </c>
      <c r="AQ59" s="325">
        <v>11.6</v>
      </c>
      <c r="AR59" s="326">
        <v>-42.3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2954624</v>
      </c>
      <c r="AN60" s="330">
        <v>20990</v>
      </c>
      <c r="AO60" s="331">
        <v>-5.7</v>
      </c>
      <c r="AP60" s="332">
        <v>28921</v>
      </c>
      <c r="AQ60" s="333">
        <v>25.3</v>
      </c>
      <c r="AR60" s="334">
        <v>-31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4912669</v>
      </c>
      <c r="AN61" s="337">
        <v>35502</v>
      </c>
      <c r="AO61" s="338">
        <v>-8.6</v>
      </c>
      <c r="AP61" s="339">
        <v>44880</v>
      </c>
      <c r="AQ61" s="340">
        <v>3.2</v>
      </c>
      <c r="AR61" s="326">
        <v>-11.8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2695011</v>
      </c>
      <c r="AN62" s="330">
        <v>19444</v>
      </c>
      <c r="AO62" s="331">
        <v>2</v>
      </c>
      <c r="AP62" s="332">
        <v>23723</v>
      </c>
      <c r="AQ62" s="333">
        <v>5.4</v>
      </c>
      <c r="AR62" s="334">
        <v>-3.4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nR63/JiCRC42qO+lp6IzzHRzCp3KkXWHokzGsdI9xpUBbgt2Qz7N78j1eLwNNrdCD6+d7LfmDjHiw4wjBSmxug==" saltValue="eVtIYK+ozP3mgxAwTTrL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T2yCjG6qBqMam5X5whMU8ga60NFZYKa73ixTThgQ1URIjmAxRWWobeiMUTs6AK5XjjQ7f66aQDSLEx1nImAy0Q==" saltValue="HtwX7CpLmNf1zryKoqVP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u+MDrohdFt5lAOULWMiOdlbV5wgHOd0VACk5/D1Sm8sOecaMTqNzKz6ikdHnIkc1NYZDO5sl3mXJ1TXfsrpIhA==" saltValue="1fmSexEx0hD8eNzVX+jL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6" t="s">
        <v>3</v>
      </c>
      <c r="D47" s="1136"/>
      <c r="E47" s="1137"/>
      <c r="F47" s="11">
        <v>10.15</v>
      </c>
      <c r="G47" s="12">
        <v>10.98</v>
      </c>
      <c r="H47" s="12">
        <v>11.48</v>
      </c>
      <c r="I47" s="12">
        <v>9.35</v>
      </c>
      <c r="J47" s="13">
        <v>10.199999999999999</v>
      </c>
    </row>
    <row r="48" spans="2:10" ht="57.75" customHeight="1" x14ac:dyDescent="0.2">
      <c r="B48" s="14"/>
      <c r="C48" s="1138" t="s">
        <v>4</v>
      </c>
      <c r="D48" s="1138"/>
      <c r="E48" s="1139"/>
      <c r="F48" s="15">
        <v>7.67</v>
      </c>
      <c r="G48" s="16">
        <v>10.71</v>
      </c>
      <c r="H48" s="16">
        <v>7.77</v>
      </c>
      <c r="I48" s="16">
        <v>7.49</v>
      </c>
      <c r="J48" s="17">
        <v>4.96</v>
      </c>
    </row>
    <row r="49" spans="2:10" ht="57.75" customHeight="1" thickBot="1" x14ac:dyDescent="0.25">
      <c r="B49" s="18"/>
      <c r="C49" s="1140" t="s">
        <v>5</v>
      </c>
      <c r="D49" s="1140"/>
      <c r="E49" s="1141"/>
      <c r="F49" s="19">
        <v>5.74</v>
      </c>
      <c r="G49" s="20">
        <v>4.5199999999999996</v>
      </c>
      <c r="H49" s="20" t="s">
        <v>529</v>
      </c>
      <c r="I49" s="20" t="s">
        <v>530</v>
      </c>
      <c r="J49" s="21" t="s">
        <v>531</v>
      </c>
    </row>
    <row r="50" spans="2:10" ht="13" x14ac:dyDescent="0.2"/>
  </sheetData>
  <sheetProtection algorithmName="SHA-512" hashValue="cR41DDw7JOzcy66imko/dcLYc6RexmfyumwvP5oGQvAd295vprnQsSOCBOqPv4DQjtUeTnM4BPBLftEVOFnI9A==" saltValue="UGUpHeqTAHUwYNKrykq3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2026-03-16T23:10:17Z</cp:lastPrinted>
  <dcterms:created xsi:type="dcterms:W3CDTF">2026-02-23T06:03:55Z</dcterms:created>
  <dcterms:modified xsi:type="dcterms:W3CDTF">2026-03-25T03:09:32Z</dcterms:modified>
  <cp:category/>
</cp:coreProperties>
</file>