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E33F70BC-9B8C-48B0-A956-D78B838BC24B}"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CO34" i="10"/>
  <c r="BW34" i="10"/>
  <c r="BW35" i="10" s="1"/>
  <c r="BW36" i="10" s="1"/>
  <c r="BW37" i="10" s="1"/>
  <c r="BW38" i="10" s="1"/>
  <c r="BW39" i="10" s="1"/>
  <c r="BE34" i="10"/>
  <c r="C34" i="10"/>
  <c r="U34" i="10" s="1"/>
  <c r="U35" i="10" s="1"/>
  <c r="U36"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<sst xmlns="http://schemas.openxmlformats.org/spreadsheetml/2006/main" count="1148" uniqueCount="556">
  <si>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</si>
  <si>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</si>
  <si>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</si>
  <si>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</si>
  <si>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</si>
  <si>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</si>
  <si>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</si>
  <si>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</si>
  <si>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</si>
  <si>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</si>
  <si>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</si>
  <si>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</si>
  <si>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</si>
  <si>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</si>
  <si>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</si>
  <si>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</si>
  <si>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</si>
  <si>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</si>
  <si>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</si>
  <si>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</si>
  <si>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</si>
  <si>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</si>
  <si>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</si>
  <si>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</si>
  <si>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</si>
  <si>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</si>
  <si>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</si>
  <si>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</si>
  <si>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</si>
  <si>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</si>
  <si>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</si>
  <si>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</si>
  <si>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</si>
  <si>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</si>
  <si>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</si>
  <si>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</si>
  <si>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</si>
  <si>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</si>
  <si>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</si>
  <si>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</si>
  <si>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</si>
  <si>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</si>
  <si>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</si>
  <si>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</si>
  <si>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</si>
  <si>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</si>
  <si>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</si>
  <si>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</si>
  <si>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</si>
  <si>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</si>
  <si>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</si>
  <si>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</si>
  <si>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</si>
  <si>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</si>
  <si>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</si>
  <si>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</si>
  <si>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</si>
  <si>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</si>
  <si>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</si>
  <si>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</si>
  <si>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</si>
  <si>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</si>
  <si>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</si>
  <si>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</si>
  <si>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</si>
  <si>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</si>
  <si>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</si>
  <si>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</si>
  <si>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</si>
  <si>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</si>
  <si>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</si>
  <si>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</si>
  <si>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</si>
  <si>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</si>
  <si>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</si>
  <si>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</si>
  <si>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</si>
  <si>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</si>
  <si>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</si>
  <si>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</si>
  <si>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</si>
  <si>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</si>
  <si>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</si>
  <si>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</si>
  <si>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</si>
  <si>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</si>
  <si>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</si>
  <si>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</si>
  <si>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</si>
  <si>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</si>
  <si>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</si>
  <si>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</si>
  <si>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</si>
  <si>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</si>
  <si>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中井町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</si>
  <si>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</si>
  <si>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</si>
  <si>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</si>
  <si>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</si>
  <si>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</si>
  <si>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</si>
  <si>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</si>
  <si>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</si>
  <si>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</si>
  <si>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</si>
  <si>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</si>
  <si>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</si>
  <si>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</si>
  <si>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</si>
  <si>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</si>
  <si>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</si>
  <si>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</si>
  <si>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</si>
  <si>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</si>
  <si>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</si>
  <si>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</si>
  <si>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</si>
  <si>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</si>
  <si>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</si>
  <si>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</si>
  <si>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</si>
  <si>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</si>
  <si>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</si>
  <si>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</si>
  <si>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</si>
  <si>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</si>
  <si>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</si>
  <si>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</si>
  <si>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</si>
  <si>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</si>
  <si>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</si>
  <si>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</si>
  <si>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</si>
  <si>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</si>
  <si>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</si>
  <si>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</si>
  <si>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</si>
  <si>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</si>
  <si>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</si>
  <si>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</si>
  <si>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</si>
  <si>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</si>
  <si>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</si>
  <si>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</si>
  <si>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</si>
  <si>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</si>
  <si>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</si>
  <si>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</si>
  <si>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</si>
  <si>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</si>
  <si>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</si>
  <si>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</si>
  <si>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</si>
  <si>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</si>
  <si>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</si>
  <si>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</si>
  <si>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</si>
  <si>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</si>
  <si>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</si>
  <si>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</si>
  <si>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</si>
  <si>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</si>
  <si>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</si>
  <si>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</si>
  <si>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</si>
  <si>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</si>
  <si>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</si>
  <si>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</si>
  <si>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</si>
  <si>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</si>
  <si>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</si>
  <si>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</si>
  <si>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</si>
  <si>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</si>
  <si>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</si>
  <si>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</si>
  <si>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</si>
  <si>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</si>
  <si>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</si>
  <si>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</si>
  <si>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</si>
  <si>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</si>
  <si>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</si>
  <si>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</si>
  <si>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</si>
  <si>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</si>
  <si>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</si>
  <si>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</si>
  <si>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</si>
  <si>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</si>
  <si>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</si>
  <si>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</si>
  <si>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</si>
  <si>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</si>
  <si>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</si>
  <si>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</si>
  <si>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</si>
  <si>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</si>
  <si>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</si>
  <si>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</si>
  <si>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</si>
  <si>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</si>
  <si>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</si>
  <si>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</si>
  <si>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神奈川県中井町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</si>
  <si>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</si>
  <si>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</si>
  <si>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</si>
  <si>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</si>
  <si>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</si>
  <si>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</si>
  <si>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</si>
  <si>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</si>
  <si>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</si>
  <si>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</si>
  <si>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</si>
  <si>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</si>
  <si>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</si>
  <si>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</si>
  <si>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</si>
  <si>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</si>
  <si>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</si>
  <si>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</si>
  <si>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</si>
  <si>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</si>
  <si>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</si>
  <si>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</si>
  <si>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</si>
  <si>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</si>
  <si>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</si>
  <si>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</si>
  <si>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</si>
  <si>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</si>
  <si>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</si>
  <si>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</si>
  <si>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</si>
  <si>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</si>
  <si>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</si>
  <si>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</si>
  <si>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</si>
  <si>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</si>
  <si>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</si>
  <si>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</si>
  <si>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</si>
  <si>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</si>
  <si>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</si>
  <si>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</si>
  <si>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</si>
  <si>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</si>
  <si>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</si>
  <si>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</si>
  <si>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</si>
  <si>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</si>
  <si>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</si>
  <si>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</si>
  <si>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</si>
  <si>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</si>
  <si>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</si>
  <si>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</si>
  <si>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</si>
  <si>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</si>
  <si>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</si>
  <si>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</si>
  <si>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</si>
  <si>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</si>
  <si>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</si>
  <si>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</si>
  <si>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</si>
  <si>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</si>
  <si>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</si>
  <si>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</si>
  <si>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</si>
  <si>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</si>
  <si>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</si>
  <si>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</si>
  <si>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</si>
  <si>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</si>
  <si>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</si>
  <si>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</si>
  <si>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</si>
  <si>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</si>
  <si>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</si>
  <si>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</si>
  <si>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</si>
  <si>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</si>
  <si>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</si>
  <si>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</si>
  <si>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</si>
  <si>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</si>
  <si>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</si>
  <si>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</si>
  <si>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</si>
  <si>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</si>
  <si>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</si>
  <si>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</si>
  <si>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</si>
  <si>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</si>
  <si>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</si>
  <si>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</si>
  <si>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</si>
  <si>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</si>
  <si>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</si>
  <si>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</si>
  <si>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</si>
  <si>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</si>
  <si>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</si>
  <si>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</si>
  <si>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</si>
  <si>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</si>
  <si>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</si>
  <si>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</si>
  <si>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</si>
  <si>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</si>
  <si>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</si>
  <si>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</si>
  <si>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</si>
  <si>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</si>
  <si>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</si>
  <si>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</si>
  <si>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</si>
  <si>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</si>
  <si>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</si>
  <si>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</si>
  <si>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</si>
  <si>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</si>
  <si>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</si>
  <si>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</si>
  <si>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</si>
  <si>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</si>
  <si>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</si>
  <si>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</si>
  <si>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</si>
  <si>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</si>
  <si>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</si>
  <si>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</si>
  <si>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</si>
  <si>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</si>
  <si>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</si>
  <si>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</si>
  <si>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</si>
  <si>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</si>
  <si>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</si>
  <si>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</si>
  <si>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</si>
  <si>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</si>
  <si>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</si>
  <si>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</si>
  <si>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</si>
  <si>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</si>
  <si>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</si>
  <si>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</si>
  <si>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</si>
  <si>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</si>
  <si>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</si>
  <si>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</si>
  <si>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神奈川県中井町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</si>
  <si>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</si>
  <si>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</si>
  <si>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</si>
  <si>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</si>
  <si>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</si>
  <si>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</si>
  <si>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</si>
  <si>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</si>
  <si>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</si>
  <si>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</si>
  <si>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</si>
  <si>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</si>
  <si>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</si>
  <si>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</si>
  <si>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</si>
  <si>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</si>
  <si>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</si>
  <si>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</si>
  <si>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</si>
  <si>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</si>
  <si>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</si>
  <si>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</si>
  <si>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</si>
  <si>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</si>
  <si>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</si>
  <si>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</si>
  <si>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</si>
  <si>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</si>
  <si>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</si>
  <si>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</si>
  <si>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</si>
  <si>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</si>
  <si>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</si>
  <si>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</si>
  <si>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</si>
  <si>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</si>
  <si>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</si>
  <si>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</si>
  <si>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</si>
  <si>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</si>
  <si>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</si>
  <si>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</si>
  <si>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</si>
  <si>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</si>
  <si>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</si>
  <si>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</si>
  <si>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</si>
  <si>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</si>
  <si>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</si>
  <si>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</si>
  <si>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</si>
  <si>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</si>
  <si>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</si>
  <si>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</si>
  <si>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</si>
  <si>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</si>
  <si>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</si>
  <si>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</si>
  <si>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</si>
  <si>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</si>
  <si>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</si>
  <si>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</si>
  <si>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</si>
  <si>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</si>
  <si>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</si>
  <si>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</si>
  <si>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</si>
  <si>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</si>
  <si>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</si>
  <si>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</si>
  <si>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</si>
  <si>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</si>
  <si>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</si>
  <si>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</si>
  <si>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</si>
  <si>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</si>
  <si>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</si>
  <si>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</si>
  <si>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</si>
  <si>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</si>
  <si>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</si>
  <si>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</si>
  <si>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</si>
  <si>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</si>
  <si>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</si>
  <si>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</si>
  <si>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</si>
  <si>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</si>
  <si>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</si>
  <si>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</si>
  <si>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</si>
  <si>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</si>
  <si>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</si>
  <si>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</si>
  <si>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</si>
  <si>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</si>
  <si>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</si>
  <si>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</si>
  <si>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</si>
  <si>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</si>
  <si>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</si>
  <si>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</si>
  <si>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</si>
  <si>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</si>
  <si>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</si>
  <si>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</si>
  <si>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</si>
  <si>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</si>
  <si>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</si>
  <si>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</si>
  <si>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</si>
  <si>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</si>
  <si>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</si>
  <si>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</si>
  <si>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</si>
  <si>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</si>
  <si>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</si>
  <si>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</si>
  <si>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</si>
  <si>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</si>
  <si>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</si>
  <si>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</si>
  <si>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</si>
  <si>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</si>
  <si>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</si>
  <si>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</si>
  <si>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</si>
  <si>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</si>
  <si>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</si>
  <si>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</si>
  <si>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</si>
  <si>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</si>
  <si>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</si>
  <si>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</si>
  <si>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</si>
  <si>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</si>
  <si>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</si>
  <si>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</si>
  <si>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</si>
  <si>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</si>
  <si>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</si>
  <si>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</si>
  <si>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</si>
  <si>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</si>
  <si>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</si>
  <si>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</si>
  <si>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</si>
  <si>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</si>
  <si>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</si>
  <si>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</si>
  <si>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</si>
  <si>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</si>
  <si>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</si>
  <si>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</si>
  <si>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</si>
  <si>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</si>
  <si>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</si>
  <si>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</si>
  <si>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</si>
  <si>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</si>
  <si>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</si>
  <si>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</si>
  <si>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</si>
  <si>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</si>
  <si>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</si>
  <si>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</si>
  <si>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</si>
  <si>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</si>
  <si>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</si>
  <si>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</si>
  <si>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</si>
  <si>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</si>
  <si>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</si>
  <si>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</si>
  <si>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水道事業会計</t>
  </si>
  <si>
    <t>一般会計</t>
  </si>
  <si>
    <t>下水道事業会計</t>
  </si>
  <si>
    <t>介護保険特別会計</t>
  </si>
  <si>
    <t>国民健康保険特別会計</t>
  </si>
  <si>
    <t>後期高齢者医療事業特別会計</t>
  </si>
  <si>
    <t>その他会計（赤字）</t>
  </si>
  <si>
    <t>その他会計（黒字）</t>
  </si>
  <si>
    <t>R02</t>
    <phoneticPr fontId="5"/>
  </si>
  <si>
    <t>R03</t>
    <phoneticPr fontId="5"/>
  </si>
  <si>
    <t>R04</t>
    <phoneticPr fontId="5"/>
  </si>
  <si>
    <t>R05</t>
    <phoneticPr fontId="5"/>
  </si>
  <si>
    <t>R06</t>
    <phoneticPr fontId="5"/>
  </si>
  <si>
    <t>-</t>
    <phoneticPr fontId="2"/>
  </si>
  <si>
    <t>足柄東部清掃組合</t>
    <rPh sb="0" eb="2">
      <t>アシガラ</t>
    </rPh>
    <phoneticPr fontId="2"/>
  </si>
  <si>
    <t>足柄上衛生組合</t>
  </si>
  <si>
    <t>神奈川県市町村職員退職手当組合</t>
  </si>
  <si>
    <t>神奈川県町村情報システム共同事業組合</t>
  </si>
  <si>
    <t>神奈川県後期高齢者広域連合（一般会計）</t>
  </si>
  <si>
    <t>神奈川県後期高齢者広域連合（後期高齢者医療特別会計）</t>
  </si>
  <si>
    <t>公共施設建設準備積立基金</t>
  </si>
  <si>
    <t>地域福祉基金</t>
  </si>
  <si>
    <t>文化基金</t>
  </si>
  <si>
    <t>-</t>
    <phoneticPr fontId="2"/>
  </si>
  <si>
    <t>森林環境譲与税基金</t>
    <phoneticPr fontId="2"/>
  </si>
  <si>
    <t>育英奨学基金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</si>
</sst>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126525</c:v>
                </c:pt>
                <c:pt idx="1">
                  <c:v>138402</c:v>
                </c:pt>
                <c:pt idx="2">
                  <c:v>146367</c:v>
                </c:pt>
                <c:pt idx="3">
                  <c:v>165181</c:v>
                </c:pt>
                <c:pt idx="4">
                  <c:v>166234</c:v>
                </c:pt>
              </c:numCache>
            </c:numRef>
          </c:val>
          <c:smooth val="0"/>
          <c:extLst>
            <c:ext xmlns:c16="http://schemas.microsoft.com/office/drawing/2014/chart" uri="{C3380CC4-5D6E-409C-BE32-E72D297353CC}">
              <c16:uniqueId val="{00000000-50D2-4976-8D7C-CB62B592EE0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54292</c:v>
                </c:pt>
                <c:pt idx="1">
                  <c:v>67315</c:v>
                </c:pt>
                <c:pt idx="2">
                  <c:v>47661</c:v>
                </c:pt>
                <c:pt idx="3">
                  <c:v>67987</c:v>
                </c:pt>
                <c:pt idx="4">
                  <c:v>92814</c:v>
                </c:pt>
              </c:numCache>
            </c:numRef>
          </c:val>
          <c:smooth val="0"/>
          <c:extLst>
            <c:ext xmlns:c16="http://schemas.microsoft.com/office/drawing/2014/chart" uri="{C3380CC4-5D6E-409C-BE32-E72D297353CC}">
              <c16:uniqueId val="{00000001-50D2-4976-8D7C-CB62B592EE0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7.32</c:v>
                </c:pt>
                <c:pt idx="1">
                  <c:v>11.21</c:v>
                </c:pt>
                <c:pt idx="2">
                  <c:v>12.26</c:v>
                </c:pt>
                <c:pt idx="3">
                  <c:v>10.74</c:v>
                </c:pt>
                <c:pt idx="4">
                  <c:v>10.53</c:v>
                </c:pt>
              </c:numCache>
            </c:numRef>
          </c:val>
          <c:extLst>
            <c:ext xmlns:c16="http://schemas.microsoft.com/office/drawing/2014/chart" uri="{C3380CC4-5D6E-409C-BE32-E72D297353CC}">
              <c16:uniqueId val="{00000000-1C02-447B-B587-780D90BF3F4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51.29</c:v>
                </c:pt>
                <c:pt idx="1">
                  <c:v>51.58</c:v>
                </c:pt>
                <c:pt idx="2">
                  <c:v>58</c:v>
                </c:pt>
                <c:pt idx="3">
                  <c:v>63.52</c:v>
                </c:pt>
                <c:pt idx="4">
                  <c:v>65.08</c:v>
                </c:pt>
              </c:numCache>
            </c:numRef>
          </c:val>
          <c:extLst>
            <c:ext xmlns:c16="http://schemas.microsoft.com/office/drawing/2014/chart" uri="{C3380CC4-5D6E-409C-BE32-E72D297353CC}">
              <c16:uniqueId val="{00000001-1C02-447B-B587-780D90BF3F4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6.39</c:v>
                </c:pt>
                <c:pt idx="1">
                  <c:v>6.25</c:v>
                </c:pt>
                <c:pt idx="2">
                  <c:v>4</c:v>
                </c:pt>
                <c:pt idx="3">
                  <c:v>1.77</c:v>
                </c:pt>
                <c:pt idx="4">
                  <c:v>0.05</c:v>
                </c:pt>
              </c:numCache>
            </c:numRef>
          </c:val>
          <c:smooth val="0"/>
          <c:extLst>
            <c:ext xmlns:c16="http://schemas.microsoft.com/office/drawing/2014/chart" uri="{C3380CC4-5D6E-409C-BE32-E72D297353CC}">
              <c16:uniqueId val="{00000002-1C02-447B-B587-780D90BF3F4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0579-4D2E-AED5-1A59A039740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0579-4D2E-AED5-1A59A039740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0579-4D2E-AED5-1A59A039740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0579-4D2E-AED5-1A59A0397401}"/>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0.19</c:v>
                </c:pt>
                <c:pt idx="2">
                  <c:v>#N/A</c:v>
                </c:pt>
                <c:pt idx="3">
                  <c:v>0.04</c:v>
                </c:pt>
                <c:pt idx="4">
                  <c:v>#N/A</c:v>
                </c:pt>
                <c:pt idx="5">
                  <c:v>0</c:v>
                </c:pt>
                <c:pt idx="6">
                  <c:v>#N/A</c:v>
                </c:pt>
                <c:pt idx="7">
                  <c:v>0.02</c:v>
                </c:pt>
                <c:pt idx="8">
                  <c:v>#N/A</c:v>
                </c:pt>
                <c:pt idx="9">
                  <c:v>0.01</c:v>
                </c:pt>
              </c:numCache>
            </c:numRef>
          </c:val>
          <c:extLst>
            <c:ext xmlns:c16="http://schemas.microsoft.com/office/drawing/2014/chart" uri="{C3380CC4-5D6E-409C-BE32-E72D297353CC}">
              <c16:uniqueId val="{00000004-0579-4D2E-AED5-1A59A0397401}"/>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0.93</c:v>
                </c:pt>
                <c:pt idx="2">
                  <c:v>#N/A</c:v>
                </c:pt>
                <c:pt idx="3">
                  <c:v>0.08</c:v>
                </c:pt>
                <c:pt idx="4">
                  <c:v>#N/A</c:v>
                </c:pt>
                <c:pt idx="5">
                  <c:v>0.21</c:v>
                </c:pt>
                <c:pt idx="6">
                  <c:v>#N/A</c:v>
                </c:pt>
                <c:pt idx="7">
                  <c:v>0.24</c:v>
                </c:pt>
                <c:pt idx="8">
                  <c:v>#N/A</c:v>
                </c:pt>
                <c:pt idx="9">
                  <c:v>0.3</c:v>
                </c:pt>
              </c:numCache>
            </c:numRef>
          </c:val>
          <c:extLst>
            <c:ext xmlns:c16="http://schemas.microsoft.com/office/drawing/2014/chart" uri="{C3380CC4-5D6E-409C-BE32-E72D297353CC}">
              <c16:uniqueId val="{00000005-0579-4D2E-AED5-1A59A0397401}"/>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1.0900000000000001</c:v>
                </c:pt>
                <c:pt idx="2">
                  <c:v>#N/A</c:v>
                </c:pt>
                <c:pt idx="3">
                  <c:v>1.66</c:v>
                </c:pt>
                <c:pt idx="4">
                  <c:v>#N/A</c:v>
                </c:pt>
                <c:pt idx="5">
                  <c:v>1.18</c:v>
                </c:pt>
                <c:pt idx="6">
                  <c:v>#N/A</c:v>
                </c:pt>
                <c:pt idx="7">
                  <c:v>0.88</c:v>
                </c:pt>
                <c:pt idx="8">
                  <c:v>#N/A</c:v>
                </c:pt>
                <c:pt idx="9">
                  <c:v>0.87</c:v>
                </c:pt>
              </c:numCache>
            </c:numRef>
          </c:val>
          <c:extLst>
            <c:ext xmlns:c16="http://schemas.microsoft.com/office/drawing/2014/chart" uri="{C3380CC4-5D6E-409C-BE32-E72D297353CC}">
              <c16:uniqueId val="{00000006-0579-4D2E-AED5-1A59A0397401}"/>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2.66</c:v>
                </c:pt>
                <c:pt idx="2">
                  <c:v>#N/A</c:v>
                </c:pt>
                <c:pt idx="3">
                  <c:v>4.59</c:v>
                </c:pt>
                <c:pt idx="4">
                  <c:v>#N/A</c:v>
                </c:pt>
                <c:pt idx="5">
                  <c:v>6.75</c:v>
                </c:pt>
                <c:pt idx="6">
                  <c:v>#N/A</c:v>
                </c:pt>
                <c:pt idx="7">
                  <c:v>7.42</c:v>
                </c:pt>
                <c:pt idx="8">
                  <c:v>#N/A</c:v>
                </c:pt>
                <c:pt idx="9">
                  <c:v>7.48</c:v>
                </c:pt>
              </c:numCache>
            </c:numRef>
          </c:val>
          <c:extLst>
            <c:ext xmlns:c16="http://schemas.microsoft.com/office/drawing/2014/chart" uri="{C3380CC4-5D6E-409C-BE32-E72D297353CC}">
              <c16:uniqueId val="{00000007-0579-4D2E-AED5-1A59A039740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7.31</c:v>
                </c:pt>
                <c:pt idx="2">
                  <c:v>#N/A</c:v>
                </c:pt>
                <c:pt idx="3">
                  <c:v>11.21</c:v>
                </c:pt>
                <c:pt idx="4">
                  <c:v>#N/A</c:v>
                </c:pt>
                <c:pt idx="5">
                  <c:v>12.26</c:v>
                </c:pt>
                <c:pt idx="6">
                  <c:v>#N/A</c:v>
                </c:pt>
                <c:pt idx="7">
                  <c:v>10.73</c:v>
                </c:pt>
                <c:pt idx="8">
                  <c:v>#N/A</c:v>
                </c:pt>
                <c:pt idx="9">
                  <c:v>10.52</c:v>
                </c:pt>
              </c:numCache>
            </c:numRef>
          </c:val>
          <c:extLst>
            <c:ext xmlns:c16="http://schemas.microsoft.com/office/drawing/2014/chart" uri="{C3380CC4-5D6E-409C-BE32-E72D297353CC}">
              <c16:uniqueId val="{00000008-0579-4D2E-AED5-1A59A039740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21.03</c:v>
                </c:pt>
                <c:pt idx="2">
                  <c:v>#N/A</c:v>
                </c:pt>
                <c:pt idx="3">
                  <c:v>22.86</c:v>
                </c:pt>
                <c:pt idx="4">
                  <c:v>#N/A</c:v>
                </c:pt>
                <c:pt idx="5">
                  <c:v>25.44</c:v>
                </c:pt>
                <c:pt idx="6">
                  <c:v>#N/A</c:v>
                </c:pt>
                <c:pt idx="7">
                  <c:v>27.46</c:v>
                </c:pt>
                <c:pt idx="8">
                  <c:v>#N/A</c:v>
                </c:pt>
                <c:pt idx="9">
                  <c:v>19.059999999999999</c:v>
                </c:pt>
              </c:numCache>
            </c:numRef>
          </c:val>
          <c:extLst>
            <c:ext xmlns:c16="http://schemas.microsoft.com/office/drawing/2014/chart" uri="{C3380CC4-5D6E-409C-BE32-E72D297353CC}">
              <c16:uniqueId val="{00000009-0579-4D2E-AED5-1A59A039740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274</c:v>
                </c:pt>
                <c:pt idx="5">
                  <c:v>262</c:v>
                </c:pt>
                <c:pt idx="8">
                  <c:v>252</c:v>
                </c:pt>
                <c:pt idx="11">
                  <c:v>264</c:v>
                </c:pt>
                <c:pt idx="14">
                  <c:v>249</c:v>
                </c:pt>
              </c:numCache>
            </c:numRef>
          </c:val>
          <c:extLst>
            <c:ext xmlns:c16="http://schemas.microsoft.com/office/drawing/2014/chart" uri="{C3380CC4-5D6E-409C-BE32-E72D297353CC}">
              <c16:uniqueId val="{00000000-9CD3-4416-85A7-21854901F55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CD3-4416-85A7-21854901F55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CD3-4416-85A7-21854901F55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CD3-4416-85A7-21854901F55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207</c:v>
                </c:pt>
                <c:pt idx="3">
                  <c:v>199</c:v>
                </c:pt>
                <c:pt idx="6">
                  <c:v>179</c:v>
                </c:pt>
                <c:pt idx="9">
                  <c:v>167</c:v>
                </c:pt>
                <c:pt idx="12">
                  <c:v>181</c:v>
                </c:pt>
              </c:numCache>
            </c:numRef>
          </c:val>
          <c:extLst>
            <c:ext xmlns:c16="http://schemas.microsoft.com/office/drawing/2014/chart" uri="{C3380CC4-5D6E-409C-BE32-E72D297353CC}">
              <c16:uniqueId val="{00000004-9CD3-4416-85A7-21854901F55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CD3-4416-85A7-21854901F55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CD3-4416-85A7-21854901F55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63</c:v>
                </c:pt>
                <c:pt idx="3">
                  <c:v>79</c:v>
                </c:pt>
                <c:pt idx="6">
                  <c:v>78</c:v>
                </c:pt>
                <c:pt idx="9">
                  <c:v>76</c:v>
                </c:pt>
                <c:pt idx="12">
                  <c:v>66</c:v>
                </c:pt>
              </c:numCache>
            </c:numRef>
          </c:val>
          <c:extLst>
            <c:ext xmlns:c16="http://schemas.microsoft.com/office/drawing/2014/chart" uri="{C3380CC4-5D6E-409C-BE32-E72D297353CC}">
              <c16:uniqueId val="{00000007-9CD3-4416-85A7-21854901F55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c:v>
                </c:pt>
                <c:pt idx="2">
                  <c:v>#N/A</c:v>
                </c:pt>
                <c:pt idx="3">
                  <c:v>#N/A</c:v>
                </c:pt>
                <c:pt idx="4">
                  <c:v>16</c:v>
                </c:pt>
                <c:pt idx="5">
                  <c:v>#N/A</c:v>
                </c:pt>
                <c:pt idx="6">
                  <c:v>#N/A</c:v>
                </c:pt>
                <c:pt idx="7">
                  <c:v>5</c:v>
                </c:pt>
                <c:pt idx="8">
                  <c:v>#N/A</c:v>
                </c:pt>
                <c:pt idx="9">
                  <c:v>#N/A</c:v>
                </c:pt>
                <c:pt idx="10">
                  <c:v>-21</c:v>
                </c:pt>
                <c:pt idx="11">
                  <c:v>#N/A</c:v>
                </c:pt>
                <c:pt idx="12">
                  <c:v>#N/A</c:v>
                </c:pt>
                <c:pt idx="13">
                  <c:v>-2</c:v>
                </c:pt>
                <c:pt idx="14">
                  <c:v>#N/A</c:v>
                </c:pt>
              </c:numCache>
            </c:numRef>
          </c:val>
          <c:smooth val="0"/>
          <c:extLst>
            <c:ext xmlns:c16="http://schemas.microsoft.com/office/drawing/2014/chart" uri="{C3380CC4-5D6E-409C-BE32-E72D297353CC}">
              <c16:uniqueId val="{00000008-9CD3-4416-85A7-21854901F55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2734</c:v>
                </c:pt>
                <c:pt idx="5">
                  <c:v>2694</c:v>
                </c:pt>
                <c:pt idx="8">
                  <c:v>2501</c:v>
                </c:pt>
                <c:pt idx="11">
                  <c:v>2304</c:v>
                </c:pt>
                <c:pt idx="14">
                  <c:v>2078</c:v>
                </c:pt>
              </c:numCache>
            </c:numRef>
          </c:val>
          <c:extLst>
            <c:ext xmlns:c16="http://schemas.microsoft.com/office/drawing/2014/chart" uri="{C3380CC4-5D6E-409C-BE32-E72D297353CC}">
              <c16:uniqueId val="{00000000-6DD1-4589-A342-FB461124296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6DD1-4589-A342-FB461124296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2664</c:v>
                </c:pt>
                <c:pt idx="5">
                  <c:v>2902</c:v>
                </c:pt>
                <c:pt idx="8">
                  <c:v>3200</c:v>
                </c:pt>
                <c:pt idx="11">
                  <c:v>3481</c:v>
                </c:pt>
                <c:pt idx="14">
                  <c:v>3563</c:v>
                </c:pt>
              </c:numCache>
            </c:numRef>
          </c:val>
          <c:extLst>
            <c:ext xmlns:c16="http://schemas.microsoft.com/office/drawing/2014/chart" uri="{C3380CC4-5D6E-409C-BE32-E72D297353CC}">
              <c16:uniqueId val="{00000002-6DD1-4589-A342-FB461124296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DD1-4589-A342-FB461124296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DD1-4589-A342-FB461124296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DD1-4589-A342-FB461124296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568</c:v>
                </c:pt>
                <c:pt idx="3">
                  <c:v>513</c:v>
                </c:pt>
                <c:pt idx="6">
                  <c:v>484</c:v>
                </c:pt>
                <c:pt idx="9">
                  <c:v>482</c:v>
                </c:pt>
                <c:pt idx="12">
                  <c:v>505</c:v>
                </c:pt>
              </c:numCache>
            </c:numRef>
          </c:val>
          <c:extLst>
            <c:ext xmlns:c16="http://schemas.microsoft.com/office/drawing/2014/chart" uri="{C3380CC4-5D6E-409C-BE32-E72D297353CC}">
              <c16:uniqueId val="{00000006-6DD1-4589-A342-FB461124296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6DD1-4589-A342-FB461124296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2199</c:v>
                </c:pt>
                <c:pt idx="3">
                  <c:v>1910</c:v>
                </c:pt>
                <c:pt idx="6">
                  <c:v>1819</c:v>
                </c:pt>
                <c:pt idx="9">
                  <c:v>1539</c:v>
                </c:pt>
                <c:pt idx="12">
                  <c:v>1413</c:v>
                </c:pt>
              </c:numCache>
            </c:numRef>
          </c:val>
          <c:extLst>
            <c:ext xmlns:c16="http://schemas.microsoft.com/office/drawing/2014/chart" uri="{C3380CC4-5D6E-409C-BE32-E72D297353CC}">
              <c16:uniqueId val="{00000008-6DD1-4589-A342-FB461124296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6DD1-4589-A342-FB461124296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494</c:v>
                </c:pt>
                <c:pt idx="3">
                  <c:v>417</c:v>
                </c:pt>
                <c:pt idx="6">
                  <c:v>341</c:v>
                </c:pt>
                <c:pt idx="9">
                  <c:v>266</c:v>
                </c:pt>
                <c:pt idx="12">
                  <c:v>201</c:v>
                </c:pt>
              </c:numCache>
            </c:numRef>
          </c:val>
          <c:extLst>
            <c:ext xmlns:c16="http://schemas.microsoft.com/office/drawing/2014/chart" uri="{C3380CC4-5D6E-409C-BE32-E72D297353CC}">
              <c16:uniqueId val="{0000000A-6DD1-4589-A342-FB461124296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6DD1-4589-A342-FB461124296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1830</c:v>
                </c:pt>
                <c:pt idx="1">
                  <c:v>2030</c:v>
                </c:pt>
                <c:pt idx="2">
                  <c:v>2130</c:v>
                </c:pt>
              </c:numCache>
            </c:numRef>
          </c:val>
          <c:extLst>
            <c:ext xmlns:c16="http://schemas.microsoft.com/office/drawing/2014/chart" uri="{C3380CC4-5D6E-409C-BE32-E72D297353CC}">
              <c16:uniqueId val="{00000000-9966-45BC-98AE-5C46983140D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c:v>
                </c:pt>
                <c:pt idx="1">
                  <c:v>6</c:v>
                </c:pt>
                <c:pt idx="2">
                  <c:v>6</c:v>
                </c:pt>
              </c:numCache>
            </c:numRef>
          </c:val>
          <c:extLst>
            <c:ext xmlns:c16="http://schemas.microsoft.com/office/drawing/2014/chart" uri="{C3380CC4-5D6E-409C-BE32-E72D297353CC}">
              <c16:uniqueId val="{00000001-9966-45BC-98AE-5C46983140D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956</c:v>
                </c:pt>
                <c:pt idx="1">
                  <c:v>1059</c:v>
                </c:pt>
                <c:pt idx="2">
                  <c:v>1061</c:v>
                </c:pt>
              </c:numCache>
            </c:numRef>
          </c:val>
          <c:extLst>
            <c:ext xmlns:c16="http://schemas.microsoft.com/office/drawing/2014/chart" uri="{C3380CC4-5D6E-409C-BE32-E72D297353CC}">
              <c16:uniqueId val="{00000002-9966-45BC-98AE-5C46983140D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については、令和２年度に新規借入を行い、据え置き期間を設けず償還が開始されたものの、令和３年度以降、新規借入はなく微減となっているが、今後は長寿命化対策等による公共施設の改修工事が見込まれ、増加傾向も想定され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満期一括償還地方債に係る償還がはなく、現時点で新たな積立、繰入ともに予定していない。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額について、一般会計では令和３年度以降新規借入がなく減少しているが、今後予定している新たな公共施設の建設事業や長寿命化対策等による公共施設の改修工事が見込まれ、今後上昇することが想定される。一方で公営企業の準元利償還金では、下水道事業で償還のピークを越えたことから緩やかに減少している。</a:t>
          </a:r>
        </a:p>
        <a:p>
          <a:r>
            <a:rPr kumimoji="1" lang="ja-JP" altLang="en-US" sz="1400">
              <a:latin typeface="ＭＳ ゴシック" pitchFamily="49" charset="-128"/>
              <a:ea typeface="ＭＳ ゴシック" pitchFamily="49" charset="-128"/>
            </a:rPr>
            <a:t>充当可能財源については、財政調整基金、公共施設建設準備積立基金への計画的な積立により増となっているが、既存借入分の償還に伴う基準財政需要額算入見込額は減少しており、今後新規借入を行う事業については、基準財政需要額への算入比率を考慮していく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神奈川県中井町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基金全体に占める財政調整基金の比率が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程度、次いで公共施設建設準備積立基金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と両基金が大勢を占めている。財政調整基金については、決算時の剰余金処分の積み立てを行った。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年度により法人町民税の増減が大きいことが本町の税収の特徴であり、これが財政運営にも強く影響しているため、突発的な税収減と予定納税分の還付による歳入欠陥に対応するべく計画的に積立を行っており、引き続き一定の残高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公共施設建設準備積立基金については、老朽化等による公共施設の更新需要に対応することを目的とする。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地域福祉基金については、高齢者等の保健福祉の増進、在宅福祉の普及向上及び健康づくり等、地域の特性を生かした施策に充当することを目的とする。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文化基金については、文化の振興と意識の高揚を図る施策に充てることを目的とする。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育英奨学基金については、学業成績、素行ともに優良なものであって経済的理由により、高等学校等の就学が困難な者に対し学費を助成し、就学を奨励することを目的とする。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森林環境譲与税基金については、森林整備及びその促進に関する費用に充てることを目的とする。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基金利息以外の積立は行っていない。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建設準備積立基金については、今後予定している公共施設長寿命化計画等に基づく更新需要が見込まれることから、積立の比重を財政調整基金から公共施設建設準備積立基金に段階的に移行していく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森林環境譲与税は１年あたりの譲与額が少額であるため、事業化可能な程度の残高となるまで積立を行う方針。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その他の基金については現時点で新たな活用見込はないため、利息のみの積立を行う方針。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財政調整基金については、基金全体の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程度を占めており、決算時の剰余金処分を積み立てたことで、対前年度では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年度により法人町民税の増減が大きいことが本町の税収の特徴であり、これが財政運営にも強く影響しているため、突発的な税収減と予定納税分の還付による歳入欠陥に対応するべく計画的に積立を行っており、引き続き一定の残高確保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基金利息以外の積立は行っていない。</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現時点で新たな積立、繰入ともに予定していない。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8,901
8,454
19.99
4,964,987
4,608,702
344,553
3,272,878
201,098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財政力指数は、令和３年度以降</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未満で推移しており、近年は低下傾向にあるものの、類似団体と比較すると依然として高い水準にある。歳入総額の</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％以上が町税収入で占められており、中でも法人町民税については年度間での増減が大きく、安定的な財源確保に向けた取組が必要である。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72672</xdr:rowOff>
    </xdr:from>
    <xdr:to>
      <xdr:col>23</xdr:col>
      <xdr:colOff>133350</xdr:colOff>
      <xdr:row>44</xdr:row>
      <xdr:rowOff>31045</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73422"/>
          <a:ext cx="0" cy="15014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3122</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54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31045</xdr:rowOff>
    </xdr:from>
    <xdr:to>
      <xdr:col>24</xdr:col>
      <xdr:colOff>12700</xdr:colOff>
      <xdr:row>44</xdr:row>
      <xdr:rowOff>31045</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57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159049</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72672</xdr:rowOff>
    </xdr:from>
    <xdr:to>
      <xdr:col>24</xdr:col>
      <xdr:colOff>12700</xdr:colOff>
      <xdr:row>35</xdr:row>
      <xdr:rowOff>72672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73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54328</xdr:rowOff>
    </xdr:from>
    <xdr:to>
      <xdr:col>23</xdr:col>
      <xdr:colOff>133350</xdr:colOff>
      <xdr:row>38</xdr:row>
      <xdr:rowOff>67733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6569428"/>
          <a:ext cx="8382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13705</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14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41628</xdr:rowOff>
    </xdr:from>
    <xdr:to>
      <xdr:col>23</xdr:col>
      <xdr:colOff>184150</xdr:colOff>
      <xdr:row>42</xdr:row>
      <xdr:rowOff>143228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705</xdr:rowOff>
    </xdr:from>
    <xdr:to>
      <xdr:col>19</xdr:col>
      <xdr:colOff>133350</xdr:colOff>
      <xdr:row>38</xdr:row>
      <xdr:rowOff>54328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6515805"/>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41628</xdr:rowOff>
    </xdr:from>
    <xdr:to>
      <xdr:col>19</xdr:col>
      <xdr:colOff>184150</xdr:colOff>
      <xdr:row>42</xdr:row>
      <xdr:rowOff>143228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128005</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328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37</xdr:row>
      <xdr:rowOff>145345</xdr:rowOff>
    </xdr:from>
    <xdr:to>
      <xdr:col>15</xdr:col>
      <xdr:colOff>82550</xdr:colOff>
      <xdr:row>38</xdr:row>
      <xdr:rowOff>705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64889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28222</xdr:rowOff>
    </xdr:from>
    <xdr:to>
      <xdr:col>15</xdr:col>
      <xdr:colOff>133350</xdr:colOff>
      <xdr:row>42</xdr:row>
      <xdr:rowOff>129822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114599</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37</xdr:row>
      <xdr:rowOff>105128</xdr:rowOff>
    </xdr:from>
    <xdr:to>
      <xdr:col>11</xdr:col>
      <xdr:colOff>31750</xdr:colOff>
      <xdr:row>37</xdr:row>
      <xdr:rowOff>145345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644877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28222</xdr:rowOff>
    </xdr:from>
    <xdr:to>
      <xdr:col>11</xdr:col>
      <xdr:colOff>82550</xdr:colOff>
      <xdr:row>42</xdr:row>
      <xdr:rowOff>129822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114599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315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2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128005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32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16933</xdr:rowOff>
    </xdr:from>
    <xdr:to>
      <xdr:col>23</xdr:col>
      <xdr:colOff>184150</xdr:colOff>
      <xdr:row>38</xdr:row>
      <xdr:rowOff>118533</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33460</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3528</xdr:rowOff>
    </xdr:from>
    <xdr:to>
      <xdr:col>19</xdr:col>
      <xdr:colOff>184150</xdr:colOff>
      <xdr:row>38</xdr:row>
      <xdr:rowOff>105128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651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115305</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6287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37</xdr:row>
      <xdr:rowOff>121355</xdr:rowOff>
    </xdr:from>
    <xdr:to>
      <xdr:col>15</xdr:col>
      <xdr:colOff>133350</xdr:colOff>
      <xdr:row>38</xdr:row>
      <xdr:rowOff>51505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646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61682</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623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37</xdr:row>
      <xdr:rowOff>94545</xdr:rowOff>
    </xdr:from>
    <xdr:to>
      <xdr:col>11</xdr:col>
      <xdr:colOff>82550</xdr:colOff>
      <xdr:row>38</xdr:row>
      <xdr:rowOff>24695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643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34872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6207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54328</xdr:rowOff>
    </xdr:from>
    <xdr:to>
      <xdr:col>7</xdr:col>
      <xdr:colOff>31750</xdr:colOff>
      <xdr:row>37</xdr:row>
      <xdr:rowOff>155928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639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35</xdr:row>
      <xdr:rowOff>166105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6166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地方交付税の増加などにより</a:t>
          </a:r>
          <a:r>
            <a:rPr kumimoji="1" lang="en-US" altLang="ja-JP" sz="1300">
              <a:latin typeface="ＭＳ Ｐゴシック" panose="020B0600070205080204" pitchFamily="50" charset="-128"/>
              <a:ea typeface="ＭＳ Ｐゴシック" panose="020B0600070205080204" pitchFamily="50" charset="-128"/>
            </a:rPr>
            <a:t>81.8</a:t>
          </a:r>
          <a:r>
            <a:rPr kumimoji="1" lang="ja-JP" altLang="en-US" sz="1300">
              <a:latin typeface="ＭＳ Ｐゴシック" panose="020B0600070205080204" pitchFamily="50" charset="-128"/>
              <a:ea typeface="ＭＳ Ｐゴシック" panose="020B0600070205080204" pitchFamily="50" charset="-128"/>
            </a:rPr>
            <a:t>％と類似団体平均を下回っている。今後も事務事業の見直しを行い、優先度の低い事務事業について計画的に廃止・縮小を進め、継続的な経常経費圧縮のための取組に努める。</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165608</xdr:rowOff>
    </xdr:from>
    <xdr:to>
      <xdr:col>23</xdr:col>
      <xdr:colOff>133350</xdr:colOff>
      <xdr:row>67</xdr:row>
      <xdr:rowOff>17272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109708"/>
          <a:ext cx="0" cy="13947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80535</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165608</xdr:rowOff>
    </xdr:from>
    <xdr:to>
      <xdr:col>24</xdr:col>
      <xdr:colOff>12700</xdr:colOff>
      <xdr:row>58</xdr:row>
      <xdr:rowOff>165608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39878</xdr:rowOff>
    </xdr:from>
    <xdr:to>
      <xdr:col>23</xdr:col>
      <xdr:colOff>133350</xdr:colOff>
      <xdr:row>62</xdr:row>
      <xdr:rowOff>10668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326878"/>
          <a:ext cx="8382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54881</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85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82804</xdr:rowOff>
    </xdr:from>
    <xdr:to>
      <xdr:col>23</xdr:col>
      <xdr:colOff>184150</xdr:colOff>
      <xdr:row>64</xdr:row>
      <xdr:rowOff>12954</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39878</xdr:rowOff>
    </xdr:from>
    <xdr:to>
      <xdr:col>19</xdr:col>
      <xdr:colOff>133350</xdr:colOff>
      <xdr:row>60</xdr:row>
      <xdr:rowOff>165354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326878"/>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77978</xdr:rowOff>
    </xdr:from>
    <xdr:to>
      <xdr:col>19</xdr:col>
      <xdr:colOff>184150</xdr:colOff>
      <xdr:row>64</xdr:row>
      <xdr:rowOff>8128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7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164355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65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163068</xdr:rowOff>
    </xdr:from>
    <xdr:to>
      <xdr:col>15</xdr:col>
      <xdr:colOff>82550</xdr:colOff>
      <xdr:row>60</xdr:row>
      <xdr:rowOff>165354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278618"/>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34544</xdr:rowOff>
    </xdr:from>
    <xdr:to>
      <xdr:col>15</xdr:col>
      <xdr:colOff>133350</xdr:colOff>
      <xdr:row>63</xdr:row>
      <xdr:rowOff>136144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120921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163068</xdr:rowOff>
    </xdr:from>
    <xdr:to>
      <xdr:col>11</xdr:col>
      <xdr:colOff>31750</xdr:colOff>
      <xdr:row>64</xdr:row>
      <xdr:rowOff>10414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278618"/>
          <a:ext cx="889000" cy="70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133113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53848</xdr:rowOff>
    </xdr:from>
    <xdr:to>
      <xdr:col>7</xdr:col>
      <xdr:colOff>31750</xdr:colOff>
      <xdr:row>63</xdr:row>
      <xdr:rowOff>155448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5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165625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62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131318</xdr:rowOff>
    </xdr:from>
    <xdr:to>
      <xdr:col>23</xdr:col>
      <xdr:colOff>184150</xdr:colOff>
      <xdr:row>62</xdr:row>
      <xdr:rowOff>61468</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147845</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434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160528</xdr:rowOff>
    </xdr:from>
    <xdr:to>
      <xdr:col>19</xdr:col>
      <xdr:colOff>184150</xdr:colOff>
      <xdr:row>60</xdr:row>
      <xdr:rowOff>90678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27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100855</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0449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114554</xdr:rowOff>
    </xdr:from>
    <xdr:to>
      <xdr:col>15</xdr:col>
      <xdr:colOff>133350</xdr:colOff>
      <xdr:row>61</xdr:row>
      <xdr:rowOff>44704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40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54881</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170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112268</xdr:rowOff>
    </xdr:from>
    <xdr:to>
      <xdr:col>11</xdr:col>
      <xdr:colOff>82550</xdr:colOff>
      <xdr:row>60</xdr:row>
      <xdr:rowOff>42418</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22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52595</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9996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131064</xdr:rowOff>
    </xdr:from>
    <xdr:to>
      <xdr:col>7</xdr:col>
      <xdr:colOff>31750</xdr:colOff>
      <xdr:row>64</xdr:row>
      <xdr:rowOff>61214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45991</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01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[213,671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の比較では抑制が図られているといえるが、人口規模が小さいことなどから全国平均、神奈川県平均と比較すると高い水準にある。その要因は、こども園や学童保育などの運営を直営で行っており、人件費がかかっていることにある。職員全体の人件費が増加傾向にある上に、子育て施策に力を入れていることから削減は難しい状況にある。また、物件費については需用費などの経常経費を中心に抑制を図ってい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74540</xdr:rowOff>
    </xdr:from>
    <xdr:to>
      <xdr:col>23</xdr:col>
      <xdr:colOff>133350</xdr:colOff>
      <xdr:row>88</xdr:row>
      <xdr:rowOff>151885</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953000" y="13961990"/>
          <a:ext cx="0" cy="12774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123962</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5041900" y="15211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2,814,723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151885</xdr:rowOff>
    </xdr:from>
    <xdr:to>
      <xdr:col>24</xdr:col>
      <xdr:colOff>12700</xdr:colOff>
      <xdr:row>88</xdr:row>
      <xdr:rowOff>151885</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864100" y="1523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160917</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5041900" y="1370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74540</xdr:rowOff>
    </xdr:from>
    <xdr:to>
      <xdr:col>24</xdr:col>
      <xdr:colOff>12700</xdr:colOff>
      <xdr:row>81</xdr:row>
      <xdr:rowOff>74540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3961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92263</xdr:rowOff>
    </xdr:from>
    <xdr:to>
      <xdr:col>23</xdr:col>
      <xdr:colOff>133350</xdr:colOff>
      <xdr:row>81</xdr:row>
      <xdr:rowOff>96768</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4114800" y="13979713"/>
          <a:ext cx="838200" cy="4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88971</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5041900" y="139764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116894</xdr:rowOff>
    </xdr:from>
    <xdr:to>
      <xdr:col>23</xdr:col>
      <xdr:colOff>184150</xdr:colOff>
      <xdr:row>82</xdr:row>
      <xdr:rowOff>47044</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902200" y="140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88148</xdr:rowOff>
    </xdr:from>
    <xdr:to>
      <xdr:col>19</xdr:col>
      <xdr:colOff>133350</xdr:colOff>
      <xdr:row>81</xdr:row>
      <xdr:rowOff>92263</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3225800" y="13975598"/>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87945</xdr:rowOff>
    </xdr:from>
    <xdr:to>
      <xdr:col>19</xdr:col>
      <xdr:colOff>184150</xdr:colOff>
      <xdr:row>82</xdr:row>
      <xdr:rowOff>18095</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064000" y="1397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2872</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733800" y="14061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81770</xdr:rowOff>
    </xdr:from>
    <xdr:to>
      <xdr:col>15</xdr:col>
      <xdr:colOff>82550</xdr:colOff>
      <xdr:row>81</xdr:row>
      <xdr:rowOff>88148</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2336800" y="13969220"/>
          <a:ext cx="889000" cy="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83702</xdr:rowOff>
    </xdr:from>
    <xdr:to>
      <xdr:col>15</xdr:col>
      <xdr:colOff>133350</xdr:colOff>
      <xdr:row>82</xdr:row>
      <xdr:rowOff>13852</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3175000" y="13971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170079</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844800" y="1405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81770</xdr:rowOff>
    </xdr:from>
    <xdr:to>
      <xdr:col>11</xdr:col>
      <xdr:colOff>31750</xdr:colOff>
      <xdr:row>81</xdr:row>
      <xdr:rowOff>83268</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1447800" y="13969220"/>
          <a:ext cx="889000" cy="1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75454</xdr:rowOff>
    </xdr:from>
    <xdr:to>
      <xdr:col>11</xdr:col>
      <xdr:colOff>82550</xdr:colOff>
      <xdr:row>82</xdr:row>
      <xdr:rowOff>5604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286000" y="1396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161831</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955800" y="14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64461</xdr:rowOff>
    </xdr:from>
    <xdr:to>
      <xdr:col>7</xdr:col>
      <xdr:colOff>31750</xdr:colOff>
      <xdr:row>81</xdr:row>
      <xdr:rowOff>166061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397000" y="1395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150838</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066800" y="14038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45968</xdr:rowOff>
    </xdr:from>
    <xdr:to>
      <xdr:col>23</xdr:col>
      <xdr:colOff>184150</xdr:colOff>
      <xdr:row>81</xdr:row>
      <xdr:rowOff>147568</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902200" y="13933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138695</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5041900" y="13854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41463</xdr:rowOff>
    </xdr:from>
    <xdr:to>
      <xdr:col>19</xdr:col>
      <xdr:colOff>184150</xdr:colOff>
      <xdr:row>81</xdr:row>
      <xdr:rowOff>143063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064000" y="1392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153240</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733800" y="13697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37348</xdr:rowOff>
    </xdr:from>
    <xdr:to>
      <xdr:col>15</xdr:col>
      <xdr:colOff>133350</xdr:colOff>
      <xdr:row>81</xdr:row>
      <xdr:rowOff>138948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3175000" y="1392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149125</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844800" y="1369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30970</xdr:rowOff>
    </xdr:from>
    <xdr:to>
      <xdr:col>11</xdr:col>
      <xdr:colOff>82550</xdr:colOff>
      <xdr:row>81</xdr:row>
      <xdr:rowOff>132570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286000" y="1391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142747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955800" y="1368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32468</xdr:rowOff>
    </xdr:from>
    <xdr:to>
      <xdr:col>7</xdr:col>
      <xdr:colOff>31750</xdr:colOff>
      <xdr:row>81</xdr:row>
      <xdr:rowOff>134068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397000" y="13919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144245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066800" y="13688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の比較ではほぼ中位であり、全国町村平均と同程度である。年度による採用人数の平準化等により、職員の年齢構成の偏りの是正を図り、中長期的な視点からラスパイレス指数の上昇抑制に向けて引き続き取り組む必要が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142118</xdr:rowOff>
    </xdr:from>
    <xdr:to>
      <xdr:col>81</xdr:col>
      <xdr:colOff>44450</xdr:colOff>
      <xdr:row>89</xdr:row>
      <xdr:rowOff>150284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858118"/>
          <a:ext cx="0" cy="15512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57045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01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142118</xdr:rowOff>
    </xdr:from>
    <xdr:to>
      <xdr:col>81</xdr:col>
      <xdr:colOff>133350</xdr:colOff>
      <xdr:row>80</xdr:row>
      <xdr:rowOff>142118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8581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77712</xdr:rowOff>
    </xdr:from>
    <xdr:to>
      <xdr:col>81</xdr:col>
      <xdr:colOff>44450</xdr:colOff>
      <xdr:row>85</xdr:row>
      <xdr:rowOff>100693</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650962"/>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67932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641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77712</xdr:rowOff>
    </xdr:from>
    <xdr:to>
      <xdr:col>77</xdr:col>
      <xdr:colOff>44450</xdr:colOff>
      <xdr:row>85</xdr:row>
      <xdr:rowOff>135164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650962"/>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123673</xdr:rowOff>
    </xdr:from>
    <xdr:to>
      <xdr:col>72</xdr:col>
      <xdr:colOff>203200</xdr:colOff>
      <xdr:row>85</xdr:row>
      <xdr:rowOff>135164</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69692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10782</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123673</xdr:rowOff>
    </xdr:from>
    <xdr:to>
      <xdr:col>68</xdr:col>
      <xdr:colOff>152400</xdr:colOff>
      <xdr:row>86</xdr:row>
      <xdr:rowOff>67129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696923"/>
          <a:ext cx="889000" cy="114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95855</xdr:rowOff>
    </xdr:from>
    <xdr:to>
      <xdr:col>68</xdr:col>
      <xdr:colOff>203200</xdr:colOff>
      <xdr:row>86</xdr:row>
      <xdr:rowOff>26005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10782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141816</xdr:rowOff>
    </xdr:from>
    <xdr:to>
      <xdr:col>64</xdr:col>
      <xdr:colOff>152400</xdr:colOff>
      <xdr:row>86</xdr:row>
      <xdr:rowOff>71966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71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82143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83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49893</xdr:rowOff>
    </xdr:from>
    <xdr:to>
      <xdr:col>81</xdr:col>
      <xdr:colOff>95250</xdr:colOff>
      <xdr:row>85</xdr:row>
      <xdr:rowOff>151493</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66420</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46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26912</xdr:rowOff>
    </xdr:from>
    <xdr:to>
      <xdr:col>77</xdr:col>
      <xdr:colOff>95250</xdr:colOff>
      <xdr:row>85</xdr:row>
      <xdr:rowOff>128512</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60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138689</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369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72873</xdr:rowOff>
    </xdr:from>
    <xdr:to>
      <xdr:col>68</xdr:col>
      <xdr:colOff>203200</xdr:colOff>
      <xdr:row>86</xdr:row>
      <xdr:rowOff>3023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646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13200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415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規模が縮小傾向であるため、全国平均、県平均を上回っているが、類似団体平均との比較では抑制が図られている。基本的に退職者の補充にとどめるなど抑制に努めているが、近年職員の新規採用が厳しい状況にあり、若年層の退職が相次いでいる。今後の安定的な行政運営のためには、単なる数字だけでなく、その構成などの実情を踏まえた適切な管理が必要であ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131699</xdr:rowOff>
    </xdr:from>
    <xdr:to>
      <xdr:col>81</xdr:col>
      <xdr:colOff>44450</xdr:colOff>
      <xdr:row>66</xdr:row>
      <xdr:rowOff>166201</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247249"/>
          <a:ext cx="0" cy="12346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138278</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453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166201</xdr:rowOff>
    </xdr:from>
    <xdr:to>
      <xdr:col>81</xdr:col>
      <xdr:colOff>133350</xdr:colOff>
      <xdr:row>66</xdr:row>
      <xdr:rowOff>166201</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48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46626</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990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131699</xdr:rowOff>
    </xdr:from>
    <xdr:to>
      <xdr:col>81</xdr:col>
      <xdr:colOff>133350</xdr:colOff>
      <xdr:row>59</xdr:row>
      <xdr:rowOff>131699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247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114681</xdr:rowOff>
    </xdr:from>
    <xdr:to>
      <xdr:col>81</xdr:col>
      <xdr:colOff>44450</xdr:colOff>
      <xdr:row>60</xdr:row>
      <xdr:rowOff>121116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401681"/>
          <a:ext cx="838200" cy="6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46965</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676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74888</xdr:rowOff>
    </xdr:from>
    <xdr:to>
      <xdr:col>81</xdr:col>
      <xdr:colOff>95250</xdr:colOff>
      <xdr:row>63</xdr:row>
      <xdr:rowOff>5038</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704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100203</xdr:rowOff>
    </xdr:from>
    <xdr:to>
      <xdr:col>77</xdr:col>
      <xdr:colOff>44450</xdr:colOff>
      <xdr:row>60</xdr:row>
      <xdr:rowOff>121116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387203"/>
          <a:ext cx="8890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48344</xdr:rowOff>
    </xdr:from>
    <xdr:to>
      <xdr:col>77</xdr:col>
      <xdr:colOff>95250</xdr:colOff>
      <xdr:row>62</xdr:row>
      <xdr:rowOff>149944</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134721</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764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96986</xdr:rowOff>
    </xdr:from>
    <xdr:to>
      <xdr:col>72</xdr:col>
      <xdr:colOff>203200</xdr:colOff>
      <xdr:row>60</xdr:row>
      <xdr:rowOff>100203</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383986"/>
          <a:ext cx="889000" cy="3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21802</xdr:rowOff>
    </xdr:from>
    <xdr:to>
      <xdr:col>73</xdr:col>
      <xdr:colOff>44450</xdr:colOff>
      <xdr:row>62</xdr:row>
      <xdr:rowOff>123402</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108179</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738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83312</xdr:rowOff>
    </xdr:from>
    <xdr:to>
      <xdr:col>68</xdr:col>
      <xdr:colOff>152400</xdr:colOff>
      <xdr:row>60</xdr:row>
      <xdr:rowOff>96986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370312"/>
          <a:ext cx="889000" cy="1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18584</xdr:rowOff>
    </xdr:from>
    <xdr:to>
      <xdr:col>68</xdr:col>
      <xdr:colOff>203200</xdr:colOff>
      <xdr:row>62</xdr:row>
      <xdr:rowOff>120184</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104961</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73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153839</xdr:rowOff>
    </xdr:from>
    <xdr:to>
      <xdr:col>64</xdr:col>
      <xdr:colOff>152400</xdr:colOff>
      <xdr:row>62</xdr:row>
      <xdr:rowOff>83989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612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68766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698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63881</xdr:rowOff>
    </xdr:from>
    <xdr:to>
      <xdr:col>81</xdr:col>
      <xdr:colOff>95250</xdr:colOff>
      <xdr:row>60</xdr:row>
      <xdr:rowOff>165481</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35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80408</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195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70316</xdr:rowOff>
    </xdr:from>
    <xdr:to>
      <xdr:col>77</xdr:col>
      <xdr:colOff>95250</xdr:colOff>
      <xdr:row>61</xdr:row>
      <xdr:rowOff>466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5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10643</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126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49403</xdr:rowOff>
    </xdr:from>
    <xdr:to>
      <xdr:col>73</xdr:col>
      <xdr:colOff>44450</xdr:colOff>
      <xdr:row>60</xdr:row>
      <xdr:rowOff>151003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3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161180</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105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46186</xdr:rowOff>
    </xdr:from>
    <xdr:to>
      <xdr:col>68</xdr:col>
      <xdr:colOff>203200</xdr:colOff>
      <xdr:row>60</xdr:row>
      <xdr:rowOff>147786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33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157963</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102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32512</xdr:rowOff>
    </xdr:from>
    <xdr:to>
      <xdr:col>64</xdr:col>
      <xdr:colOff>152400</xdr:colOff>
      <xdr:row>60</xdr:row>
      <xdr:rowOff>134112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19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144289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088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全国平均、県平均と比較して抑制が図られている状況にある。令和３年度より防災無線デジタル化事業等に係る償還が開始されたが、標準財政規模は横ばいとなり、また令和５年度に新たな借入がなかったことから、対前年度比で減となった。今後学校施設の工事等が予定されているところではあるが、引き続き将来負担の平準化を考慮した計画的な借入を行うことで、極端な比率の上昇の抑制に努める。</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0" name="公債費負担の状況グラフ枠">
          <a:extLst>
            <a:ext uri="{FF2B5EF4-FFF2-40B4-BE49-F238E27FC236}">
              <a16:creationId xmlns:a16="http://schemas.microsoft.com/office/drawing/2014/main" id="{00000000-0008-0000-0300-000072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69596</xdr:rowOff>
    </xdr:from>
    <xdr:to>
      <xdr:col>81</xdr:col>
      <xdr:colOff>44450</xdr:colOff>
      <xdr:row>45</xdr:row>
      <xdr:rowOff>109474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flipV="1">
          <a:off x="17018000" y="6241796"/>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81551</xdr:rowOff>
    </xdr:from>
    <xdr:ext cx="762000" cy="259045"/>
    <xdr:sp macro="" textlink="">
      <xdr:nvSpPr>
        <xdr:cNvPr id="372" name="公債費負担の状況最小値テキスト">
          <a:extLst>
            <a:ext uri="{FF2B5EF4-FFF2-40B4-BE49-F238E27FC236}">
              <a16:creationId xmlns:a16="http://schemas.microsoft.com/office/drawing/2014/main" id="{00000000-0008-0000-0300-000074010000}"/>
            </a:ext>
          </a:extLst>
        </xdr:cNvPr>
        <xdr:cNvSpPr txBox="1"/>
      </xdr:nvSpPr>
      <xdr:spPr>
        <a:xfrm>
          <a:off x="17106900" y="7796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109474</xdr:rowOff>
    </xdr:from>
    <xdr:to>
      <xdr:col>81</xdr:col>
      <xdr:colOff>133350</xdr:colOff>
      <xdr:row>45</xdr:row>
      <xdr:rowOff>109474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7824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155973</xdr:rowOff>
    </xdr:from>
    <xdr:ext cx="762000" cy="259045"/>
    <xdr:sp macro="" textlink="">
      <xdr:nvSpPr>
        <xdr:cNvPr id="374" name="公債費負担の状況最大値テキスト">
          <a:extLst>
            <a:ext uri="{FF2B5EF4-FFF2-40B4-BE49-F238E27FC236}">
              <a16:creationId xmlns:a16="http://schemas.microsoft.com/office/drawing/2014/main" id="{00000000-0008-0000-0300-000076010000}"/>
            </a:ext>
          </a:extLst>
        </xdr:cNvPr>
        <xdr:cNvSpPr txBox="1"/>
      </xdr:nvSpPr>
      <xdr:spPr>
        <a:xfrm>
          <a:off x="171069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69596</xdr:rowOff>
    </xdr:from>
    <xdr:to>
      <xdr:col>81</xdr:col>
      <xdr:colOff>133350</xdr:colOff>
      <xdr:row>36</xdr:row>
      <xdr:rowOff>69596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624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69596</xdr:rowOff>
    </xdr:from>
    <xdr:to>
      <xdr:col>81</xdr:col>
      <xdr:colOff>44450</xdr:colOff>
      <xdr:row>36</xdr:row>
      <xdr:rowOff>88900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6179800" y="624179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125493</xdr:rowOff>
    </xdr:from>
    <xdr:ext cx="762000" cy="259045"/>
    <xdr:sp macro="" textlink="">
      <xdr:nvSpPr>
        <xdr:cNvPr id="377" name="公債費負担の状況平均値テキスト">
          <a:extLst>
            <a:ext uri="{FF2B5EF4-FFF2-40B4-BE49-F238E27FC236}">
              <a16:creationId xmlns:a16="http://schemas.microsoft.com/office/drawing/2014/main" id="{00000000-0008-0000-0300-000079010000}"/>
            </a:ext>
          </a:extLst>
        </xdr:cNvPr>
        <xdr:cNvSpPr txBox="1"/>
      </xdr:nvSpPr>
      <xdr:spPr>
        <a:xfrm>
          <a:off x="17106900" y="698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153416</xdr:rowOff>
    </xdr:from>
    <xdr:to>
      <xdr:col>81</xdr:col>
      <xdr:colOff>95250</xdr:colOff>
      <xdr:row>41</xdr:row>
      <xdr:rowOff>83566</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9672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88900</xdr:rowOff>
    </xdr:from>
    <xdr:to>
      <xdr:col>77</xdr:col>
      <xdr:colOff>44450</xdr:colOff>
      <xdr:row>36</xdr:row>
      <xdr:rowOff>108204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5290800" y="626110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143764</xdr:rowOff>
    </xdr:from>
    <xdr:to>
      <xdr:col>77</xdr:col>
      <xdr:colOff>95250</xdr:colOff>
      <xdr:row>41</xdr:row>
      <xdr:rowOff>73914</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1290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58691</xdr:rowOff>
    </xdr:from>
    <xdr:ext cx="736600" cy="259045"/>
    <xdr:sp macro="" textlink="">
      <xdr:nvSpPr>
        <xdr:cNvPr id="381" name="テキスト ボックス 380">
          <a:extLst>
            <a:ext uri="{FF2B5EF4-FFF2-40B4-BE49-F238E27FC236}">
              <a16:creationId xmlns:a16="http://schemas.microsoft.com/office/drawing/2014/main" id="{00000000-0008-0000-0300-00007D010000}"/>
            </a:ext>
          </a:extLst>
        </xdr:cNvPr>
        <xdr:cNvSpPr txBox="1"/>
      </xdr:nvSpPr>
      <xdr:spPr>
        <a:xfrm>
          <a:off x="15798800" y="7088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108204</xdr:rowOff>
    </xdr:from>
    <xdr:to>
      <xdr:col>72</xdr:col>
      <xdr:colOff>203200</xdr:colOff>
      <xdr:row>37</xdr:row>
      <xdr:rowOff>4318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4401800" y="6280404"/>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134112</xdr:rowOff>
    </xdr:from>
    <xdr:to>
      <xdr:col>73</xdr:col>
      <xdr:colOff>44450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5240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49039</xdr:rowOff>
    </xdr:from>
    <xdr:ext cx="7620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4909800" y="7078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4318</xdr:rowOff>
    </xdr:from>
    <xdr:to>
      <xdr:col>68</xdr:col>
      <xdr:colOff>152400</xdr:colOff>
      <xdr:row>37</xdr:row>
      <xdr:rowOff>42926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3512800" y="634796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153416</xdr:rowOff>
    </xdr:from>
    <xdr:to>
      <xdr:col>68</xdr:col>
      <xdr:colOff>203200</xdr:colOff>
      <xdr:row>41</xdr:row>
      <xdr:rowOff>83566</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4351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68343</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020800" y="709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3462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3131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18796</xdr:rowOff>
    </xdr:from>
    <xdr:to>
      <xdr:col>81</xdr:col>
      <xdr:colOff>95250</xdr:colOff>
      <xdr:row>36</xdr:row>
      <xdr:rowOff>120396</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967200" y="619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111523</xdr:rowOff>
    </xdr:from>
    <xdr:ext cx="762000" cy="259045"/>
    <xdr:sp macro="" textlink="">
      <xdr:nvSpPr>
        <xdr:cNvPr id="396" name="公債費負担の状況該当値テキスト">
          <a:extLst>
            <a:ext uri="{FF2B5EF4-FFF2-40B4-BE49-F238E27FC236}">
              <a16:creationId xmlns:a16="http://schemas.microsoft.com/office/drawing/2014/main" id="{00000000-0008-0000-0300-00008C010000}"/>
            </a:ext>
          </a:extLst>
        </xdr:cNvPr>
        <xdr:cNvSpPr txBox="1"/>
      </xdr:nvSpPr>
      <xdr:spPr>
        <a:xfrm>
          <a:off x="17106900" y="6112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38100</xdr:rowOff>
    </xdr:from>
    <xdr:to>
      <xdr:col>77</xdr:col>
      <xdr:colOff>95250</xdr:colOff>
      <xdr:row>36</xdr:row>
      <xdr:rowOff>139700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12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149877</xdr:rowOff>
    </xdr:from>
    <xdr:ext cx="7366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798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57404</xdr:rowOff>
    </xdr:from>
    <xdr:to>
      <xdr:col>73</xdr:col>
      <xdr:colOff>44450</xdr:colOff>
      <xdr:row>36</xdr:row>
      <xdr:rowOff>159004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240000" y="622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169181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909800" y="5998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124968</xdr:rowOff>
    </xdr:from>
    <xdr:to>
      <xdr:col>68</xdr:col>
      <xdr:colOff>203200</xdr:colOff>
      <xdr:row>37</xdr:row>
      <xdr:rowOff>55118</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351000" y="6297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65295</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020800" y="6066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163576</xdr:rowOff>
    </xdr:from>
    <xdr:to>
      <xdr:col>64</xdr:col>
      <xdr:colOff>152400</xdr:colOff>
      <xdr:row>37</xdr:row>
      <xdr:rowOff>93726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462000" y="6335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103903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131800" y="610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5" name="正方形/長方形 404">
          <a:extLst>
            <a:ext uri="{FF2B5EF4-FFF2-40B4-BE49-F238E27FC236}">
              <a16:creationId xmlns:a16="http://schemas.microsoft.com/office/drawing/2014/main" id="{00000000-0008-0000-0300-000095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の分母となる標準財政規模は横ばい傾向にあるものの、突発的な税収減や公共施設の老朽化対策に備えるため、計画的な基金への積み立てを行っており、結果として将来負担額よりも充当可能財源が上回るため、近年は比率無しという結果となっている。今後学校施設の工事等が予定されており、引き続き財政健全化に努める。</a:t>
          </a:r>
        </a:p>
      </xdr:txBody>
    </xdr:sp>
    <xdr:clientData/>
  </xdr:twoCellAnchor>
  <xdr:oneCellAnchor>
    <xdr:from>
      <xdr:col>61</xdr:col>
      <xdr:colOff>6350</xdr:colOff>
      <xdr:row>10</xdr:row>
      <xdr:rowOff>63500</xdr:rowOff>
    </xdr:from>
    <xdr:ext cx="298543" cy="22570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106363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370667"/>
          <a:ext cx="0" cy="1679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78440</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4021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106363</xdr:rowOff>
    </xdr:from>
    <xdr:to>
      <xdr:col>81</xdr:col>
      <xdr:colOff>133350</xdr:colOff>
      <xdr:row>23</xdr:row>
      <xdr:rowOff>106363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4049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8,901
8,454
19.99
4,964,987
4,608,702
344,553
3,272,878
201,098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県平均は下回るものの、全国平均を上回っており、類似団体平均との比較でもやや高い水準にある。これは、こども園や学童保育などの運営を直営で行っており、職員数が多いことが主な要因である。子育て施策に力を入れているため削減は難しい。</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24130</xdr:rowOff>
    </xdr:from>
    <xdr:to>
      <xdr:col>24</xdr:col>
      <xdr:colOff>25400</xdr:colOff>
      <xdr:row>40</xdr:row>
      <xdr:rowOff>154432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24880"/>
          <a:ext cx="0" cy="9875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110507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68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24130</xdr:rowOff>
    </xdr:from>
    <xdr:to>
      <xdr:col>24</xdr:col>
      <xdr:colOff>114300</xdr:colOff>
      <xdr:row>35</xdr:row>
      <xdr:rowOff>24130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2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161290</xdr:rowOff>
    </xdr:from>
    <xdr:to>
      <xdr:col>24</xdr:col>
      <xdr:colOff>25400</xdr:colOff>
      <xdr:row>38</xdr:row>
      <xdr:rowOff>49276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04940"/>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63009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35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161290</xdr:rowOff>
    </xdr:from>
    <xdr:to>
      <xdr:col>19</xdr:col>
      <xdr:colOff>187325</xdr:colOff>
      <xdr:row>38</xdr:row>
      <xdr:rowOff>44704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50494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5334</xdr:rowOff>
    </xdr:from>
    <xdr:to>
      <xdr:col>20</xdr:col>
      <xdr:colOff>38100</xdr:colOff>
      <xdr:row>37</xdr:row>
      <xdr:rowOff>106934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117111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17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30988</xdr:rowOff>
    </xdr:from>
    <xdr:to>
      <xdr:col>15</xdr:col>
      <xdr:colOff>98425</xdr:colOff>
      <xdr:row>38</xdr:row>
      <xdr:rowOff>44704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54608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5334</xdr:rowOff>
    </xdr:from>
    <xdr:to>
      <xdr:col>15</xdr:col>
      <xdr:colOff>149225</xdr:colOff>
      <xdr:row>37</xdr:row>
      <xdr:rowOff>106934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117111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17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30988</xdr:rowOff>
    </xdr:from>
    <xdr:to>
      <xdr:col>11</xdr:col>
      <xdr:colOff>9525</xdr:colOff>
      <xdr:row>38</xdr:row>
      <xdr:rowOff>131572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4608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163068</xdr:rowOff>
    </xdr:from>
    <xdr:to>
      <xdr:col>11</xdr:col>
      <xdr:colOff>60325</xdr:colOff>
      <xdr:row>37</xdr:row>
      <xdr:rowOff>93218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103395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525</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169926</xdr:rowOff>
    </xdr:from>
    <xdr:to>
      <xdr:col>24</xdr:col>
      <xdr:colOff>76200</xdr:colOff>
      <xdr:row>38</xdr:row>
      <xdr:rowOff>100076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142003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165354</xdr:rowOff>
    </xdr:from>
    <xdr:to>
      <xdr:col>15</xdr:col>
      <xdr:colOff>149225</xdr:colOff>
      <xdr:row>38</xdr:row>
      <xdr:rowOff>95504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80281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95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151638</xdr:rowOff>
    </xdr:from>
    <xdr:to>
      <xdr:col>11</xdr:col>
      <xdr:colOff>60325</xdr:colOff>
      <xdr:row>38</xdr:row>
      <xdr:rowOff>81788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66565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80772</xdr:rowOff>
    </xdr:from>
    <xdr:to>
      <xdr:col>6</xdr:col>
      <xdr:colOff>171450</xdr:colOff>
      <xdr:row>39</xdr:row>
      <xdr:rowOff>10922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167149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8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ついては、全国平均、県平均を上回っており、類似団体との比較でも高水準である。各種業務委託料の増加傾向や小中学校給食費完全無償化に伴う賄材料費の増などが、物件費全体を押し上げる要因となっている。引き続き、経常経費の縮減に向けた取組を進め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69850</xdr:rowOff>
    </xdr:from>
    <xdr:to>
      <xdr:col>82</xdr:col>
      <xdr:colOff>107950</xdr:colOff>
      <xdr:row>20</xdr:row>
      <xdr:rowOff>130810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70150"/>
          <a:ext cx="0" cy="1089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102887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31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130810</xdr:rowOff>
    </xdr:from>
    <xdr:to>
      <xdr:col>82</xdr:col>
      <xdr:colOff>196850</xdr:colOff>
      <xdr:row>20</xdr:row>
      <xdr:rowOff>130810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9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156227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1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69850</xdr:rowOff>
    </xdr:from>
    <xdr:to>
      <xdr:col>82</xdr:col>
      <xdr:colOff>196850</xdr:colOff>
      <xdr:row>14</xdr:row>
      <xdr:rowOff>69850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70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31750</xdr:rowOff>
    </xdr:from>
    <xdr:to>
      <xdr:col>82</xdr:col>
      <xdr:colOff>107950</xdr:colOff>
      <xdr:row>17</xdr:row>
      <xdr:rowOff>62230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9464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157497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557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140970</xdr:rowOff>
    </xdr:from>
    <xdr:to>
      <xdr:col>82</xdr:col>
      <xdr:colOff>158750</xdr:colOff>
      <xdr:row>16</xdr:row>
      <xdr:rowOff>71120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12700</xdr:rowOff>
    </xdr:from>
    <xdr:to>
      <xdr:col>78</xdr:col>
      <xdr:colOff>69850</xdr:colOff>
      <xdr:row>17</xdr:row>
      <xdr:rowOff>31750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9273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133350</xdr:rowOff>
    </xdr:from>
    <xdr:to>
      <xdr:col>78</xdr:col>
      <xdr:colOff>120650</xdr:colOff>
      <xdr:row>16</xdr:row>
      <xdr:rowOff>63500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85090</xdr:rowOff>
    </xdr:from>
    <xdr:to>
      <xdr:col>73</xdr:col>
      <xdr:colOff>180975</xdr:colOff>
      <xdr:row>17</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82829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129540</xdr:rowOff>
    </xdr:from>
    <xdr:to>
      <xdr:col>74</xdr:col>
      <xdr:colOff>31750</xdr:colOff>
      <xdr:row>16</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69867</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470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85090</xdr:rowOff>
    </xdr:from>
    <xdr:to>
      <xdr:col>69</xdr:col>
      <xdr:colOff>92075</xdr:colOff>
      <xdr:row>17</xdr:row>
      <xdr:rowOff>8890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82829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83820</xdr:rowOff>
    </xdr:from>
    <xdr:to>
      <xdr:col>69</xdr:col>
      <xdr:colOff>142875</xdr:colOff>
      <xdr:row>16</xdr:row>
      <xdr:rowOff>13970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24147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424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99060</xdr:rowOff>
    </xdr:from>
    <xdr:to>
      <xdr:col>65</xdr:col>
      <xdr:colOff>53975</xdr:colOff>
      <xdr:row>16</xdr:row>
      <xdr:rowOff>29210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67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39387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439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11430</xdr:rowOff>
    </xdr:from>
    <xdr:to>
      <xdr:col>82</xdr:col>
      <xdr:colOff>158750</xdr:colOff>
      <xdr:row>17</xdr:row>
      <xdr:rowOff>113030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92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154957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89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152400</xdr:rowOff>
    </xdr:from>
    <xdr:to>
      <xdr:col>78</xdr:col>
      <xdr:colOff>120650</xdr:colOff>
      <xdr:row>17</xdr:row>
      <xdr:rowOff>82550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67327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98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133350</xdr:rowOff>
    </xdr:from>
    <xdr:to>
      <xdr:col>74</xdr:col>
      <xdr:colOff>31750</xdr:colOff>
      <xdr:row>17</xdr:row>
      <xdr:rowOff>63500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7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48277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96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34290</xdr:rowOff>
    </xdr:from>
    <xdr:to>
      <xdr:col>69</xdr:col>
      <xdr:colOff>142875</xdr:colOff>
      <xdr:row>16</xdr:row>
      <xdr:rowOff>135890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77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120667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863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129540</xdr:rowOff>
    </xdr:from>
    <xdr:to>
      <xdr:col>65</xdr:col>
      <xdr:colOff>53975</xdr:colOff>
      <xdr:row>17</xdr:row>
      <xdr:rowOff>59690</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44467</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95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全国平均、県平均を下回るが、類似団体との比較では同水準となっている。分母となる経常一般財源の中心となる町税収入は前年度と比較し増となっているが、令和６年</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月からの児童手当の支給対象拡充等による大幅な歳出増があったことにより、比率が増加した。</a:t>
          </a:r>
        </a:p>
        <a:p>
          <a:r>
            <a:rPr kumimoji="1" lang="ja-JP" altLang="en-US" sz="1300">
              <a:latin typeface="ＭＳ Ｐゴシック" panose="020B0600070205080204" pitchFamily="50" charset="-128"/>
              <a:ea typeface="ＭＳ Ｐゴシック" panose="020B0600070205080204" pitchFamily="50" charset="-128"/>
            </a:rPr>
            <a:t>今後も歳入・歳出両面での比率の上昇の抑制を図っていく必要がある。</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62</xdr:row>
      <xdr:rowOff>50800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146050</xdr:rowOff>
    </xdr:from>
    <xdr:to>
      <xdr:col>24</xdr:col>
      <xdr:colOff>25400</xdr:colOff>
      <xdr:row>55</xdr:row>
      <xdr:rowOff>12700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4043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146050</xdr:rowOff>
    </xdr:from>
    <xdr:to>
      <xdr:col>19</xdr:col>
      <xdr:colOff>187325</xdr:colOff>
      <xdr:row>55</xdr:row>
      <xdr:rowOff>50800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098800" y="94043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143527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50800</xdr:rowOff>
    </xdr:from>
    <xdr:to>
      <xdr:col>15</xdr:col>
      <xdr:colOff>98425</xdr:colOff>
      <xdr:row>55</xdr:row>
      <xdr:rowOff>69850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480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69850</xdr:rowOff>
    </xdr:from>
    <xdr:to>
      <xdr:col>11</xdr:col>
      <xdr:colOff>9525</xdr:colOff>
      <xdr:row>55</xdr:row>
      <xdr:rowOff>107950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499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38100</xdr:rowOff>
    </xdr:from>
    <xdr:to>
      <xdr:col>11</xdr:col>
      <xdr:colOff>60325</xdr:colOff>
      <xdr:row>55</xdr:row>
      <xdr:rowOff>139700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124477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92727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133350</xdr:rowOff>
    </xdr:from>
    <xdr:to>
      <xdr:col>24</xdr:col>
      <xdr:colOff>76200</xdr:colOff>
      <xdr:row>55</xdr:row>
      <xdr:rowOff>63500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149877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95250</xdr:rowOff>
    </xdr:from>
    <xdr:to>
      <xdr:col>20</xdr:col>
      <xdr:colOff>38100</xdr:colOff>
      <xdr:row>55</xdr:row>
      <xdr:rowOff>25400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35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35577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12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0</xdr:rowOff>
    </xdr:from>
    <xdr:to>
      <xdr:col>15</xdr:col>
      <xdr:colOff>149225</xdr:colOff>
      <xdr:row>55</xdr:row>
      <xdr:rowOff>101600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111777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19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143527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大部分は特別会計等への繰出金であるが、類似団体平均を下回っている。下水道事業が公営企業会計に移行し繰出金が補助金に変更となったことから、令和２年度以降は大幅に減少した。特別会計全体では今後も被保険者数の増が見込まれるため、引き続き保険料の見直しを行い、普通会計の負担額を減らしていくよう努め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a:extLst>
            <a:ext uri="{FF2B5EF4-FFF2-40B4-BE49-F238E27FC236}">
              <a16:creationId xmlns:a16="http://schemas.microsoft.com/office/drawing/2014/main" id="{00000000-0008-0000-0400-0000EF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27940</xdr:rowOff>
    </xdr:from>
    <xdr:to>
      <xdr:col>82</xdr:col>
      <xdr:colOff>107950</xdr:colOff>
      <xdr:row>60</xdr:row>
      <xdr:rowOff>165100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6510000" y="928624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1" name="その他最小値テキスト">
          <a:extLst>
            <a:ext uri="{FF2B5EF4-FFF2-40B4-BE49-F238E27FC236}">
              <a16:creationId xmlns:a16="http://schemas.microsoft.com/office/drawing/2014/main" id="{00000000-0008-0000-0400-0000F1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114317</xdr:rowOff>
    </xdr:from>
    <xdr:ext cx="762000" cy="259045"/>
    <xdr:sp macro="" textlink="">
      <xdr:nvSpPr>
        <xdr:cNvPr id="243" name="その他最大値テキスト">
          <a:extLst>
            <a:ext uri="{FF2B5EF4-FFF2-40B4-BE49-F238E27FC236}">
              <a16:creationId xmlns:a16="http://schemas.microsoft.com/office/drawing/2014/main" id="{00000000-0008-0000-0400-0000F3000000}"/>
            </a:ext>
          </a:extLst>
        </xdr:cNvPr>
        <xdr:cNvSpPr txBox="1"/>
      </xdr:nvSpPr>
      <xdr:spPr>
        <a:xfrm>
          <a:off x="16598900" y="902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27940</xdr:rowOff>
    </xdr:from>
    <xdr:to>
      <xdr:col>82</xdr:col>
      <xdr:colOff>196850</xdr:colOff>
      <xdr:row>54</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9286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46990</xdr:rowOff>
    </xdr:from>
    <xdr:to>
      <xdr:col>82</xdr:col>
      <xdr:colOff>107950</xdr:colOff>
      <xdr:row>57</xdr:row>
      <xdr:rowOff>77470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5671800" y="98196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13987</xdr:rowOff>
    </xdr:from>
    <xdr:ext cx="762000" cy="259045"/>
    <xdr:sp macro="" textlink="">
      <xdr:nvSpPr>
        <xdr:cNvPr id="246" name="その他平均値テキスト">
          <a:extLst>
            <a:ext uri="{FF2B5EF4-FFF2-40B4-BE49-F238E27FC236}">
              <a16:creationId xmlns:a16="http://schemas.microsoft.com/office/drawing/2014/main" id="{00000000-0008-0000-0400-0000F6000000}"/>
            </a:ext>
          </a:extLst>
        </xdr:cNvPr>
        <xdr:cNvSpPr txBox="1"/>
      </xdr:nvSpPr>
      <xdr:spPr>
        <a:xfrm>
          <a:off x="16598900" y="9786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41910</xdr:rowOff>
    </xdr:from>
    <xdr:to>
      <xdr:col>82</xdr:col>
      <xdr:colOff>158750</xdr:colOff>
      <xdr:row>57</xdr:row>
      <xdr:rowOff>143510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24130</xdr:rowOff>
    </xdr:from>
    <xdr:to>
      <xdr:col>78</xdr:col>
      <xdr:colOff>69850</xdr:colOff>
      <xdr:row>57</xdr:row>
      <xdr:rowOff>46990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4782800" y="97967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15240</xdr:rowOff>
    </xdr:from>
    <xdr:to>
      <xdr:col>78</xdr:col>
      <xdr:colOff>120650</xdr:colOff>
      <xdr:row>58</xdr:row>
      <xdr:rowOff>116840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101617</xdr:rowOff>
    </xdr:from>
    <xdr:ext cx="7366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5290800" y="1004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24130</xdr:rowOff>
    </xdr:from>
    <xdr:to>
      <xdr:col>73</xdr:col>
      <xdr:colOff>180975</xdr:colOff>
      <xdr:row>57</xdr:row>
      <xdr:rowOff>46990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3893800" y="97967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45720</xdr:rowOff>
    </xdr:from>
    <xdr:to>
      <xdr:col>74</xdr:col>
      <xdr:colOff>31750</xdr:colOff>
      <xdr:row>58</xdr:row>
      <xdr:rowOff>147320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132097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4401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46990</xdr:rowOff>
    </xdr:from>
    <xdr:to>
      <xdr:col>69</xdr:col>
      <xdr:colOff>92075</xdr:colOff>
      <xdr:row>57</xdr:row>
      <xdr:rowOff>115570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3004800" y="98196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xdr:rowOff>
    </xdr:from>
    <xdr:to>
      <xdr:col>69</xdr:col>
      <xdr:colOff>142875</xdr:colOff>
      <xdr:row>58</xdr:row>
      <xdr:rowOff>109220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93997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3512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144780</xdr:rowOff>
    </xdr:from>
    <xdr:to>
      <xdr:col>65</xdr:col>
      <xdr:colOff>53975</xdr:colOff>
      <xdr:row>59</xdr:row>
      <xdr:rowOff>74930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2954000" y="100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59707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6238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64" name="楕円 263">
          <a:extLst>
            <a:ext uri="{FF2B5EF4-FFF2-40B4-BE49-F238E27FC236}">
              <a16:creationId xmlns:a16="http://schemas.microsoft.com/office/drawing/2014/main" id="{00000000-0008-0000-0400-000008010000}"/>
            </a:ext>
          </a:extLst>
        </xdr:cNvPr>
        <xdr:cNvSpPr/>
      </xdr:nvSpPr>
      <xdr:spPr>
        <a:xfrm>
          <a:off x="16459200" y="979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43197</xdr:rowOff>
    </xdr:from>
    <xdr:ext cx="762000" cy="259045"/>
    <xdr:sp macro="" textlink="">
      <xdr:nvSpPr>
        <xdr:cNvPr id="265" name="その他該当値テキスト">
          <a:extLst>
            <a:ext uri="{FF2B5EF4-FFF2-40B4-BE49-F238E27FC236}">
              <a16:creationId xmlns:a16="http://schemas.microsoft.com/office/drawing/2014/main" id="{00000000-0008-0000-0400-000009010000}"/>
            </a:ext>
          </a:extLst>
        </xdr:cNvPr>
        <xdr:cNvSpPr txBox="1"/>
      </xdr:nvSpPr>
      <xdr:spPr>
        <a:xfrm>
          <a:off x="16598900" y="964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167640</xdr:rowOff>
    </xdr:from>
    <xdr:to>
      <xdr:col>78</xdr:col>
      <xdr:colOff>120650</xdr:colOff>
      <xdr:row>57</xdr:row>
      <xdr:rowOff>97790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5621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107967</xdr:rowOff>
    </xdr:from>
    <xdr:ext cx="7366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5290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144780</xdr:rowOff>
    </xdr:from>
    <xdr:to>
      <xdr:col>74</xdr:col>
      <xdr:colOff>31750</xdr:colOff>
      <xdr:row>57</xdr:row>
      <xdr:rowOff>74930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4732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85107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401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167640</xdr:rowOff>
    </xdr:from>
    <xdr:to>
      <xdr:col>69</xdr:col>
      <xdr:colOff>142875</xdr:colOff>
      <xdr:row>57</xdr:row>
      <xdr:rowOff>97790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3843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107967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3512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64770</xdr:rowOff>
    </xdr:from>
    <xdr:to>
      <xdr:col>65</xdr:col>
      <xdr:colOff>53975</xdr:colOff>
      <xdr:row>57</xdr:row>
      <xdr:rowOff>166370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2954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5097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2623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全国平均、県平均は上回る状況にあるが、類似団体平均とは同程度である。令和６年度は常備消防運営事業費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経常分</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等の増により、比率が増加した。類似団体平均と同程度だが、一部事務組合等への負担金の増により今後の上昇が見込まれる。</a:t>
          </a:r>
        </a:p>
      </xdr:txBody>
    </xdr:sp>
    <xdr:clientData/>
  </xdr:twoCellAnchor>
  <xdr:oneCellAnchor>
    <xdr:from>
      <xdr:col>62</xdr:col>
      <xdr:colOff>6350</xdr:colOff>
      <xdr:row>29</xdr:row>
      <xdr:rowOff>107950</xdr:rowOff>
    </xdr:from>
    <xdr:ext cx="298543" cy="225703"/>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a:extLst>
            <a:ext uri="{FF2B5EF4-FFF2-40B4-BE49-F238E27FC236}">
              <a16:creationId xmlns:a16="http://schemas.microsoft.com/office/drawing/2014/main" id="{00000000-0008-0000-0400-00001E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a:extLst>
            <a:ext uri="{FF2B5EF4-FFF2-40B4-BE49-F238E27FC236}">
              <a16:creationId xmlns:a16="http://schemas.microsoft.com/office/drawing/2014/main" id="{00000000-0008-0000-0400-000029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35</xdr:row>
      <xdr:rowOff>10414</xdr:rowOff>
    </xdr:from>
    <xdr:to>
      <xdr:col>82</xdr:col>
      <xdr:colOff>107950</xdr:colOff>
      <xdr:row>41</xdr:row>
      <xdr:rowOff>106426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6510000" y="6011164"/>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78503</xdr:rowOff>
    </xdr:from>
    <xdr:ext cx="762000" cy="259045"/>
    <xdr:sp macro="" textlink="">
      <xdr:nvSpPr>
        <xdr:cNvPr id="299" name="補助費等最小値テキスト">
          <a:extLst>
            <a:ext uri="{FF2B5EF4-FFF2-40B4-BE49-F238E27FC236}">
              <a16:creationId xmlns:a16="http://schemas.microsoft.com/office/drawing/2014/main" id="{00000000-0008-0000-0400-00002B010000}"/>
            </a:ext>
          </a:extLst>
        </xdr:cNvPr>
        <xdr:cNvSpPr txBox="1"/>
      </xdr:nvSpPr>
      <xdr:spPr>
        <a:xfrm>
          <a:off x="16598900" y="710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106426</xdr:rowOff>
    </xdr:from>
    <xdr:to>
      <xdr:col>82</xdr:col>
      <xdr:colOff>196850</xdr:colOff>
      <xdr:row>41</xdr:row>
      <xdr:rowOff>106426</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6421100" y="7135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96791</xdr:rowOff>
    </xdr:from>
    <xdr:ext cx="762000" cy="259045"/>
    <xdr:sp macro="" textlink="">
      <xdr:nvSpPr>
        <xdr:cNvPr id="301" name="補助費等最大値テキスト">
          <a:extLst>
            <a:ext uri="{FF2B5EF4-FFF2-40B4-BE49-F238E27FC236}">
              <a16:creationId xmlns:a16="http://schemas.microsoft.com/office/drawing/2014/main" id="{00000000-0008-0000-0400-00002D010000}"/>
            </a:ext>
          </a:extLst>
        </xdr:cNvPr>
        <xdr:cNvSpPr txBox="1"/>
      </xdr:nvSpPr>
      <xdr:spPr>
        <a:xfrm>
          <a:off x="16598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35</xdr:row>
      <xdr:rowOff>10414</xdr:rowOff>
    </xdr:from>
    <xdr:to>
      <xdr:col>82</xdr:col>
      <xdr:colOff>196850</xdr:colOff>
      <xdr:row>35</xdr:row>
      <xdr:rowOff>10414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10414</xdr:rowOff>
    </xdr:from>
    <xdr:to>
      <xdr:col>82</xdr:col>
      <xdr:colOff>107950</xdr:colOff>
      <xdr:row>38</xdr:row>
      <xdr:rowOff>26416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5671800" y="6354064"/>
          <a:ext cx="8382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127017</xdr:rowOff>
    </xdr:from>
    <xdr:ext cx="762000" cy="259045"/>
    <xdr:sp macro="" textlink="">
      <xdr:nvSpPr>
        <xdr:cNvPr id="304" name="補助費等平均値テキスト">
          <a:extLst>
            <a:ext uri="{FF2B5EF4-FFF2-40B4-BE49-F238E27FC236}">
              <a16:creationId xmlns:a16="http://schemas.microsoft.com/office/drawing/2014/main" id="{00000000-0008-0000-0400-000030010000}"/>
            </a:ext>
          </a:extLst>
        </xdr:cNvPr>
        <xdr:cNvSpPr txBox="1"/>
      </xdr:nvSpPr>
      <xdr:spPr>
        <a:xfrm>
          <a:off x="16598900" y="62992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110490</xdr:rowOff>
    </xdr:from>
    <xdr:to>
      <xdr:col>82</xdr:col>
      <xdr:colOff>158750</xdr:colOff>
      <xdr:row>38</xdr:row>
      <xdr:rowOff>40640</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10414</xdr:rowOff>
    </xdr:from>
    <xdr:to>
      <xdr:col>78</xdr:col>
      <xdr:colOff>69850</xdr:colOff>
      <xdr:row>37</xdr:row>
      <xdr:rowOff>83566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4782800" y="635406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146575</xdr:rowOff>
    </xdr:from>
    <xdr:ext cx="736600" cy="259045"/>
    <xdr:sp macro="" textlink="">
      <xdr:nvSpPr>
        <xdr:cNvPr id="308" name="テキスト ボックス 307">
          <a:extLst>
            <a:ext uri="{FF2B5EF4-FFF2-40B4-BE49-F238E27FC236}">
              <a16:creationId xmlns:a16="http://schemas.microsoft.com/office/drawing/2014/main" id="{00000000-0008-0000-0400-000034010000}"/>
            </a:ext>
          </a:extLst>
        </xdr:cNvPr>
        <xdr:cNvSpPr txBox="1"/>
      </xdr:nvSpPr>
      <xdr:spPr>
        <a:xfrm>
          <a:off x="15290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28702</xdr:rowOff>
    </xdr:from>
    <xdr:to>
      <xdr:col>73</xdr:col>
      <xdr:colOff>180975</xdr:colOff>
      <xdr:row>37</xdr:row>
      <xdr:rowOff>83566</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3893800" y="637235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14478</xdr:rowOff>
    </xdr:from>
    <xdr:to>
      <xdr:col>74</xdr:col>
      <xdr:colOff>31750</xdr:colOff>
      <xdr:row>37</xdr:row>
      <xdr:rowOff>116078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4732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126255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4401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28702</xdr:rowOff>
    </xdr:from>
    <xdr:to>
      <xdr:col>69</xdr:col>
      <xdr:colOff>92075</xdr:colOff>
      <xdr:row>39</xdr:row>
      <xdr:rowOff>106426</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004800" y="6372352"/>
          <a:ext cx="889000" cy="420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153924</xdr:rowOff>
    </xdr:from>
    <xdr:to>
      <xdr:col>69</xdr:col>
      <xdr:colOff>142875</xdr:colOff>
      <xdr:row>37</xdr:row>
      <xdr:rowOff>84074</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3843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68851</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3512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2954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98823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623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147066</xdr:rowOff>
    </xdr:from>
    <xdr:to>
      <xdr:col>82</xdr:col>
      <xdr:colOff>158750</xdr:colOff>
      <xdr:row>38</xdr:row>
      <xdr:rowOff>77215</xdr:rowOff>
    </xdr:to>
    <xdr:sp macro="" textlink="">
      <xdr:nvSpPr>
        <xdr:cNvPr id="322" name="楕円 321">
          <a:extLst>
            <a:ext uri="{FF2B5EF4-FFF2-40B4-BE49-F238E27FC236}">
              <a16:creationId xmlns:a16="http://schemas.microsoft.com/office/drawing/2014/main" id="{00000000-0008-0000-0400-000042010000}"/>
            </a:ext>
          </a:extLst>
        </xdr:cNvPr>
        <xdr:cNvSpPr/>
      </xdr:nvSpPr>
      <xdr:spPr>
        <a:xfrm>
          <a:off x="16459200" y="64907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119143</xdr:rowOff>
    </xdr:from>
    <xdr:ext cx="762000" cy="259045"/>
    <xdr:sp macro="" textlink="">
      <xdr:nvSpPr>
        <xdr:cNvPr id="323" name="補助費等該当値テキスト">
          <a:extLst>
            <a:ext uri="{FF2B5EF4-FFF2-40B4-BE49-F238E27FC236}">
              <a16:creationId xmlns:a16="http://schemas.microsoft.com/office/drawing/2014/main" id="{00000000-0008-0000-0400-000043010000}"/>
            </a:ext>
          </a:extLst>
        </xdr:cNvPr>
        <xdr:cNvSpPr txBox="1"/>
      </xdr:nvSpPr>
      <xdr:spPr>
        <a:xfrm>
          <a:off x="165989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131064</xdr:rowOff>
    </xdr:from>
    <xdr:to>
      <xdr:col>78</xdr:col>
      <xdr:colOff>120650</xdr:colOff>
      <xdr:row>37</xdr:row>
      <xdr:rowOff>61214</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5621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71391</xdr:rowOff>
    </xdr:from>
    <xdr:ext cx="7366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290800" y="6072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32766</xdr:rowOff>
    </xdr:from>
    <xdr:to>
      <xdr:col>74</xdr:col>
      <xdr:colOff>31750</xdr:colOff>
      <xdr:row>37</xdr:row>
      <xdr:rowOff>134366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4732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119143</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401800" y="6462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149352</xdr:rowOff>
    </xdr:from>
    <xdr:to>
      <xdr:col>69</xdr:col>
      <xdr:colOff>142875</xdr:colOff>
      <xdr:row>37</xdr:row>
      <xdr:rowOff>79502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3843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89679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3512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55626</xdr:rowOff>
    </xdr:from>
    <xdr:to>
      <xdr:col>65</xdr:col>
      <xdr:colOff>53975</xdr:colOff>
      <xdr:row>39</xdr:row>
      <xdr:rowOff>157226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2954000" y="674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142003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2623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全国平均、県平均を大幅に下回っており、公債費の負担は依然として抑制された状態にある。令和３年度より防災無線デジタル化事業等に係る償還が始まったため微増となったが、その後借入がないため微減となった。今後も世代間の公平性を踏まえ、将来負担の平準化を図っていく必要がある。</a:t>
          </a:r>
        </a:p>
      </xdr:txBody>
    </xdr:sp>
    <xdr:clientData/>
  </xdr:twoCellAnchor>
  <xdr:oneCellAnchor>
    <xdr:from>
      <xdr:col>3</xdr:col>
      <xdr:colOff>123825</xdr:colOff>
      <xdr:row>69</xdr:row>
      <xdr:rowOff>107950</xdr:rowOff>
    </xdr:from>
    <xdr:ext cx="298543" cy="225703"/>
    <xdr:sp macro="" textlink="">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a:extLst>
            <a:ext uri="{FF2B5EF4-FFF2-40B4-BE49-F238E27FC236}">
              <a16:creationId xmlns:a16="http://schemas.microsoft.com/office/drawing/2014/main" id="{00000000-0008-0000-0400-000058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8890</xdr:rowOff>
    </xdr:from>
    <xdr:to>
      <xdr:col>24</xdr:col>
      <xdr:colOff>25400</xdr:colOff>
      <xdr:row>82</xdr:row>
      <xdr:rowOff>50800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5247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95267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8890</xdr:rowOff>
    </xdr:from>
    <xdr:to>
      <xdr:col>24</xdr:col>
      <xdr:colOff>114300</xdr:colOff>
      <xdr:row>73</xdr:row>
      <xdr:rowOff>8890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66040</xdr:rowOff>
    </xdr:from>
    <xdr:to>
      <xdr:col>24</xdr:col>
      <xdr:colOff>25400</xdr:colOff>
      <xdr:row>73</xdr:row>
      <xdr:rowOff>77470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258189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17797</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0479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45720</xdr:rowOff>
    </xdr:from>
    <xdr:to>
      <xdr:col>24</xdr:col>
      <xdr:colOff>76200</xdr:colOff>
      <xdr:row>76</xdr:row>
      <xdr:rowOff>147320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77470</xdr:rowOff>
    </xdr:from>
    <xdr:to>
      <xdr:col>19</xdr:col>
      <xdr:colOff>187325</xdr:colOff>
      <xdr:row>73</xdr:row>
      <xdr:rowOff>85090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25933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60961</xdr:rowOff>
    </xdr:from>
    <xdr:to>
      <xdr:col>20</xdr:col>
      <xdr:colOff>38100</xdr:colOff>
      <xdr:row>76</xdr:row>
      <xdr:rowOff>162561</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147338</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177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85090</xdr:rowOff>
    </xdr:from>
    <xdr:to>
      <xdr:col>15</xdr:col>
      <xdr:colOff>98425</xdr:colOff>
      <xdr:row>73</xdr:row>
      <xdr:rowOff>88900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2209800" y="126009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53339</xdr:rowOff>
    </xdr:from>
    <xdr:to>
      <xdr:col>15</xdr:col>
      <xdr:colOff>149225</xdr:colOff>
      <xdr:row>76</xdr:row>
      <xdr:rowOff>154939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139716</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73660</xdr:rowOff>
    </xdr:from>
    <xdr:to>
      <xdr:col>11</xdr:col>
      <xdr:colOff>9525</xdr:colOff>
      <xdr:row>73</xdr:row>
      <xdr:rowOff>88900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1320800" y="1258951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120666</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41911</xdr:rowOff>
    </xdr:from>
    <xdr:to>
      <xdr:col>6</xdr:col>
      <xdr:colOff>171450</xdr:colOff>
      <xdr:row>76</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128288</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15240</xdr:rowOff>
    </xdr:from>
    <xdr:to>
      <xdr:col>24</xdr:col>
      <xdr:colOff>76200</xdr:colOff>
      <xdr:row>73</xdr:row>
      <xdr:rowOff>116840</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253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95267</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439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26670</xdr:rowOff>
    </xdr:from>
    <xdr:to>
      <xdr:col>20</xdr:col>
      <xdr:colOff>38100</xdr:colOff>
      <xdr:row>73</xdr:row>
      <xdr:rowOff>128270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254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138447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311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34290</xdr:rowOff>
    </xdr:from>
    <xdr:to>
      <xdr:col>15</xdr:col>
      <xdr:colOff>149225</xdr:colOff>
      <xdr:row>73</xdr:row>
      <xdr:rowOff>135890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255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146067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31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38100</xdr:rowOff>
    </xdr:from>
    <xdr:to>
      <xdr:col>11</xdr:col>
      <xdr:colOff>60325</xdr:colOff>
      <xdr:row>73</xdr:row>
      <xdr:rowOff>139700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255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149877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322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22860</xdr:rowOff>
    </xdr:from>
    <xdr:to>
      <xdr:col>6</xdr:col>
      <xdr:colOff>171450</xdr:colOff>
      <xdr:row>73</xdr:row>
      <xdr:rowOff>124460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253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134637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307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ついては、類似団体平均を上回っている。起債の借入を最小限としていることから、公債費負担が少なく、相対的に公債費以外の比率が占める割合が高くなっていることが要因である。人件費や一部事務組合への負担金等のように固定的な経費の大幅な減は見込めず、扶助費、繰出金といった社会保障費は上昇が続くことが見込まれることから、より一層、経常的経費の圧縮と歳入確保に努めるとともに、起債による将来負担の平準化も考慮していく必要がある。</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77470</xdr:rowOff>
    </xdr:from>
    <xdr:to>
      <xdr:col>82</xdr:col>
      <xdr:colOff>107950</xdr:colOff>
      <xdr:row>81</xdr:row>
      <xdr:rowOff>149861</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421870"/>
          <a:ext cx="0" cy="1615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121938</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400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149861</xdr:rowOff>
    </xdr:from>
    <xdr:to>
      <xdr:col>82</xdr:col>
      <xdr:colOff>196850</xdr:colOff>
      <xdr:row>81</xdr:row>
      <xdr:rowOff>149861</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4037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163847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165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77470</xdr:rowOff>
    </xdr:from>
    <xdr:to>
      <xdr:col>82</xdr:col>
      <xdr:colOff>196850</xdr:colOff>
      <xdr:row>72</xdr:row>
      <xdr:rowOff>77470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421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16511</xdr:rowOff>
    </xdr:from>
    <xdr:to>
      <xdr:col>82</xdr:col>
      <xdr:colOff>107950</xdr:colOff>
      <xdr:row>79</xdr:row>
      <xdr:rowOff>104139</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3389611"/>
          <a:ext cx="838200" cy="259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100347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1305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83820</xdr:rowOff>
    </xdr:from>
    <xdr:to>
      <xdr:col>82</xdr:col>
      <xdr:colOff>158750</xdr:colOff>
      <xdr:row>78</xdr:row>
      <xdr:rowOff>13970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16511</xdr:rowOff>
    </xdr:from>
    <xdr:to>
      <xdr:col>78</xdr:col>
      <xdr:colOff>69850</xdr:colOff>
      <xdr:row>78</xdr:row>
      <xdr:rowOff>107950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4782800" y="1338961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64770</xdr:rowOff>
    </xdr:from>
    <xdr:to>
      <xdr:col>78</xdr:col>
      <xdr:colOff>120650</xdr:colOff>
      <xdr:row>77</xdr:row>
      <xdr:rowOff>166370</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5097</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03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138430</xdr:rowOff>
    </xdr:from>
    <xdr:to>
      <xdr:col>73</xdr:col>
      <xdr:colOff>180975</xdr:colOff>
      <xdr:row>78</xdr:row>
      <xdr:rowOff>107950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893800" y="13340080"/>
          <a:ext cx="889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38100</xdr:rowOff>
    </xdr:from>
    <xdr:to>
      <xdr:col>74</xdr:col>
      <xdr:colOff>31750</xdr:colOff>
      <xdr:row>77</xdr:row>
      <xdr:rowOff>139700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149877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0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138430</xdr:rowOff>
    </xdr:from>
    <xdr:to>
      <xdr:col>69</xdr:col>
      <xdr:colOff>92075</xdr:colOff>
      <xdr:row>81</xdr:row>
      <xdr:rowOff>24130</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3340080"/>
          <a:ext cx="889000" cy="57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102870</xdr:rowOff>
    </xdr:from>
    <xdr:to>
      <xdr:col>69</xdr:col>
      <xdr:colOff>142875</xdr:colOff>
      <xdr:row>77</xdr:row>
      <xdr:rowOff>33020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43197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64770</xdr:rowOff>
    </xdr:from>
    <xdr:to>
      <xdr:col>65</xdr:col>
      <xdr:colOff>53975</xdr:colOff>
      <xdr:row>77</xdr:row>
      <xdr:rowOff>166370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5097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53339</xdr:rowOff>
    </xdr:from>
    <xdr:to>
      <xdr:col>82</xdr:col>
      <xdr:colOff>158750</xdr:colOff>
      <xdr:row>79</xdr:row>
      <xdr:rowOff>154939</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359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25416</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3569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137161</xdr:rowOff>
    </xdr:from>
    <xdr:to>
      <xdr:col>78</xdr:col>
      <xdr:colOff>120650</xdr:colOff>
      <xdr:row>78</xdr:row>
      <xdr:rowOff>67311</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33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52088</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3425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57150</xdr:rowOff>
    </xdr:from>
    <xdr:to>
      <xdr:col>74</xdr:col>
      <xdr:colOff>31750</xdr:colOff>
      <xdr:row>78</xdr:row>
      <xdr:rowOff>158750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143527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351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87630</xdr:rowOff>
    </xdr:from>
    <xdr:to>
      <xdr:col>69</xdr:col>
      <xdr:colOff>142875</xdr:colOff>
      <xdr:row>78</xdr:row>
      <xdr:rowOff>17780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2557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144780</xdr:rowOff>
    </xdr:from>
    <xdr:to>
      <xdr:col>65</xdr:col>
      <xdr:colOff>53975</xdr:colOff>
      <xdr:row>81</xdr:row>
      <xdr:rowOff>74930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86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59707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394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0" name="人口1人当たり決算額の推移グラフ枠130">
          <a:extLst>
            <a:ext uri="{FF2B5EF4-FFF2-40B4-BE49-F238E27FC236}">
              <a16:creationId xmlns:a16="http://schemas.microsoft.com/office/drawing/2014/main" id="{00000000-0008-0000-0500-000028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127208</xdr:rowOff>
    </xdr:from>
    <xdr:to>
      <xdr:col>29</xdr:col>
      <xdr:colOff>127000</xdr:colOff>
      <xdr:row>19</xdr:row>
      <xdr:rowOff>80316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flipV="1">
          <a:off x="5651500" y="2232233"/>
          <a:ext cx="0" cy="11532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52393</xdr:rowOff>
    </xdr:from>
    <xdr:ext cx="762000" cy="259045"/>
    <xdr:sp macro="" textlink="">
      <xdr:nvSpPr>
        <xdr:cNvPr id="42" name="人口1人当たり決算額の推移最小値テキスト130">
          <a:extLst>
            <a:ext uri="{FF2B5EF4-FFF2-40B4-BE49-F238E27FC236}">
              <a16:creationId xmlns:a16="http://schemas.microsoft.com/office/drawing/2014/main" id="{00000000-0008-0000-0500-00002A000000}"/>
            </a:ext>
          </a:extLst>
        </xdr:cNvPr>
        <xdr:cNvSpPr txBox="1"/>
      </xdr:nvSpPr>
      <xdr:spPr>
        <a:xfrm>
          <a:off x="5740400" y="3357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80316</xdr:rowOff>
    </xdr:from>
    <xdr:to>
      <xdr:col>30</xdr:col>
      <xdr:colOff>25400</xdr:colOff>
      <xdr:row>19</xdr:row>
      <xdr:rowOff>80316</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5562600" y="33854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42135</xdr:rowOff>
    </xdr:from>
    <xdr:ext cx="762000" cy="259045"/>
    <xdr:sp macro="" textlink="">
      <xdr:nvSpPr>
        <xdr:cNvPr id="44" name="人口1人当たり決算額の推移最大値テキスト130">
          <a:extLst>
            <a:ext uri="{FF2B5EF4-FFF2-40B4-BE49-F238E27FC236}">
              <a16:creationId xmlns:a16="http://schemas.microsoft.com/office/drawing/2014/main" id="{00000000-0008-0000-0500-00002C000000}"/>
            </a:ext>
          </a:extLst>
        </xdr:cNvPr>
        <xdr:cNvSpPr txBox="1"/>
      </xdr:nvSpPr>
      <xdr:spPr>
        <a:xfrm>
          <a:off x="5740400" y="1975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127208</xdr:rowOff>
    </xdr:from>
    <xdr:to>
      <xdr:col>30</xdr:col>
      <xdr:colOff>25400</xdr:colOff>
      <xdr:row>12</xdr:row>
      <xdr:rowOff>127208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2232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107468</xdr:rowOff>
    </xdr:from>
    <xdr:to>
      <xdr:col>29</xdr:col>
      <xdr:colOff>127000</xdr:colOff>
      <xdr:row>18</xdr:row>
      <xdr:rowOff>142713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003800" y="3241193"/>
          <a:ext cx="647700" cy="352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93918</xdr:rowOff>
    </xdr:from>
    <xdr:ext cx="762000" cy="259045"/>
    <xdr:sp macro="" textlink="">
      <xdr:nvSpPr>
        <xdr:cNvPr id="47" name="人口1人当たり決算額の推移平均値テキスト130">
          <a:extLst>
            <a:ext uri="{FF2B5EF4-FFF2-40B4-BE49-F238E27FC236}">
              <a16:creationId xmlns:a16="http://schemas.microsoft.com/office/drawing/2014/main" id="{00000000-0008-0000-0500-00002F000000}"/>
            </a:ext>
          </a:extLst>
        </xdr:cNvPr>
        <xdr:cNvSpPr txBox="1"/>
      </xdr:nvSpPr>
      <xdr:spPr>
        <a:xfrm>
          <a:off x="5740400" y="27132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77391</xdr:rowOff>
    </xdr:from>
    <xdr:to>
      <xdr:col>29</xdr:col>
      <xdr:colOff>177800</xdr:colOff>
      <xdr:row>17</xdr:row>
      <xdr:rowOff>7541</xdr:rowOff>
    </xdr:to>
    <xdr:sp macro="" textlink="">
      <xdr:nvSpPr>
        <xdr:cNvPr id="48" name="フローチャート: 判断 47">
          <a:extLst>
            <a:ext uri="{FF2B5EF4-FFF2-40B4-BE49-F238E27FC236}">
              <a16:creationId xmlns:a16="http://schemas.microsoft.com/office/drawing/2014/main" id="{00000000-0008-0000-0500-000030000000}"/>
            </a:ext>
          </a:extLst>
        </xdr:cNvPr>
        <xdr:cNvSpPr/>
      </xdr:nvSpPr>
      <xdr:spPr bwMode="auto">
        <a:xfrm>
          <a:off x="5600700" y="2868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142713</xdr:rowOff>
    </xdr:from>
    <xdr:to>
      <xdr:col>26</xdr:col>
      <xdr:colOff>50800</xdr:colOff>
      <xdr:row>18</xdr:row>
      <xdr:rowOff>163921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4305300" y="3276438"/>
          <a:ext cx="698500" cy="212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159081</xdr:rowOff>
    </xdr:from>
    <xdr:to>
      <xdr:col>26</xdr:col>
      <xdr:colOff>101600</xdr:colOff>
      <xdr:row>17</xdr:row>
      <xdr:rowOff>89231</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4953000" y="29499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99408</xdr:rowOff>
    </xdr:from>
    <xdr:ext cx="736600" cy="259045"/>
    <xdr:sp macro="" textlink="">
      <xdr:nvSpPr>
        <xdr:cNvPr id="51" name="テキスト ボックス 50">
          <a:extLst>
            <a:ext uri="{FF2B5EF4-FFF2-40B4-BE49-F238E27FC236}">
              <a16:creationId xmlns:a16="http://schemas.microsoft.com/office/drawing/2014/main" id="{00000000-0008-0000-0500-000033000000}"/>
            </a:ext>
          </a:extLst>
        </xdr:cNvPr>
        <xdr:cNvSpPr txBox="1"/>
      </xdr:nvSpPr>
      <xdr:spPr>
        <a:xfrm>
          <a:off x="4622800" y="2718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163921</xdr:rowOff>
    </xdr:from>
    <xdr:to>
      <xdr:col>22</xdr:col>
      <xdr:colOff>114300</xdr:colOff>
      <xdr:row>18</xdr:row>
      <xdr:rowOff>166938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3606800" y="3297646"/>
          <a:ext cx="698500" cy="3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27150</xdr:rowOff>
    </xdr:from>
    <xdr:to>
      <xdr:col>22</xdr:col>
      <xdr:colOff>165100</xdr:colOff>
      <xdr:row>17</xdr:row>
      <xdr:rowOff>128750</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254500" y="298942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138927</xdr:rowOff>
    </xdr:from>
    <xdr:ext cx="7620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3924300" y="275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166938</xdr:rowOff>
    </xdr:from>
    <xdr:to>
      <xdr:col>18</xdr:col>
      <xdr:colOff>177800</xdr:colOff>
      <xdr:row>19</xdr:row>
      <xdr:rowOff>8073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2908300" y="3300663"/>
          <a:ext cx="698500" cy="125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40386</xdr:rowOff>
    </xdr:from>
    <xdr:to>
      <xdr:col>19</xdr:col>
      <xdr:colOff>38100</xdr:colOff>
      <xdr:row>17</xdr:row>
      <xdr:rowOff>141986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3556000" y="3002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152163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225800" y="2771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91735</xdr:rowOff>
    </xdr:from>
    <xdr:to>
      <xdr:col>15</xdr:col>
      <xdr:colOff>101600</xdr:colOff>
      <xdr:row>18</xdr:row>
      <xdr:rowOff>21885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2857500" y="3054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32062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2527300" y="282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56668</xdr:rowOff>
    </xdr:from>
    <xdr:to>
      <xdr:col>29</xdr:col>
      <xdr:colOff>177800</xdr:colOff>
      <xdr:row>18</xdr:row>
      <xdr:rowOff>158268</xdr:rowOff>
    </xdr:to>
    <xdr:sp macro="" textlink="">
      <xdr:nvSpPr>
        <xdr:cNvPr id="65" name="楕円 64">
          <a:extLst>
            <a:ext uri="{FF2B5EF4-FFF2-40B4-BE49-F238E27FC236}">
              <a16:creationId xmlns:a16="http://schemas.microsoft.com/office/drawing/2014/main" id="{00000000-0008-0000-0500-000041000000}"/>
            </a:ext>
          </a:extLst>
        </xdr:cNvPr>
        <xdr:cNvSpPr/>
      </xdr:nvSpPr>
      <xdr:spPr bwMode="auto">
        <a:xfrm>
          <a:off x="5600700" y="31903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28745</xdr:rowOff>
    </xdr:from>
    <xdr:ext cx="762000" cy="259045"/>
    <xdr:sp macro="" textlink="">
      <xdr:nvSpPr>
        <xdr:cNvPr id="66" name="人口1人当たり決算額の推移該当値テキスト130">
          <a:extLst>
            <a:ext uri="{FF2B5EF4-FFF2-40B4-BE49-F238E27FC236}">
              <a16:creationId xmlns:a16="http://schemas.microsoft.com/office/drawing/2014/main" id="{00000000-0008-0000-0500-000042000000}"/>
            </a:ext>
          </a:extLst>
        </xdr:cNvPr>
        <xdr:cNvSpPr txBox="1"/>
      </xdr:nvSpPr>
      <xdr:spPr>
        <a:xfrm>
          <a:off x="5740400" y="3162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91912</xdr:rowOff>
    </xdr:from>
    <xdr:to>
      <xdr:col>26</xdr:col>
      <xdr:colOff>101600</xdr:colOff>
      <xdr:row>19</xdr:row>
      <xdr:rowOff>22062</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4953000" y="3225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6840</xdr:rowOff>
    </xdr:from>
    <xdr:ext cx="7366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622800" y="3312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113121</xdr:rowOff>
    </xdr:from>
    <xdr:to>
      <xdr:col>22</xdr:col>
      <xdr:colOff>165100</xdr:colOff>
      <xdr:row>19</xdr:row>
      <xdr:rowOff>43271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254500" y="3246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28048</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924300" y="333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116138</xdr:rowOff>
    </xdr:from>
    <xdr:to>
      <xdr:col>19</xdr:col>
      <xdr:colOff>38100</xdr:colOff>
      <xdr:row>19</xdr:row>
      <xdr:rowOff>46288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3556000" y="32498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31065</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225800" y="333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128723</xdr:rowOff>
    </xdr:from>
    <xdr:to>
      <xdr:col>15</xdr:col>
      <xdr:colOff>101600</xdr:colOff>
      <xdr:row>19</xdr:row>
      <xdr:rowOff>58873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2857500" y="32624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43650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2527300" y="3348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5" name="正方形/長方形 74">
          <a:extLst>
            <a:ext uri="{FF2B5EF4-FFF2-40B4-BE49-F238E27FC236}">
              <a16:creationId xmlns:a16="http://schemas.microsoft.com/office/drawing/2014/main" id="{00000000-0008-0000-0500-00004B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6" name="角丸四角形 75">
          <a:extLst>
            <a:ext uri="{FF2B5EF4-FFF2-40B4-BE49-F238E27FC236}">
              <a16:creationId xmlns:a16="http://schemas.microsoft.com/office/drawing/2014/main" id="{00000000-0008-0000-0500-00004C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0" name="直線コネクタ 79">
          <a:extLst>
            <a:ext uri="{FF2B5EF4-FFF2-40B4-BE49-F238E27FC236}">
              <a16:creationId xmlns:a16="http://schemas.microsoft.com/office/drawing/2014/main" id="{00000000-0008-0000-0500-000050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5" name="楕円 84">
          <a:extLst>
            <a:ext uri="{FF2B5EF4-FFF2-40B4-BE49-F238E27FC236}">
              <a16:creationId xmlns:a16="http://schemas.microsoft.com/office/drawing/2014/main" id="{00000000-0008-0000-0500-000055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6" name="フローチャート: 判断 85">
          <a:extLst>
            <a:ext uri="{FF2B5EF4-FFF2-40B4-BE49-F238E27FC236}">
              <a16:creationId xmlns:a16="http://schemas.microsoft.com/office/drawing/2014/main" id="{00000000-0008-0000-0500-000056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8" name="テキスト ボックス 87">
          <a:extLst>
            <a:ext uri="{FF2B5EF4-FFF2-40B4-BE49-F238E27FC236}">
              <a16:creationId xmlns:a16="http://schemas.microsoft.com/office/drawing/2014/main" id="{00000000-0008-0000-0500-000058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329793</xdr:rowOff>
    </xdr:from>
    <xdr:to>
      <xdr:col>29</xdr:col>
      <xdr:colOff>127000</xdr:colOff>
      <xdr:row>38</xdr:row>
      <xdr:rowOff>118949</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54343"/>
          <a:ext cx="0" cy="13322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102901</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118949</xdr:rowOff>
    </xdr:from>
    <xdr:to>
      <xdr:col>30</xdr:col>
      <xdr:colOff>25400</xdr:colOff>
      <xdr:row>38</xdr:row>
      <xdr:rowOff>118949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654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73270</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329793</xdr:rowOff>
    </xdr:from>
    <xdr:to>
      <xdr:col>30</xdr:col>
      <xdr:colOff>25400</xdr:colOff>
      <xdr:row>33</xdr:row>
      <xdr:rowOff>329793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543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92723</xdr:rowOff>
    </xdr:from>
    <xdr:to>
      <xdr:col>29</xdr:col>
      <xdr:colOff>127000</xdr:colOff>
      <xdr:row>38</xdr:row>
      <xdr:rowOff>118580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7560323"/>
          <a:ext cx="647700" cy="258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300067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910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112090</xdr:rowOff>
    </xdr:from>
    <xdr:to>
      <xdr:col>29</xdr:col>
      <xdr:colOff>177800</xdr:colOff>
      <xdr:row>37</xdr:row>
      <xdr:rowOff>42240</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0653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82779</xdr:rowOff>
    </xdr:from>
    <xdr:to>
      <xdr:col>26</xdr:col>
      <xdr:colOff>50800</xdr:colOff>
      <xdr:row>38</xdr:row>
      <xdr:rowOff>118580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7550379"/>
          <a:ext cx="698500" cy="35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102464</xdr:rowOff>
    </xdr:from>
    <xdr:to>
      <xdr:col>26</xdr:col>
      <xdr:colOff>101600</xdr:colOff>
      <xdr:row>37</xdr:row>
      <xdr:rowOff>32614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0557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214241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824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65570</xdr:rowOff>
    </xdr:from>
    <xdr:to>
      <xdr:col>22</xdr:col>
      <xdr:colOff>114300</xdr:colOff>
      <xdr:row>38</xdr:row>
      <xdr:rowOff>82779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7533170"/>
          <a:ext cx="698500" cy="172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120879</xdr:rowOff>
    </xdr:from>
    <xdr:to>
      <xdr:col>22</xdr:col>
      <xdr:colOff>165100</xdr:colOff>
      <xdr:row>37</xdr:row>
      <xdr:rowOff>51029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0741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232656</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43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65570</xdr:rowOff>
    </xdr:from>
    <xdr:to>
      <xdr:col>18</xdr:col>
      <xdr:colOff>177800</xdr:colOff>
      <xdr:row>38</xdr:row>
      <xdr:rowOff>92126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7533170"/>
          <a:ext cx="698500" cy="26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141389</xdr:rowOff>
    </xdr:from>
    <xdr:to>
      <xdr:col>19</xdr:col>
      <xdr:colOff>38100</xdr:colOff>
      <xdr:row>37</xdr:row>
      <xdr:rowOff>71539</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0946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253166</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86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165760</xdr:rowOff>
    </xdr:from>
    <xdr:to>
      <xdr:col>15</xdr:col>
      <xdr:colOff>101600</xdr:colOff>
      <xdr:row>37</xdr:row>
      <xdr:rowOff>95910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119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277537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88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38</xdr:row>
      <xdr:rowOff>41923</xdr:rowOff>
    </xdr:from>
    <xdr:to>
      <xdr:col>29</xdr:col>
      <xdr:colOff>177800</xdr:colOff>
      <xdr:row>38</xdr:row>
      <xdr:rowOff>143523</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7509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293400</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7418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38</xdr:row>
      <xdr:rowOff>67780</xdr:rowOff>
    </xdr:from>
    <xdr:to>
      <xdr:col>26</xdr:col>
      <xdr:colOff>101600</xdr:colOff>
      <xdr:row>38</xdr:row>
      <xdr:rowOff>169380</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7535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154157</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7621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38</xdr:row>
      <xdr:rowOff>31979</xdr:rowOff>
    </xdr:from>
    <xdr:to>
      <xdr:col>22</xdr:col>
      <xdr:colOff>165100</xdr:colOff>
      <xdr:row>38</xdr:row>
      <xdr:rowOff>133579</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74995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118356</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7585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38</xdr:row>
      <xdr:rowOff>14770</xdr:rowOff>
    </xdr:from>
    <xdr:to>
      <xdr:col>19</xdr:col>
      <xdr:colOff>38100</xdr:colOff>
      <xdr:row>38</xdr:row>
      <xdr:rowOff>116370</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74823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101147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7568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41326</xdr:rowOff>
    </xdr:from>
    <xdr:to>
      <xdr:col>15</xdr:col>
      <xdr:colOff>101600</xdr:colOff>
      <xdr:row>38</xdr:row>
      <xdr:rowOff>142926</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7508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127703</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595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8,901
8,454
19.99
4,964,987
4,608,702
344,553
3,272,878
201,098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133246</xdr:rowOff>
    </xdr:from>
    <xdr:to>
      <xdr:col>24</xdr:col>
      <xdr:colOff>62865</xdr:colOff>
      <xdr:row>37</xdr:row>
      <xdr:rowOff>162209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05296"/>
          <a:ext cx="1270" cy="1400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166036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0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162209</xdr:rowOff>
    </xdr:from>
    <xdr:to>
      <xdr:col>24</xdr:col>
      <xdr:colOff>152400</xdr:colOff>
      <xdr:row>37</xdr:row>
      <xdr:rowOff>162209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05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79923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8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133246</xdr:rowOff>
    </xdr:from>
    <xdr:to>
      <xdr:col>24</xdr:col>
      <xdr:colOff>152400</xdr:colOff>
      <xdr:row>29</xdr:row>
      <xdr:rowOff>133246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0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44915</xdr:rowOff>
    </xdr:from>
    <xdr:to>
      <xdr:col>24</xdr:col>
      <xdr:colOff>63500</xdr:colOff>
      <xdr:row>36</xdr:row>
      <xdr:rowOff>103147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17115"/>
          <a:ext cx="838200" cy="58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63245</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210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40368</xdr:rowOff>
    </xdr:from>
    <xdr:to>
      <xdr:col>24</xdr:col>
      <xdr:colOff>114300</xdr:colOff>
      <xdr:row>34</xdr:row>
      <xdr:rowOff>141968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6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103147</xdr:rowOff>
    </xdr:from>
    <xdr:to>
      <xdr:col>19</xdr:col>
      <xdr:colOff>177800</xdr:colOff>
      <xdr:row>36</xdr:row>
      <xdr:rowOff>132918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275347"/>
          <a:ext cx="889000" cy="29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139139</xdr:rowOff>
    </xdr:from>
    <xdr:to>
      <xdr:col>20</xdr:col>
      <xdr:colOff>38100</xdr:colOff>
      <xdr:row>35</xdr:row>
      <xdr:rowOff>69289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85816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743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132918</xdr:rowOff>
    </xdr:from>
    <xdr:to>
      <xdr:col>15</xdr:col>
      <xdr:colOff>50800</xdr:colOff>
      <xdr:row>36</xdr:row>
      <xdr:rowOff>139639</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05118"/>
          <a:ext cx="889000" cy="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127</xdr:rowOff>
    </xdr:from>
    <xdr:to>
      <xdr:col>15</xdr:col>
      <xdr:colOff>101600</xdr:colOff>
      <xdr:row>35</xdr:row>
      <xdr:rowOff>101727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118254</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776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139639</xdr:rowOff>
    </xdr:from>
    <xdr:to>
      <xdr:col>10</xdr:col>
      <xdr:colOff>114300</xdr:colOff>
      <xdr:row>36</xdr:row>
      <xdr:rowOff>150284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11839"/>
          <a:ext cx="889000" cy="10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8852</xdr:rowOff>
    </xdr:from>
    <xdr:to>
      <xdr:col>10</xdr:col>
      <xdr:colOff>165100</xdr:colOff>
      <xdr:row>35</xdr:row>
      <xdr:rowOff>110452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126979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78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58024</xdr:rowOff>
    </xdr:from>
    <xdr:to>
      <xdr:col>6</xdr:col>
      <xdr:colOff>38100</xdr:colOff>
      <xdr:row>35</xdr:row>
      <xdr:rowOff>159624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58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4701</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834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165565</xdr:rowOff>
    </xdr:from>
    <xdr:to>
      <xdr:col>24</xdr:col>
      <xdr:colOff>114300</xdr:colOff>
      <xdr:row>36</xdr:row>
      <xdr:rowOff>95715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6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143992</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44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52347</xdr:rowOff>
    </xdr:from>
    <xdr:to>
      <xdr:col>20</xdr:col>
      <xdr:colOff>38100</xdr:colOff>
      <xdr:row>36</xdr:row>
      <xdr:rowOff>153947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24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145074</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6317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82118</xdr:rowOff>
    </xdr:from>
    <xdr:to>
      <xdr:col>15</xdr:col>
      <xdr:colOff>101600</xdr:colOff>
      <xdr:row>37</xdr:row>
      <xdr:rowOff>12268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54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3395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6347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88839</xdr:rowOff>
    </xdr:from>
    <xdr:to>
      <xdr:col>10</xdr:col>
      <xdr:colOff>165100</xdr:colOff>
      <xdr:row>37</xdr:row>
      <xdr:rowOff>18989</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6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10116</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6353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99484</xdr:rowOff>
    </xdr:from>
    <xdr:to>
      <xdr:col>6</xdr:col>
      <xdr:colOff>38100</xdr:colOff>
      <xdr:row>37</xdr:row>
      <xdr:rowOff>29634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7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20761</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6364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123042</xdr:rowOff>
    </xdr:from>
    <xdr:to>
      <xdr:col>24</xdr:col>
      <xdr:colOff>62865</xdr:colOff>
      <xdr:row>58</xdr:row>
      <xdr:rowOff>112706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866992"/>
          <a:ext cx="1270" cy="1189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116533</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10060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112706</xdr:rowOff>
    </xdr:from>
    <xdr:to>
      <xdr:col>24</xdr:col>
      <xdr:colOff>152400</xdr:colOff>
      <xdr:row>58</xdr:row>
      <xdr:rowOff>112706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10056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69719</xdr:rowOff>
    </xdr:from>
    <xdr:ext cx="690189"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6422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2,661,435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123042</xdr:rowOff>
    </xdr:from>
    <xdr:to>
      <xdr:col>24</xdr:col>
      <xdr:colOff>152400</xdr:colOff>
      <xdr:row>51</xdr:row>
      <xdr:rowOff>123042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86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96266</xdr:rowOff>
    </xdr:from>
    <xdr:to>
      <xdr:col>24</xdr:col>
      <xdr:colOff>63500</xdr:colOff>
      <xdr:row>58</xdr:row>
      <xdr:rowOff>96914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10040366"/>
          <a:ext cx="8382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22172</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7948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170745</xdr:rowOff>
    </xdr:from>
    <xdr:to>
      <xdr:col>24</xdr:col>
      <xdr:colOff>114300</xdr:colOff>
      <xdr:row>58</xdr:row>
      <xdr:rowOff>100895</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94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96914</xdr:rowOff>
    </xdr:from>
    <xdr:to>
      <xdr:col>19</xdr:col>
      <xdr:colOff>177800</xdr:colOff>
      <xdr:row>58</xdr:row>
      <xdr:rowOff>98652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10041014"/>
          <a:ext cx="889000" cy="1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19851</xdr:rowOff>
    </xdr:from>
    <xdr:to>
      <xdr:col>20</xdr:col>
      <xdr:colOff>38100</xdr:colOff>
      <xdr:row>58</xdr:row>
      <xdr:rowOff>121451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963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137978</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9739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98652</xdr:rowOff>
    </xdr:from>
    <xdr:to>
      <xdr:col>15</xdr:col>
      <xdr:colOff>50800</xdr:colOff>
      <xdr:row>58</xdr:row>
      <xdr:rowOff>104849</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019300" y="10042752"/>
          <a:ext cx="889000" cy="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20772</xdr:rowOff>
    </xdr:from>
    <xdr:to>
      <xdr:col>15</xdr:col>
      <xdr:colOff>101600</xdr:colOff>
      <xdr:row>58</xdr:row>
      <xdr:rowOff>122372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96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138899</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9740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101726</xdr:rowOff>
    </xdr:from>
    <xdr:to>
      <xdr:col>10</xdr:col>
      <xdr:colOff>114300</xdr:colOff>
      <xdr:row>58</xdr:row>
      <xdr:rowOff>104849</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1130300" y="10045826"/>
          <a:ext cx="889000" cy="3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27578</xdr:rowOff>
    </xdr:from>
    <xdr:to>
      <xdr:col>10</xdr:col>
      <xdr:colOff>165100</xdr:colOff>
      <xdr:row>58</xdr:row>
      <xdr:rowOff>129178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97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145705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97469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37298</xdr:rowOff>
    </xdr:from>
    <xdr:to>
      <xdr:col>6</xdr:col>
      <xdr:colOff>38100</xdr:colOff>
      <xdr:row>58</xdr:row>
      <xdr:rowOff>138898</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981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155425</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9756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45466</xdr:rowOff>
    </xdr:from>
    <xdr:to>
      <xdr:col>24</xdr:col>
      <xdr:colOff>114300</xdr:colOff>
      <xdr:row>58</xdr:row>
      <xdr:rowOff>147066</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989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149171</xdr:rowOff>
    </xdr:from>
    <xdr:ext cx="534377"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921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46114</xdr:rowOff>
    </xdr:from>
    <xdr:to>
      <xdr:col>20</xdr:col>
      <xdr:colOff>38100</xdr:colOff>
      <xdr:row>58</xdr:row>
      <xdr:rowOff>147714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99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138841</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530111" y="10082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47852</xdr:rowOff>
    </xdr:from>
    <xdr:to>
      <xdr:col>15</xdr:col>
      <xdr:colOff>101600</xdr:colOff>
      <xdr:row>58</xdr:row>
      <xdr:rowOff>149452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99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140579</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41111" y="1008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54049</xdr:rowOff>
    </xdr:from>
    <xdr:to>
      <xdr:col>10</xdr:col>
      <xdr:colOff>165100</xdr:colOff>
      <xdr:row>58</xdr:row>
      <xdr:rowOff>155649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99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146776</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52111" y="10090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50926</xdr:rowOff>
    </xdr:from>
    <xdr:to>
      <xdr:col>6</xdr:col>
      <xdr:colOff>38100</xdr:colOff>
      <xdr:row>58</xdr:row>
      <xdr:rowOff>152526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99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143653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10087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21075</xdr:rowOff>
    </xdr:from>
    <xdr:to>
      <xdr:col>24</xdr:col>
      <xdr:colOff>62865</xdr:colOff>
      <xdr:row>79</xdr:row>
      <xdr:rowOff>32238</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22575"/>
          <a:ext cx="1270" cy="1554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36065</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80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32238</xdr:rowOff>
    </xdr:from>
    <xdr:to>
      <xdr:col>24</xdr:col>
      <xdr:colOff>152400</xdr:colOff>
      <xdr:row>79</xdr:row>
      <xdr:rowOff>32238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76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139202</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79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21075</xdr:rowOff>
    </xdr:from>
    <xdr:to>
      <xdr:col>24</xdr:col>
      <xdr:colOff>152400</xdr:colOff>
      <xdr:row>70</xdr:row>
      <xdr:rowOff>21075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2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114078</xdr:rowOff>
    </xdr:from>
    <xdr:to>
      <xdr:col>24</xdr:col>
      <xdr:colOff>63500</xdr:colOff>
      <xdr:row>78</xdr:row>
      <xdr:rowOff>146729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3487178"/>
          <a:ext cx="838200" cy="3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69163</xdr:rowOff>
    </xdr:from>
    <xdr:ext cx="534377"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9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46286</xdr:rowOff>
    </xdr:from>
    <xdr:to>
      <xdr:col>24</xdr:col>
      <xdr:colOff>114300</xdr:colOff>
      <xdr:row>77</xdr:row>
      <xdr:rowOff>147886</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146729</xdr:rowOff>
    </xdr:from>
    <xdr:to>
      <xdr:col>19</xdr:col>
      <xdr:colOff>177800</xdr:colOff>
      <xdr:row>78</xdr:row>
      <xdr:rowOff>171056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519829"/>
          <a:ext cx="889000" cy="24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94386</xdr:rowOff>
    </xdr:from>
    <xdr:to>
      <xdr:col>20</xdr:col>
      <xdr:colOff>38100</xdr:colOff>
      <xdr:row>78</xdr:row>
      <xdr:rowOff>24536</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41063</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30111" y="13071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147377</xdr:rowOff>
    </xdr:from>
    <xdr:to>
      <xdr:col>15</xdr:col>
      <xdr:colOff>50800</xdr:colOff>
      <xdr:row>78</xdr:row>
      <xdr:rowOff>171056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3520477"/>
          <a:ext cx="889000" cy="23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110350</xdr:rowOff>
    </xdr:from>
    <xdr:to>
      <xdr:col>15</xdr:col>
      <xdr:colOff>101600</xdr:colOff>
      <xdr:row>78</xdr:row>
      <xdr:rowOff>40500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57027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41111" y="130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147377</xdr:rowOff>
    </xdr:from>
    <xdr:to>
      <xdr:col>10</xdr:col>
      <xdr:colOff>114300</xdr:colOff>
      <xdr:row>78</xdr:row>
      <xdr:rowOff>158789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520477"/>
          <a:ext cx="889000" cy="11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116027</xdr:rowOff>
    </xdr:from>
    <xdr:to>
      <xdr:col>10</xdr:col>
      <xdr:colOff>165100</xdr:colOff>
      <xdr:row>78</xdr:row>
      <xdr:rowOff>46177</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62704</xdr:rowOff>
    </xdr:from>
    <xdr:ext cx="534377"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52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53715</xdr:rowOff>
    </xdr:from>
    <xdr:to>
      <xdr:col>6</xdr:col>
      <xdr:colOff>38100</xdr:colOff>
      <xdr:row>77</xdr:row>
      <xdr:rowOff>155315</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5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392</xdr:rowOff>
    </xdr:from>
    <xdr:ext cx="534377"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63111" y="1303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63278</xdr:rowOff>
    </xdr:from>
    <xdr:to>
      <xdr:col>24</xdr:col>
      <xdr:colOff>114300</xdr:colOff>
      <xdr:row>78</xdr:row>
      <xdr:rowOff>164878</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436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149655</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51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95929</xdr:rowOff>
    </xdr:from>
    <xdr:to>
      <xdr:col>20</xdr:col>
      <xdr:colOff>38100</xdr:colOff>
      <xdr:row>79</xdr:row>
      <xdr:rowOff>26079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469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17206</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561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120256</xdr:rowOff>
    </xdr:from>
    <xdr:to>
      <xdr:col>15</xdr:col>
      <xdr:colOff>101600</xdr:colOff>
      <xdr:row>79</xdr:row>
      <xdr:rowOff>50406</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49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41533</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586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96577</xdr:rowOff>
    </xdr:from>
    <xdr:to>
      <xdr:col>10</xdr:col>
      <xdr:colOff>165100</xdr:colOff>
      <xdr:row>79</xdr:row>
      <xdr:rowOff>26727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69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17854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562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107989</xdr:rowOff>
    </xdr:from>
    <xdr:to>
      <xdr:col>6</xdr:col>
      <xdr:colOff>38100</xdr:colOff>
      <xdr:row>79</xdr:row>
      <xdr:rowOff>38139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8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29266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573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75006</xdr:rowOff>
    </xdr:from>
    <xdr:to>
      <xdr:col>24</xdr:col>
      <xdr:colOff>62865</xdr:colOff>
      <xdr:row>99</xdr:row>
      <xdr:rowOff>35252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676956"/>
          <a:ext cx="1270" cy="1331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39079</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1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35252</xdr:rowOff>
    </xdr:from>
    <xdr:to>
      <xdr:col>24</xdr:col>
      <xdr:colOff>152400</xdr:colOff>
      <xdr:row>99</xdr:row>
      <xdr:rowOff>35252</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21683</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452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75006</xdr:rowOff>
    </xdr:from>
    <xdr:to>
      <xdr:col>24</xdr:col>
      <xdr:colOff>152400</xdr:colOff>
      <xdr:row>91</xdr:row>
      <xdr:rowOff>75006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676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77079</xdr:rowOff>
    </xdr:from>
    <xdr:to>
      <xdr:col>24</xdr:col>
      <xdr:colOff>63500</xdr:colOff>
      <xdr:row>98</xdr:row>
      <xdr:rowOff>152615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879179"/>
          <a:ext cx="838200" cy="75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27142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4863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4265</xdr:rowOff>
    </xdr:from>
    <xdr:to>
      <xdr:col>24</xdr:col>
      <xdr:colOff>114300</xdr:colOff>
      <xdr:row>97</xdr:row>
      <xdr:rowOff>105865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63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152615</xdr:rowOff>
    </xdr:from>
    <xdr:to>
      <xdr:col>19</xdr:col>
      <xdr:colOff>177800</xdr:colOff>
      <xdr:row>99</xdr:row>
      <xdr:rowOff>10313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954715"/>
          <a:ext cx="889000" cy="29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47561</xdr:rowOff>
    </xdr:from>
    <xdr:to>
      <xdr:col>20</xdr:col>
      <xdr:colOff>38100</xdr:colOff>
      <xdr:row>97</xdr:row>
      <xdr:rowOff>149161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67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165688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45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65915</xdr:rowOff>
    </xdr:from>
    <xdr:to>
      <xdr:col>15</xdr:col>
      <xdr:colOff>50800</xdr:colOff>
      <xdr:row>99</xdr:row>
      <xdr:rowOff>10313</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019300" y="16868015"/>
          <a:ext cx="889000" cy="115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88054</xdr:rowOff>
    </xdr:from>
    <xdr:to>
      <xdr:col>15</xdr:col>
      <xdr:colOff>101600</xdr:colOff>
      <xdr:row>98</xdr:row>
      <xdr:rowOff>18204</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718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34731</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49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65915</xdr:rowOff>
    </xdr:from>
    <xdr:to>
      <xdr:col>10</xdr:col>
      <xdr:colOff>114300</xdr:colOff>
      <xdr:row>99</xdr:row>
      <xdr:rowOff>40877</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868015"/>
          <a:ext cx="889000" cy="146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169032</xdr:rowOff>
    </xdr:from>
    <xdr:to>
      <xdr:col>10</xdr:col>
      <xdr:colOff>165100</xdr:colOff>
      <xdr:row>97</xdr:row>
      <xdr:rowOff>99182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28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115709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403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73896</xdr:rowOff>
    </xdr:from>
    <xdr:to>
      <xdr:col>6</xdr:col>
      <xdr:colOff>38100</xdr:colOff>
      <xdr:row>99</xdr:row>
      <xdr:rowOff>4046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87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20573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26279</xdr:rowOff>
    </xdr:from>
    <xdr:to>
      <xdr:col>24</xdr:col>
      <xdr:colOff>114300</xdr:colOff>
      <xdr:row>98</xdr:row>
      <xdr:rowOff>127879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828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4706</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806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101815</xdr:rowOff>
    </xdr:from>
    <xdr:to>
      <xdr:col>20</xdr:col>
      <xdr:colOff>38100</xdr:colOff>
      <xdr:row>99</xdr:row>
      <xdr:rowOff>31965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90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23092</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99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130963</xdr:rowOff>
    </xdr:from>
    <xdr:to>
      <xdr:col>15</xdr:col>
      <xdr:colOff>101600</xdr:colOff>
      <xdr:row>99</xdr:row>
      <xdr:rowOff>61113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933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52240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7025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15115</xdr:rowOff>
    </xdr:from>
    <xdr:to>
      <xdr:col>10</xdr:col>
      <xdr:colOff>165100</xdr:colOff>
      <xdr:row>98</xdr:row>
      <xdr:rowOff>116715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81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107842</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909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161527</xdr:rowOff>
    </xdr:from>
    <xdr:to>
      <xdr:col>6</xdr:col>
      <xdr:colOff>38100</xdr:colOff>
      <xdr:row>99</xdr:row>
      <xdr:rowOff>91677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963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82804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7056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73677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40632</xdr:rowOff>
    </xdr:from>
    <xdr:to>
      <xdr:col>54</xdr:col>
      <xdr:colOff>189865</xdr:colOff>
      <xdr:row>39</xdr:row>
      <xdr:rowOff>128822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184132"/>
          <a:ext cx="1270" cy="1631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132649</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81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128822</xdr:rowOff>
    </xdr:from>
    <xdr:to>
      <xdr:col>55</xdr:col>
      <xdr:colOff>88900</xdr:colOff>
      <xdr:row>39</xdr:row>
      <xdr:rowOff>128822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815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158759</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59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40632</xdr:rowOff>
    </xdr:from>
    <xdr:to>
      <xdr:col>55</xdr:col>
      <xdr:colOff>88900</xdr:colOff>
      <xdr:row>30</xdr:row>
      <xdr:rowOff>40632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184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103810</xdr:rowOff>
    </xdr:from>
    <xdr:to>
      <xdr:col>55</xdr:col>
      <xdr:colOff>0</xdr:colOff>
      <xdr:row>39</xdr:row>
      <xdr:rowOff>103966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639300" y="6790360"/>
          <a:ext cx="838200" cy="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62293</xdr:rowOff>
    </xdr:from>
    <xdr:ext cx="599010"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2344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39416</xdr:rowOff>
    </xdr:from>
    <xdr:to>
      <xdr:col>55</xdr:col>
      <xdr:colOff>50800</xdr:colOff>
      <xdr:row>37</xdr:row>
      <xdr:rowOff>141016</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83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71714</xdr:rowOff>
    </xdr:from>
    <xdr:to>
      <xdr:col>50</xdr:col>
      <xdr:colOff>114300</xdr:colOff>
      <xdr:row>39</xdr:row>
      <xdr:rowOff>103966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758264"/>
          <a:ext cx="889000" cy="3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111619</xdr:rowOff>
    </xdr:from>
    <xdr:to>
      <xdr:col>50</xdr:col>
      <xdr:colOff>165100</xdr:colOff>
      <xdr:row>38</xdr:row>
      <xdr:rowOff>41770</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45526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58296</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39795" y="623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71714</xdr:rowOff>
    </xdr:from>
    <xdr:to>
      <xdr:col>45</xdr:col>
      <xdr:colOff>177800</xdr:colOff>
      <xdr:row>39</xdr:row>
      <xdr:rowOff>108748</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758264"/>
          <a:ext cx="889000" cy="37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143132</xdr:rowOff>
    </xdr:from>
    <xdr:to>
      <xdr:col>46</xdr:col>
      <xdr:colOff>38100</xdr:colOff>
      <xdr:row>38</xdr:row>
      <xdr:rowOff>73282</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486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89809</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50795" y="626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58413</xdr:rowOff>
    </xdr:from>
    <xdr:to>
      <xdr:col>41</xdr:col>
      <xdr:colOff>50800</xdr:colOff>
      <xdr:row>39</xdr:row>
      <xdr:rowOff>108748</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6402063"/>
          <a:ext cx="889000" cy="393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13695</xdr:rowOff>
    </xdr:from>
    <xdr:to>
      <xdr:col>41</xdr:col>
      <xdr:colOff>101600</xdr:colOff>
      <xdr:row>38</xdr:row>
      <xdr:rowOff>115295</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5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131822</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6304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160871</xdr:rowOff>
    </xdr:from>
    <xdr:to>
      <xdr:col>36</xdr:col>
      <xdr:colOff>165100</xdr:colOff>
      <xdr:row>36</xdr:row>
      <xdr:rowOff>91021</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16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107548</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5936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53010</xdr:rowOff>
    </xdr:from>
    <xdr:to>
      <xdr:col>55</xdr:col>
      <xdr:colOff>50800</xdr:colOff>
      <xdr:row>39</xdr:row>
      <xdr:rowOff>154610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73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139387</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654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53166</xdr:rowOff>
    </xdr:from>
    <xdr:to>
      <xdr:col>50</xdr:col>
      <xdr:colOff>165100</xdr:colOff>
      <xdr:row>39</xdr:row>
      <xdr:rowOff>154766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739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145893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832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20914</xdr:rowOff>
    </xdr:from>
    <xdr:to>
      <xdr:col>46</xdr:col>
      <xdr:colOff>38100</xdr:colOff>
      <xdr:row>39</xdr:row>
      <xdr:rowOff>122514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70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113641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80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57948</xdr:rowOff>
    </xdr:from>
    <xdr:to>
      <xdr:col>41</xdr:col>
      <xdr:colOff>101600</xdr:colOff>
      <xdr:row>39</xdr:row>
      <xdr:rowOff>159548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74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150675</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94111" y="683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7613</xdr:rowOff>
    </xdr:from>
    <xdr:to>
      <xdr:col>36</xdr:col>
      <xdr:colOff>165100</xdr:colOff>
      <xdr:row>37</xdr:row>
      <xdr:rowOff>109213</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35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100340</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6443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121846</xdr:rowOff>
    </xdr:from>
    <xdr:to>
      <xdr:col>54</xdr:col>
      <xdr:colOff>189865</xdr:colOff>
      <xdr:row>58</xdr:row>
      <xdr:rowOff>135971</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865796"/>
          <a:ext cx="1270" cy="1214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139798</xdr:rowOff>
    </xdr:from>
    <xdr:ext cx="469744"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83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135971</xdr:rowOff>
    </xdr:from>
    <xdr:to>
      <xdr:col>55</xdr:col>
      <xdr:colOff>88900</xdr:colOff>
      <xdr:row>58</xdr:row>
      <xdr:rowOff>135971</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80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68523</xdr:rowOff>
    </xdr:from>
    <xdr:ext cx="690189"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641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2,664,051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121846</xdr:rowOff>
    </xdr:from>
    <xdr:to>
      <xdr:col>55</xdr:col>
      <xdr:colOff>88900</xdr:colOff>
      <xdr:row>51</xdr:row>
      <xdr:rowOff>121846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865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97265</xdr:rowOff>
    </xdr:from>
    <xdr:to>
      <xdr:col>55</xdr:col>
      <xdr:colOff>0</xdr:colOff>
      <xdr:row>58</xdr:row>
      <xdr:rowOff>108617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9639300" y="10041365"/>
          <a:ext cx="838200" cy="11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35775</xdr:rowOff>
    </xdr:from>
    <xdr:ext cx="599010"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80842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12898</xdr:rowOff>
    </xdr:from>
    <xdr:to>
      <xdr:col>55</xdr:col>
      <xdr:colOff>50800</xdr:colOff>
      <xdr:row>58</xdr:row>
      <xdr:rowOff>114498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95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108617</xdr:rowOff>
    </xdr:from>
    <xdr:to>
      <xdr:col>50</xdr:col>
      <xdr:colOff>114300</xdr:colOff>
      <xdr:row>58</xdr:row>
      <xdr:rowOff>117909</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10052717"/>
          <a:ext cx="889000" cy="9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13379</xdr:rowOff>
    </xdr:from>
    <xdr:to>
      <xdr:col>50</xdr:col>
      <xdr:colOff>165100</xdr:colOff>
      <xdr:row>58</xdr:row>
      <xdr:rowOff>114979</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131506</xdr:rowOff>
    </xdr:from>
    <xdr:ext cx="599010"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39795" y="9732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108924</xdr:rowOff>
    </xdr:from>
    <xdr:to>
      <xdr:col>45</xdr:col>
      <xdr:colOff>177800</xdr:colOff>
      <xdr:row>58</xdr:row>
      <xdr:rowOff>117909</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7861300" y="10053024"/>
          <a:ext cx="889000" cy="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21981</xdr:rowOff>
    </xdr:from>
    <xdr:to>
      <xdr:col>46</xdr:col>
      <xdr:colOff>38100</xdr:colOff>
      <xdr:row>58</xdr:row>
      <xdr:rowOff>123581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140108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50795" y="974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108924</xdr:rowOff>
    </xdr:from>
    <xdr:to>
      <xdr:col>41</xdr:col>
      <xdr:colOff>50800</xdr:colOff>
      <xdr:row>58</xdr:row>
      <xdr:rowOff>114877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6972300" y="10053024"/>
          <a:ext cx="889000" cy="5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25622</xdr:rowOff>
    </xdr:from>
    <xdr:to>
      <xdr:col>41</xdr:col>
      <xdr:colOff>101600</xdr:colOff>
      <xdr:row>58</xdr:row>
      <xdr:rowOff>127222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143749</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61795" y="9744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31053</xdr:rowOff>
    </xdr:from>
    <xdr:to>
      <xdr:col>36</xdr:col>
      <xdr:colOff>165100</xdr:colOff>
      <xdr:row>58</xdr:row>
      <xdr:rowOff>132653</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975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149180</xdr:rowOff>
    </xdr:from>
    <xdr:ext cx="59901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672795" y="9750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46465</xdr:rowOff>
    </xdr:from>
    <xdr:to>
      <xdr:col>55</xdr:col>
      <xdr:colOff>50800</xdr:colOff>
      <xdr:row>58</xdr:row>
      <xdr:rowOff>148065</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990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162774</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93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57817</xdr:rowOff>
    </xdr:from>
    <xdr:to>
      <xdr:col>50</xdr:col>
      <xdr:colOff>165100</xdr:colOff>
      <xdr:row>58</xdr:row>
      <xdr:rowOff>159417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1000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150544</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10094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67109</xdr:rowOff>
    </xdr:from>
    <xdr:to>
      <xdr:col>46</xdr:col>
      <xdr:colOff>38100</xdr:colOff>
      <xdr:row>58</xdr:row>
      <xdr:rowOff>168709</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10011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159836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10103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58124</xdr:rowOff>
    </xdr:from>
    <xdr:to>
      <xdr:col>41</xdr:col>
      <xdr:colOff>101600</xdr:colOff>
      <xdr:row>58</xdr:row>
      <xdr:rowOff>159724</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1000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150851</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94111" y="1009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64077</xdr:rowOff>
    </xdr:from>
    <xdr:to>
      <xdr:col>36</xdr:col>
      <xdr:colOff>165100</xdr:colOff>
      <xdr:row>58</xdr:row>
      <xdr:rowOff>165677</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10008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156804</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1010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140091</xdr:rowOff>
    </xdr:from>
    <xdr:to>
      <xdr:col>54</xdr:col>
      <xdr:colOff>189865</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313041"/>
          <a:ext cx="1270" cy="1199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166448</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5395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86768</xdr:rowOff>
    </xdr:from>
    <xdr:ext cx="690189"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882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2,624,144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140091</xdr:rowOff>
    </xdr:from>
    <xdr:to>
      <xdr:col>55</xdr:col>
      <xdr:colOff>88900</xdr:colOff>
      <xdr:row>71</xdr:row>
      <xdr:rowOff>140091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313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134657</xdr:rowOff>
    </xdr:from>
    <xdr:to>
      <xdr:col>55</xdr:col>
      <xdr:colOff>0</xdr:colOff>
      <xdr:row>78</xdr:row>
      <xdr:rowOff>138274</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9639300" y="13507757"/>
          <a:ext cx="838200" cy="3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83898</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2855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61021</xdr:rowOff>
    </xdr:from>
    <xdr:to>
      <xdr:col>55</xdr:col>
      <xdr:colOff>50800</xdr:colOff>
      <xdr:row>78</xdr:row>
      <xdr:rowOff>162621</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43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134141</xdr:rowOff>
    </xdr:from>
    <xdr:to>
      <xdr:col>50</xdr:col>
      <xdr:colOff>114300</xdr:colOff>
      <xdr:row>78</xdr:row>
      <xdr:rowOff>138274</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8750300" y="13507241"/>
          <a:ext cx="889000" cy="4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60468</xdr:rowOff>
    </xdr:from>
    <xdr:to>
      <xdr:col>50</xdr:col>
      <xdr:colOff>165100</xdr:colOff>
      <xdr:row>78</xdr:row>
      <xdr:rowOff>162068</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7145</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320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133254</xdr:rowOff>
    </xdr:from>
    <xdr:to>
      <xdr:col>45</xdr:col>
      <xdr:colOff>177800</xdr:colOff>
      <xdr:row>78</xdr:row>
      <xdr:rowOff>134141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506354"/>
          <a:ext cx="889000" cy="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63246</xdr:rowOff>
    </xdr:from>
    <xdr:to>
      <xdr:col>46</xdr:col>
      <xdr:colOff>38100</xdr:colOff>
      <xdr:row>78</xdr:row>
      <xdr:rowOff>164846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9923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321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129063</xdr:rowOff>
    </xdr:from>
    <xdr:to>
      <xdr:col>41</xdr:col>
      <xdr:colOff>50800</xdr:colOff>
      <xdr:row>78</xdr:row>
      <xdr:rowOff>133254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3502163"/>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69791</xdr:rowOff>
    </xdr:from>
    <xdr:to>
      <xdr:col>41</xdr:col>
      <xdr:colOff>101600</xdr:colOff>
      <xdr:row>78</xdr:row>
      <xdr:rowOff>171391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16468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321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72504</xdr:rowOff>
    </xdr:from>
    <xdr:to>
      <xdr:col>36</xdr:col>
      <xdr:colOff>165100</xdr:colOff>
      <xdr:row>79</xdr:row>
      <xdr:rowOff>2654</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445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19181</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220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83857</xdr:rowOff>
    </xdr:from>
    <xdr:to>
      <xdr:col>55</xdr:col>
      <xdr:colOff>50800</xdr:colOff>
      <xdr:row>79</xdr:row>
      <xdr:rowOff>14007</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45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39447</xdr:rowOff>
    </xdr:from>
    <xdr:ext cx="534377"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41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87474</xdr:rowOff>
    </xdr:from>
    <xdr:to>
      <xdr:col>50</xdr:col>
      <xdr:colOff>165100</xdr:colOff>
      <xdr:row>79</xdr:row>
      <xdr:rowOff>17624</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46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8751</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04428" y="13553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83341</xdr:rowOff>
    </xdr:from>
    <xdr:to>
      <xdr:col>46</xdr:col>
      <xdr:colOff>38100</xdr:colOff>
      <xdr:row>79</xdr:row>
      <xdr:rowOff>13491</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45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4618</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483111" y="1354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82454</xdr:rowOff>
    </xdr:from>
    <xdr:to>
      <xdr:col>41</xdr:col>
      <xdr:colOff>101600</xdr:colOff>
      <xdr:row>79</xdr:row>
      <xdr:rowOff>12604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45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3731</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54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78263</xdr:rowOff>
    </xdr:from>
    <xdr:to>
      <xdr:col>36</xdr:col>
      <xdr:colOff>165100</xdr:colOff>
      <xdr:row>79</xdr:row>
      <xdr:rowOff>8413</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45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170990</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3544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110341</xdr:rowOff>
    </xdr:from>
    <xdr:to>
      <xdr:col>54</xdr:col>
      <xdr:colOff>189865</xdr:colOff>
      <xdr:row>98</xdr:row>
      <xdr:rowOff>126684</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12291"/>
          <a:ext cx="1270" cy="1216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130511</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3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126684</xdr:rowOff>
    </xdr:from>
    <xdr:to>
      <xdr:col>55</xdr:col>
      <xdr:colOff>88900</xdr:colOff>
      <xdr:row>98</xdr:row>
      <xdr:rowOff>126684</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57018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487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110341</xdr:rowOff>
    </xdr:from>
    <xdr:to>
      <xdr:col>55</xdr:col>
      <xdr:colOff>88900</xdr:colOff>
      <xdr:row>91</xdr:row>
      <xdr:rowOff>110341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12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1482</xdr:rowOff>
    </xdr:from>
    <xdr:to>
      <xdr:col>55</xdr:col>
      <xdr:colOff>0</xdr:colOff>
      <xdr:row>98</xdr:row>
      <xdr:rowOff>57471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9639300" y="16803582"/>
          <a:ext cx="838200" cy="55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71699</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5308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48822</xdr:rowOff>
    </xdr:from>
    <xdr:to>
      <xdr:col>55</xdr:col>
      <xdr:colOff>50800</xdr:colOff>
      <xdr:row>97</xdr:row>
      <xdr:rowOff>150422</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67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57471</xdr:rowOff>
    </xdr:from>
    <xdr:to>
      <xdr:col>50</xdr:col>
      <xdr:colOff>114300</xdr:colOff>
      <xdr:row>98</xdr:row>
      <xdr:rowOff>64698</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859571"/>
          <a:ext cx="889000" cy="7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56285</xdr:rowOff>
    </xdr:from>
    <xdr:to>
      <xdr:col>50</xdr:col>
      <xdr:colOff>165100</xdr:colOff>
      <xdr:row>97</xdr:row>
      <xdr:rowOff>157885</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68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2962</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462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29514</xdr:rowOff>
    </xdr:from>
    <xdr:to>
      <xdr:col>45</xdr:col>
      <xdr:colOff>177800</xdr:colOff>
      <xdr:row>98</xdr:row>
      <xdr:rowOff>64698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7861300" y="16831614"/>
          <a:ext cx="889000" cy="35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79666</xdr:rowOff>
    </xdr:from>
    <xdr:to>
      <xdr:col>46</xdr:col>
      <xdr:colOff>38100</xdr:colOff>
      <xdr:row>98</xdr:row>
      <xdr:rowOff>9816</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10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26343</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485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29514</xdr:rowOff>
    </xdr:from>
    <xdr:to>
      <xdr:col>41</xdr:col>
      <xdr:colOff>50800</xdr:colOff>
      <xdr:row>98</xdr:row>
      <xdr:rowOff>82859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6972300" y="16831614"/>
          <a:ext cx="889000" cy="5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79944</xdr:rowOff>
    </xdr:from>
    <xdr:to>
      <xdr:col>41</xdr:col>
      <xdr:colOff>101600</xdr:colOff>
      <xdr:row>98</xdr:row>
      <xdr:rowOff>10094</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10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26621</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48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98732</xdr:rowOff>
    </xdr:from>
    <xdr:to>
      <xdr:col>36</xdr:col>
      <xdr:colOff>165100</xdr:colOff>
      <xdr:row>98</xdr:row>
      <xdr:rowOff>28882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2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45409</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50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122132</xdr:rowOff>
    </xdr:from>
    <xdr:to>
      <xdr:col>55</xdr:col>
      <xdr:colOff>50800</xdr:colOff>
      <xdr:row>98</xdr:row>
      <xdr:rowOff>52282</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752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37059</xdr:rowOff>
    </xdr:from>
    <xdr:ext cx="534377"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66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6671</xdr:rowOff>
    </xdr:from>
    <xdr:to>
      <xdr:col>50</xdr:col>
      <xdr:colOff>165100</xdr:colOff>
      <xdr:row>98</xdr:row>
      <xdr:rowOff>108271</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808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99398</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90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13898</xdr:rowOff>
    </xdr:from>
    <xdr:to>
      <xdr:col>46</xdr:col>
      <xdr:colOff>38100</xdr:colOff>
      <xdr:row>98</xdr:row>
      <xdr:rowOff>115498</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81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106625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90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150164</xdr:rowOff>
    </xdr:from>
    <xdr:to>
      <xdr:col>41</xdr:col>
      <xdr:colOff>101600</xdr:colOff>
      <xdr:row>98</xdr:row>
      <xdr:rowOff>80314</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78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71441</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87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32059</xdr:rowOff>
    </xdr:from>
    <xdr:to>
      <xdr:col>36</xdr:col>
      <xdr:colOff>165100</xdr:colOff>
      <xdr:row>98</xdr:row>
      <xdr:rowOff>133659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834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124786</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926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108386</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423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55063</xdr:rowOff>
    </xdr:from>
    <xdr:ext cx="599010"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9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269,349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108386</xdr:rowOff>
    </xdr:from>
    <xdr:to>
      <xdr:col>86</xdr:col>
      <xdr:colOff>25400</xdr:colOff>
      <xdr:row>31</xdr:row>
      <xdr:rowOff>108386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423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136088</xdr:rowOff>
    </xdr:from>
    <xdr:to>
      <xdr:col>85</xdr:col>
      <xdr:colOff>127000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6651188"/>
          <a:ext cx="838200" cy="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51317</xdr:rowOff>
    </xdr:from>
    <xdr:ext cx="534377"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394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28440</xdr:rowOff>
    </xdr:from>
    <xdr:to>
      <xdr:col>85</xdr:col>
      <xdr:colOff>177800</xdr:colOff>
      <xdr:row>38</xdr:row>
      <xdr:rowOff>130040</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35654</xdr:rowOff>
    </xdr:from>
    <xdr:to>
      <xdr:col>81</xdr:col>
      <xdr:colOff>101600</xdr:colOff>
      <xdr:row>38</xdr:row>
      <xdr:rowOff>137254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550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153781</xdr:rowOff>
    </xdr:from>
    <xdr:ext cx="534377"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14111" y="6325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50797</xdr:rowOff>
    </xdr:from>
    <xdr:to>
      <xdr:col>76</xdr:col>
      <xdr:colOff>165100</xdr:colOff>
      <xdr:row>38</xdr:row>
      <xdr:rowOff>152397</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56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168924</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34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42782</xdr:rowOff>
    </xdr:from>
    <xdr:to>
      <xdr:col>72</xdr:col>
      <xdr:colOff>38100</xdr:colOff>
      <xdr:row>38</xdr:row>
      <xdr:rowOff>144382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5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160909</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36111" y="6333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41612</xdr:rowOff>
    </xdr:from>
    <xdr:to>
      <xdr:col>67</xdr:col>
      <xdr:colOff>101600</xdr:colOff>
      <xdr:row>38</xdr:row>
      <xdr:rowOff>143212</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159739</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47111" y="633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85288</xdr:rowOff>
    </xdr:from>
    <xdr:to>
      <xdr:col>85</xdr:col>
      <xdr:colOff>177800</xdr:colOff>
      <xdr:row>39</xdr:row>
      <xdr:rowOff>15438</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600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6867</xdr:rowOff>
    </xdr:from>
    <xdr:ext cx="378565"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521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7" name="公債費グラフ枠">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134447</xdr:rowOff>
    </xdr:from>
    <xdr:to>
      <xdr:col>85</xdr:col>
      <xdr:colOff>126364</xdr:colOff>
      <xdr:row>78</xdr:row>
      <xdr:rowOff>134136</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flipV="1">
          <a:off x="16317595" y="12307397"/>
          <a:ext cx="1269" cy="119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137963</xdr:rowOff>
    </xdr:from>
    <xdr:ext cx="469744" cy="259045"/>
    <xdr:sp macro="" textlink="">
      <xdr:nvSpPr>
        <xdr:cNvPr id="609" name="公債費最小値テキスト">
          <a:extLst>
            <a:ext uri="{FF2B5EF4-FFF2-40B4-BE49-F238E27FC236}">
              <a16:creationId xmlns:a16="http://schemas.microsoft.com/office/drawing/2014/main" id="{00000000-0008-0000-0600-000061020000}"/>
            </a:ext>
          </a:extLst>
        </xdr:cNvPr>
        <xdr:cNvSpPr txBox="1"/>
      </xdr:nvSpPr>
      <xdr:spPr>
        <a:xfrm>
          <a:off x="16370300" y="1351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134136</xdr:rowOff>
    </xdr:from>
    <xdr:to>
      <xdr:col>86</xdr:col>
      <xdr:colOff>25400</xdr:colOff>
      <xdr:row>78</xdr:row>
      <xdr:rowOff>134136</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6230600" y="1350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81124</xdr:rowOff>
    </xdr:from>
    <xdr:ext cx="599010" cy="259045"/>
    <xdr:sp macro="" textlink="">
      <xdr:nvSpPr>
        <xdr:cNvPr id="611" name="公債費最大値テキスト">
          <a:extLst>
            <a:ext uri="{FF2B5EF4-FFF2-40B4-BE49-F238E27FC236}">
              <a16:creationId xmlns:a16="http://schemas.microsoft.com/office/drawing/2014/main" id="{00000000-0008-0000-0600-000063020000}"/>
            </a:ext>
          </a:extLst>
        </xdr:cNvPr>
        <xdr:cNvSpPr txBox="1"/>
      </xdr:nvSpPr>
      <xdr:spPr>
        <a:xfrm>
          <a:off x="16370300" y="12082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134447</xdr:rowOff>
    </xdr:from>
    <xdr:to>
      <xdr:col>86</xdr:col>
      <xdr:colOff>25400</xdr:colOff>
      <xdr:row>71</xdr:row>
      <xdr:rowOff>134447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2307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120173</xdr:rowOff>
    </xdr:from>
    <xdr:to>
      <xdr:col>85</xdr:col>
      <xdr:colOff>127000</xdr:colOff>
      <xdr:row>78</xdr:row>
      <xdr:rowOff>122808</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5481300" y="13493273"/>
          <a:ext cx="838200" cy="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70462</xdr:rowOff>
    </xdr:from>
    <xdr:ext cx="534377" cy="259045"/>
    <xdr:sp macro="" textlink="">
      <xdr:nvSpPr>
        <xdr:cNvPr id="614" name="公債費平均値テキスト">
          <a:extLst>
            <a:ext uri="{FF2B5EF4-FFF2-40B4-BE49-F238E27FC236}">
              <a16:creationId xmlns:a16="http://schemas.microsoft.com/office/drawing/2014/main" id="{00000000-0008-0000-0600-000066020000}"/>
            </a:ext>
          </a:extLst>
        </xdr:cNvPr>
        <xdr:cNvSpPr txBox="1"/>
      </xdr:nvSpPr>
      <xdr:spPr>
        <a:xfrm>
          <a:off x="16370300" y="13100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47585</xdr:rowOff>
    </xdr:from>
    <xdr:to>
      <xdr:col>85</xdr:col>
      <xdr:colOff>177800</xdr:colOff>
      <xdr:row>77</xdr:row>
      <xdr:rowOff>149185</xdr:rowOff>
    </xdr:to>
    <xdr:sp macro="" textlink="">
      <xdr:nvSpPr>
        <xdr:cNvPr id="615" name="フローチャート: 判断 614">
          <a:extLst>
            <a:ext uri="{FF2B5EF4-FFF2-40B4-BE49-F238E27FC236}">
              <a16:creationId xmlns:a16="http://schemas.microsoft.com/office/drawing/2014/main" id="{00000000-0008-0000-0600-000067020000}"/>
            </a:ext>
          </a:extLst>
        </xdr:cNvPr>
        <xdr:cNvSpPr/>
      </xdr:nvSpPr>
      <xdr:spPr>
        <a:xfrm>
          <a:off x="16268700" y="13249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120157</xdr:rowOff>
    </xdr:from>
    <xdr:to>
      <xdr:col>81</xdr:col>
      <xdr:colOff>50800</xdr:colOff>
      <xdr:row>78</xdr:row>
      <xdr:rowOff>120173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4592300" y="13493257"/>
          <a:ext cx="889000" cy="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56294</xdr:rowOff>
    </xdr:from>
    <xdr:to>
      <xdr:col>81</xdr:col>
      <xdr:colOff>101600</xdr:colOff>
      <xdr:row>77</xdr:row>
      <xdr:rowOff>157894</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5430500" y="1325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2971</xdr:rowOff>
    </xdr:from>
    <xdr:ext cx="534377"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5214111" y="1303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119903</xdr:rowOff>
    </xdr:from>
    <xdr:to>
      <xdr:col>76</xdr:col>
      <xdr:colOff>114300</xdr:colOff>
      <xdr:row>78</xdr:row>
      <xdr:rowOff>120157</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3703300" y="13493003"/>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61080</xdr:rowOff>
    </xdr:from>
    <xdr:to>
      <xdr:col>76</xdr:col>
      <xdr:colOff>165100</xdr:colOff>
      <xdr:row>77</xdr:row>
      <xdr:rowOff>162680</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4541500" y="1326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7757</xdr:rowOff>
    </xdr:from>
    <xdr:ext cx="534377"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4325111" y="1303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119903</xdr:rowOff>
    </xdr:from>
    <xdr:to>
      <xdr:col>71</xdr:col>
      <xdr:colOff>177800</xdr:colOff>
      <xdr:row>78</xdr:row>
      <xdr:rowOff>124068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2814300" y="13493003"/>
          <a:ext cx="889000" cy="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68486</xdr:rowOff>
    </xdr:from>
    <xdr:to>
      <xdr:col>72</xdr:col>
      <xdr:colOff>38100</xdr:colOff>
      <xdr:row>77</xdr:row>
      <xdr:rowOff>170086</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3652500" y="1327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15163</xdr:rowOff>
    </xdr:from>
    <xdr:ext cx="534377"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3436111" y="1304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84243</xdr:rowOff>
    </xdr:from>
    <xdr:to>
      <xdr:col>67</xdr:col>
      <xdr:colOff>101600</xdr:colOff>
      <xdr:row>78</xdr:row>
      <xdr:rowOff>14393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2763500" y="132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30920</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2547111" y="1306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72008</xdr:rowOff>
    </xdr:from>
    <xdr:to>
      <xdr:col>85</xdr:col>
      <xdr:colOff>177800</xdr:colOff>
      <xdr:row>79</xdr:row>
      <xdr:rowOff>2158</xdr:rowOff>
    </xdr:to>
    <xdr:sp macro="" textlink="">
      <xdr:nvSpPr>
        <xdr:cNvPr id="632" name="楕円 631">
          <a:extLst>
            <a:ext uri="{FF2B5EF4-FFF2-40B4-BE49-F238E27FC236}">
              <a16:creationId xmlns:a16="http://schemas.microsoft.com/office/drawing/2014/main" id="{00000000-0008-0000-0600-000078020000}"/>
            </a:ext>
          </a:extLst>
        </xdr:cNvPr>
        <xdr:cNvSpPr/>
      </xdr:nvSpPr>
      <xdr:spPr>
        <a:xfrm>
          <a:off x="16268700" y="1344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158385</xdr:rowOff>
    </xdr:from>
    <xdr:ext cx="469744" cy="259045"/>
    <xdr:sp macro="" textlink="">
      <xdr:nvSpPr>
        <xdr:cNvPr id="633" name="公債費該当値テキスト">
          <a:extLst>
            <a:ext uri="{FF2B5EF4-FFF2-40B4-BE49-F238E27FC236}">
              <a16:creationId xmlns:a16="http://schemas.microsoft.com/office/drawing/2014/main" id="{00000000-0008-0000-0600-000079020000}"/>
            </a:ext>
          </a:extLst>
        </xdr:cNvPr>
        <xdr:cNvSpPr txBox="1"/>
      </xdr:nvSpPr>
      <xdr:spPr>
        <a:xfrm>
          <a:off x="16370300" y="13360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69373</xdr:rowOff>
    </xdr:from>
    <xdr:to>
      <xdr:col>81</xdr:col>
      <xdr:colOff>101600</xdr:colOff>
      <xdr:row>78</xdr:row>
      <xdr:rowOff>170973</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5430500" y="13442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162100</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46428" y="13535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69357</xdr:rowOff>
    </xdr:from>
    <xdr:to>
      <xdr:col>76</xdr:col>
      <xdr:colOff>165100</xdr:colOff>
      <xdr:row>78</xdr:row>
      <xdr:rowOff>170957</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4541500" y="1344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162084</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4357428" y="13535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69103</xdr:rowOff>
    </xdr:from>
    <xdr:to>
      <xdr:col>72</xdr:col>
      <xdr:colOff>38100</xdr:colOff>
      <xdr:row>78</xdr:row>
      <xdr:rowOff>170703</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3652500" y="1344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161830</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68428" y="13534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73268</xdr:rowOff>
    </xdr:from>
    <xdr:to>
      <xdr:col>67</xdr:col>
      <xdr:colOff>101600</xdr:colOff>
      <xdr:row>79</xdr:row>
      <xdr:rowOff>3418</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2763500" y="1344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165995</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79428" y="13539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23555</xdr:rowOff>
    </xdr:from>
    <xdr:to>
      <xdr:col>85</xdr:col>
      <xdr:colOff>126364</xdr:colOff>
      <xdr:row>99</xdr:row>
      <xdr:rowOff>97899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625505"/>
          <a:ext cx="1269" cy="14459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101726</xdr:rowOff>
    </xdr:from>
    <xdr:ext cx="378565"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7075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97899</xdr:rowOff>
    </xdr:from>
    <xdr:to>
      <xdr:col>86</xdr:col>
      <xdr:colOff>25400</xdr:colOff>
      <xdr:row>99</xdr:row>
      <xdr:rowOff>97899</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707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141682</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400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23555</xdr:rowOff>
    </xdr:from>
    <xdr:to>
      <xdr:col>86</xdr:col>
      <xdr:colOff>25400</xdr:colOff>
      <xdr:row>91</xdr:row>
      <xdr:rowOff>23555</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625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24577</xdr:rowOff>
    </xdr:from>
    <xdr:to>
      <xdr:col>85</xdr:col>
      <xdr:colOff>127000</xdr:colOff>
      <xdr:row>99</xdr:row>
      <xdr:rowOff>97899</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5481300" y="16998127"/>
          <a:ext cx="838200" cy="7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7582</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638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156155</xdr:rowOff>
    </xdr:from>
    <xdr:to>
      <xdr:col>85</xdr:col>
      <xdr:colOff>177800</xdr:colOff>
      <xdr:row>98</xdr:row>
      <xdr:rowOff>86305</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78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24577</xdr:rowOff>
    </xdr:from>
    <xdr:to>
      <xdr:col>81</xdr:col>
      <xdr:colOff>50800</xdr:colOff>
      <xdr:row>99</xdr:row>
      <xdr:rowOff>32114</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4592300" y="16998127"/>
          <a:ext cx="889000" cy="7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147295</xdr:rowOff>
    </xdr:from>
    <xdr:to>
      <xdr:col>81</xdr:col>
      <xdr:colOff>101600</xdr:colOff>
      <xdr:row>98</xdr:row>
      <xdr:rowOff>77445</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77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93972</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55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32114</xdr:rowOff>
    </xdr:from>
    <xdr:to>
      <xdr:col>76</xdr:col>
      <xdr:colOff>114300</xdr:colOff>
      <xdr:row>99</xdr:row>
      <xdr:rowOff>52544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3703300" y="17005664"/>
          <a:ext cx="889000" cy="20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148532</xdr:rowOff>
    </xdr:from>
    <xdr:to>
      <xdr:col>76</xdr:col>
      <xdr:colOff>165100</xdr:colOff>
      <xdr:row>98</xdr:row>
      <xdr:rowOff>78682</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79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95209</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5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119421</xdr:rowOff>
    </xdr:from>
    <xdr:to>
      <xdr:col>71</xdr:col>
      <xdr:colOff>177800</xdr:colOff>
      <xdr:row>99</xdr:row>
      <xdr:rowOff>52544</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814300" y="16921521"/>
          <a:ext cx="889000" cy="10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129973</xdr:rowOff>
    </xdr:from>
    <xdr:to>
      <xdr:col>72</xdr:col>
      <xdr:colOff>38100</xdr:colOff>
      <xdr:row>98</xdr:row>
      <xdr:rowOff>60123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760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76650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53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69518</xdr:rowOff>
    </xdr:from>
    <xdr:to>
      <xdr:col>67</xdr:col>
      <xdr:colOff>101600</xdr:colOff>
      <xdr:row>98</xdr:row>
      <xdr:rowOff>171118</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71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162245</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964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47099</xdr:rowOff>
    </xdr:from>
    <xdr:to>
      <xdr:col>85</xdr:col>
      <xdr:colOff>177800</xdr:colOff>
      <xdr:row>99</xdr:row>
      <xdr:rowOff>148699</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702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133476</xdr:rowOff>
    </xdr:from>
    <xdr:ext cx="378565"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935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145227</xdr:rowOff>
    </xdr:from>
    <xdr:to>
      <xdr:col>81</xdr:col>
      <xdr:colOff>101600</xdr:colOff>
      <xdr:row>99</xdr:row>
      <xdr:rowOff>75377</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94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66504</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704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152764</xdr:rowOff>
    </xdr:from>
    <xdr:to>
      <xdr:col>76</xdr:col>
      <xdr:colOff>165100</xdr:colOff>
      <xdr:row>99</xdr:row>
      <xdr:rowOff>82914</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954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74041</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704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1744</xdr:rowOff>
    </xdr:from>
    <xdr:to>
      <xdr:col>72</xdr:col>
      <xdr:colOff>38100</xdr:colOff>
      <xdr:row>99</xdr:row>
      <xdr:rowOff>103344</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97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94471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706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68621</xdr:rowOff>
    </xdr:from>
    <xdr:to>
      <xdr:col>67</xdr:col>
      <xdr:colOff>101600</xdr:colOff>
      <xdr:row>98</xdr:row>
      <xdr:rowOff>170221</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870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15298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645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投資及び出資金グラフ枠">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121488</xdr:rowOff>
    </xdr:from>
    <xdr:to>
      <xdr:col>116</xdr:col>
      <xdr:colOff>62864</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flipV="1">
          <a:off x="22159595" y="5436438"/>
          <a:ext cx="1269" cy="1294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5" name="投資及び出資金最小値テキスト">
          <a:extLst>
            <a:ext uri="{FF2B5EF4-FFF2-40B4-BE49-F238E27FC236}">
              <a16:creationId xmlns:a16="http://schemas.microsoft.com/office/drawing/2014/main" id="{00000000-0008-0000-0600-0000D5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68165</xdr:rowOff>
    </xdr:from>
    <xdr:ext cx="534377" cy="259045"/>
    <xdr:sp macro="" textlink="">
      <xdr:nvSpPr>
        <xdr:cNvPr id="727" name="投資及び出資金最大値テキスト">
          <a:extLst>
            <a:ext uri="{FF2B5EF4-FFF2-40B4-BE49-F238E27FC236}">
              <a16:creationId xmlns:a16="http://schemas.microsoft.com/office/drawing/2014/main" id="{00000000-0008-0000-0600-0000D7020000}"/>
            </a:ext>
          </a:extLst>
        </xdr:cNvPr>
        <xdr:cNvSpPr txBox="1"/>
      </xdr:nvSpPr>
      <xdr:spPr>
        <a:xfrm>
          <a:off x="22212300" y="521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121488</xdr:rowOff>
    </xdr:from>
    <xdr:to>
      <xdr:col>116</xdr:col>
      <xdr:colOff>152400</xdr:colOff>
      <xdr:row>31</xdr:row>
      <xdr:rowOff>121488</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2072600" y="5436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154373</xdr:rowOff>
    </xdr:from>
    <xdr:ext cx="469744" cy="259045"/>
    <xdr:sp macro="" textlink="">
      <xdr:nvSpPr>
        <xdr:cNvPr id="730" name="投資及び出資金平均値テキスト">
          <a:extLst>
            <a:ext uri="{FF2B5EF4-FFF2-40B4-BE49-F238E27FC236}">
              <a16:creationId xmlns:a16="http://schemas.microsoft.com/office/drawing/2014/main" id="{00000000-0008-0000-0600-0000DA020000}"/>
            </a:ext>
          </a:extLst>
        </xdr:cNvPr>
        <xdr:cNvSpPr txBox="1"/>
      </xdr:nvSpPr>
      <xdr:spPr>
        <a:xfrm>
          <a:off x="22212300" y="63265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131496</xdr:rowOff>
    </xdr:from>
    <xdr:to>
      <xdr:col>116</xdr:col>
      <xdr:colOff>114300</xdr:colOff>
      <xdr:row>38</xdr:row>
      <xdr:rowOff>61646</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2110700" y="6475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37350</xdr:rowOff>
    </xdr:from>
    <xdr:to>
      <xdr:col>112</xdr:col>
      <xdr:colOff>38100</xdr:colOff>
      <xdr:row>38</xdr:row>
      <xdr:rowOff>138950</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1272500" y="6552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155478</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1088428" y="6327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67335</xdr:rowOff>
    </xdr:from>
    <xdr:to>
      <xdr:col>107</xdr:col>
      <xdr:colOff>101600</xdr:colOff>
      <xdr:row>38</xdr:row>
      <xdr:rowOff>168935</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0383500" y="658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14012</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0199428" y="635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81509</xdr:rowOff>
    </xdr:from>
    <xdr:to>
      <xdr:col>102</xdr:col>
      <xdr:colOff>165100</xdr:colOff>
      <xdr:row>39</xdr:row>
      <xdr:rowOff>11659</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9494500" y="6596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28186</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9310428" y="6371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58115</xdr:rowOff>
    </xdr:from>
    <xdr:to>
      <xdr:col>98</xdr:col>
      <xdr:colOff>38100</xdr:colOff>
      <xdr:row>38</xdr:row>
      <xdr:rowOff>159715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18605500" y="657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4792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21428" y="634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9" name="投資及び出資金該当値テキスト">
          <a:extLst>
            <a:ext uri="{FF2B5EF4-FFF2-40B4-BE49-F238E27FC236}">
              <a16:creationId xmlns:a16="http://schemas.microsoft.com/office/drawing/2014/main" id="{00000000-0008-0000-0600-0000ED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70869</xdr:rowOff>
    </xdr:from>
    <xdr:to>
      <xdr:col>116</xdr:col>
      <xdr:colOff>62864</xdr:colOff>
      <xdr:row>58</xdr:row>
      <xdr:rowOff>139700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643369"/>
          <a:ext cx="1269" cy="144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17546</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418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70869</xdr:rowOff>
    </xdr:from>
    <xdr:to>
      <xdr:col>116</xdr:col>
      <xdr:colOff>152400</xdr:colOff>
      <xdr:row>50</xdr:row>
      <xdr:rowOff>70869</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643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96449</xdr:rowOff>
    </xdr:from>
    <xdr:to>
      <xdr:col>116</xdr:col>
      <xdr:colOff>63500</xdr:colOff>
      <xdr:row>58</xdr:row>
      <xdr:rowOff>96883</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1323300" y="10040549"/>
          <a:ext cx="838200" cy="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26532</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7991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3655</xdr:rowOff>
    </xdr:from>
    <xdr:to>
      <xdr:col>116</xdr:col>
      <xdr:colOff>114300</xdr:colOff>
      <xdr:row>58</xdr:row>
      <xdr:rowOff>105255</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9947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89774</xdr:rowOff>
    </xdr:from>
    <xdr:to>
      <xdr:col>111</xdr:col>
      <xdr:colOff>177800</xdr:colOff>
      <xdr:row>58</xdr:row>
      <xdr:rowOff>96883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033874"/>
          <a:ext cx="889000" cy="7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63526</xdr:rowOff>
    </xdr:from>
    <xdr:to>
      <xdr:col>112</xdr:col>
      <xdr:colOff>38100</xdr:colOff>
      <xdr:row>57</xdr:row>
      <xdr:rowOff>165126</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9836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10203</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61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85934</xdr:rowOff>
    </xdr:from>
    <xdr:to>
      <xdr:col>107</xdr:col>
      <xdr:colOff>50800</xdr:colOff>
      <xdr:row>58</xdr:row>
      <xdr:rowOff>89774</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030034"/>
          <a:ext cx="889000" cy="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170030</xdr:rowOff>
    </xdr:from>
    <xdr:to>
      <xdr:col>107</xdr:col>
      <xdr:colOff>101600</xdr:colOff>
      <xdr:row>57</xdr:row>
      <xdr:rowOff>100180</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977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116707</xdr:rowOff>
    </xdr:from>
    <xdr:ext cx="534377"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67111" y="954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80470</xdr:rowOff>
    </xdr:from>
    <xdr:to>
      <xdr:col>102</xdr:col>
      <xdr:colOff>114300</xdr:colOff>
      <xdr:row>58</xdr:row>
      <xdr:rowOff>85934</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024570"/>
          <a:ext cx="889000" cy="5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152291</xdr:rowOff>
    </xdr:from>
    <xdr:to>
      <xdr:col>102</xdr:col>
      <xdr:colOff>165100</xdr:colOff>
      <xdr:row>58</xdr:row>
      <xdr:rowOff>82441</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992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98968</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70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15360</xdr:rowOff>
    </xdr:from>
    <xdr:to>
      <xdr:col>98</xdr:col>
      <xdr:colOff>38100</xdr:colOff>
      <xdr:row>58</xdr:row>
      <xdr:rowOff>116960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9959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133487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3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45649</xdr:rowOff>
    </xdr:from>
    <xdr:to>
      <xdr:col>116</xdr:col>
      <xdr:colOff>114300</xdr:colOff>
      <xdr:row>58</xdr:row>
      <xdr:rowOff>147249</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998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153532</xdr:rowOff>
    </xdr:from>
    <xdr:ext cx="469744"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9926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46083</xdr:rowOff>
    </xdr:from>
    <xdr:to>
      <xdr:col>112</xdr:col>
      <xdr:colOff>38100</xdr:colOff>
      <xdr:row>58</xdr:row>
      <xdr:rowOff>147683</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999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138810</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8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38974</xdr:rowOff>
    </xdr:from>
    <xdr:to>
      <xdr:col>107</xdr:col>
      <xdr:colOff>101600</xdr:colOff>
      <xdr:row>58</xdr:row>
      <xdr:rowOff>140574</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9983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131701</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199428" y="10075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35134</xdr:rowOff>
    </xdr:from>
    <xdr:to>
      <xdr:col>102</xdr:col>
      <xdr:colOff>165100</xdr:colOff>
      <xdr:row>58</xdr:row>
      <xdr:rowOff>136734</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997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127861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10071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29670</xdr:rowOff>
    </xdr:from>
    <xdr:to>
      <xdr:col>98</xdr:col>
      <xdr:colOff>38100</xdr:colOff>
      <xdr:row>58</xdr:row>
      <xdr:rowOff>131270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9973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122397</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10066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98977</xdr:rowOff>
    </xdr:from>
    <xdr:to>
      <xdr:col>116</xdr:col>
      <xdr:colOff>62864</xdr:colOff>
      <xdr:row>78</xdr:row>
      <xdr:rowOff>159489</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100477"/>
          <a:ext cx="1269" cy="1432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163316</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3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159489</xdr:rowOff>
    </xdr:from>
    <xdr:to>
      <xdr:col>116</xdr:col>
      <xdr:colOff>152400</xdr:colOff>
      <xdr:row>78</xdr:row>
      <xdr:rowOff>159489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3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45654</xdr:rowOff>
    </xdr:from>
    <xdr:ext cx="599010"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875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98977</xdr:rowOff>
    </xdr:from>
    <xdr:to>
      <xdr:col>116</xdr:col>
      <xdr:colOff>152400</xdr:colOff>
      <xdr:row>70</xdr:row>
      <xdr:rowOff>98977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10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47149</xdr:rowOff>
    </xdr:from>
    <xdr:to>
      <xdr:col>116</xdr:col>
      <xdr:colOff>63500</xdr:colOff>
      <xdr:row>77</xdr:row>
      <xdr:rowOff>76736</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3248799"/>
          <a:ext cx="838200" cy="29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61011</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748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38134</xdr:rowOff>
    </xdr:from>
    <xdr:to>
      <xdr:col>116</xdr:col>
      <xdr:colOff>114300</xdr:colOff>
      <xdr:row>75</xdr:row>
      <xdr:rowOff>139734</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89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76736</xdr:rowOff>
    </xdr:from>
    <xdr:to>
      <xdr:col>111</xdr:col>
      <xdr:colOff>177800</xdr:colOff>
      <xdr:row>77</xdr:row>
      <xdr:rowOff>135013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3278386"/>
          <a:ext cx="889000" cy="5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23537</xdr:rowOff>
    </xdr:from>
    <xdr:to>
      <xdr:col>112</xdr:col>
      <xdr:colOff>38100</xdr:colOff>
      <xdr:row>74</xdr:row>
      <xdr:rowOff>125137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71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141664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486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135013</xdr:rowOff>
    </xdr:from>
    <xdr:to>
      <xdr:col>107</xdr:col>
      <xdr:colOff>50800</xdr:colOff>
      <xdr:row>77</xdr:row>
      <xdr:rowOff>140288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336663"/>
          <a:ext cx="889000" cy="5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24500</xdr:rowOff>
    </xdr:from>
    <xdr:to>
      <xdr:col>107</xdr:col>
      <xdr:colOff>101600</xdr:colOff>
      <xdr:row>74</xdr:row>
      <xdr:rowOff>126100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271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142627</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48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107451</xdr:rowOff>
    </xdr:from>
    <xdr:to>
      <xdr:col>102</xdr:col>
      <xdr:colOff>114300</xdr:colOff>
      <xdr:row>77</xdr:row>
      <xdr:rowOff>140288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656300" y="13309101"/>
          <a:ext cx="889000" cy="32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49695</xdr:rowOff>
    </xdr:from>
    <xdr:to>
      <xdr:col>102</xdr:col>
      <xdr:colOff>165100</xdr:colOff>
      <xdr:row>74</xdr:row>
      <xdr:rowOff>151295</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273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167822</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51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81079</xdr:rowOff>
    </xdr:from>
    <xdr:to>
      <xdr:col>98</xdr:col>
      <xdr:colOff>38100</xdr:colOff>
      <xdr:row>75</xdr:row>
      <xdr:rowOff>11229</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2768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27756</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54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167799</xdr:rowOff>
    </xdr:from>
    <xdr:to>
      <xdr:col>116</xdr:col>
      <xdr:colOff>114300</xdr:colOff>
      <xdr:row>77</xdr:row>
      <xdr:rowOff>97949</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3197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146226</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3176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25936</xdr:rowOff>
    </xdr:from>
    <xdr:to>
      <xdr:col>112</xdr:col>
      <xdr:colOff>38100</xdr:colOff>
      <xdr:row>77</xdr:row>
      <xdr:rowOff>127536</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322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118663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32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84213</xdr:rowOff>
    </xdr:from>
    <xdr:to>
      <xdr:col>107</xdr:col>
      <xdr:colOff>101600</xdr:colOff>
      <xdr:row>78</xdr:row>
      <xdr:rowOff>14363</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285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5490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378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89488</xdr:rowOff>
    </xdr:from>
    <xdr:to>
      <xdr:col>102</xdr:col>
      <xdr:colOff>165100</xdr:colOff>
      <xdr:row>78</xdr:row>
      <xdr:rowOff>19638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29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10765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383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56651</xdr:rowOff>
    </xdr:from>
    <xdr:to>
      <xdr:col>98</xdr:col>
      <xdr:colOff>38100</xdr:colOff>
      <xdr:row>77</xdr:row>
      <xdr:rowOff>158251</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25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149378</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351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口規模が小さいため、扶助費、公債費などを除く項目で県平均を上回る状況にあるが、類似団体との比較では全ての項目で平均値を下回っており、人件費、扶助費、公債費といった義務的経費や、補助費、繰出金などの固定的な経費については抑制が図られているものの、今後、高齢化の進展に伴う扶助費や物価変動の反映に伴う人件費の増加が見込まれるほか、その他の項目についても減少要因は少ない。また、普通建設事業費、維持補修費については、緊急性や優先順位を見極め必要最小限での対応としているが、公共施設長寿命化計画に沿った長寿命化改修工事の実施を予定しているため、費用の増加が見込まれる。　</a:t>
          </a:r>
        </a:p>
        <a:p>
          <a:r>
            <a:rPr kumimoji="1" lang="ja-JP" altLang="en-US" sz="1300">
              <a:latin typeface="ＭＳ Ｐゴシック" panose="020B0600070205080204" pitchFamily="50" charset="-128"/>
              <a:ea typeface="ＭＳ Ｐゴシック" panose="020B0600070205080204" pitchFamily="50" charset="-128"/>
            </a:rPr>
            <a:t>現状では、公債費負担が全国平均、県平均、類似団体と比較しても突出して低いため、他の経費に充てる財源が確保できているが、世代間の公平性の確保と将来負担の平準化を図るため、普通建設事業費を中心に適債性のある大型の事業については起債充当などの対応も検討していくとともに、引き続き経常経費の圧縮に努める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神奈川県中井町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8,901
8,454
19.99
4,964,987
4,608,702
344,553
3,272,878
201,098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114808</xdr:rowOff>
    </xdr:from>
    <xdr:to>
      <xdr:col>24</xdr:col>
      <xdr:colOff>62865</xdr:colOff>
      <xdr:row>39</xdr:row>
      <xdr:rowOff>102489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9758"/>
          <a:ext cx="1270" cy="1359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106316</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9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102489</xdr:rowOff>
    </xdr:from>
    <xdr:to>
      <xdr:col>24</xdr:col>
      <xdr:colOff>152400</xdr:colOff>
      <xdr:row>39</xdr:row>
      <xdr:rowOff>102489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89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61485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20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16,246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114808</xdr:rowOff>
    </xdr:from>
    <xdr:to>
      <xdr:col>24</xdr:col>
      <xdr:colOff>152400</xdr:colOff>
      <xdr:row>31</xdr:row>
      <xdr:rowOff>114808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9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32385</xdr:rowOff>
    </xdr:from>
    <xdr:to>
      <xdr:col>24</xdr:col>
      <xdr:colOff>63500</xdr:colOff>
      <xdr:row>36</xdr:row>
      <xdr:rowOff>82169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04585"/>
          <a:ext cx="838200" cy="49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168927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69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19050</xdr:rowOff>
    </xdr:from>
    <xdr:to>
      <xdr:col>24</xdr:col>
      <xdr:colOff>114300</xdr:colOff>
      <xdr:row>36</xdr:row>
      <xdr:rowOff>120650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82169</xdr:rowOff>
    </xdr:from>
    <xdr:to>
      <xdr:col>19</xdr:col>
      <xdr:colOff>177800</xdr:colOff>
      <xdr:row>36</xdr:row>
      <xdr:rowOff>97282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254369"/>
          <a:ext cx="8890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57912</xdr:rowOff>
    </xdr:from>
    <xdr:to>
      <xdr:col>20</xdr:col>
      <xdr:colOff>38100</xdr:colOff>
      <xdr:row>36</xdr:row>
      <xdr:rowOff>159512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150639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32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60960</xdr:rowOff>
    </xdr:from>
    <xdr:to>
      <xdr:col>15</xdr:col>
      <xdr:colOff>50800</xdr:colOff>
      <xdr:row>36</xdr:row>
      <xdr:rowOff>97282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233160"/>
          <a:ext cx="889000" cy="3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84074</xdr:rowOff>
    </xdr:from>
    <xdr:to>
      <xdr:col>15</xdr:col>
      <xdr:colOff>101600</xdr:colOff>
      <xdr:row>37</xdr:row>
      <xdr:rowOff>14224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56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5351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349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60960</xdr:rowOff>
    </xdr:from>
    <xdr:to>
      <xdr:col>10</xdr:col>
      <xdr:colOff>114300</xdr:colOff>
      <xdr:row>36</xdr:row>
      <xdr:rowOff>88519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33160"/>
          <a:ext cx="889000" cy="27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79756</xdr:rowOff>
    </xdr:from>
    <xdr:to>
      <xdr:col>10</xdr:col>
      <xdr:colOff>165100</xdr:colOff>
      <xdr:row>37</xdr:row>
      <xdr:rowOff>9906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1033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344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88646</xdr:rowOff>
    </xdr:from>
    <xdr:to>
      <xdr:col>6</xdr:col>
      <xdr:colOff>38100</xdr:colOff>
      <xdr:row>37</xdr:row>
      <xdr:rowOff>18796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9923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353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153035</xdr:rowOff>
    </xdr:from>
    <xdr:to>
      <xdr:col>24</xdr:col>
      <xdr:colOff>114300</xdr:colOff>
      <xdr:row>36</xdr:row>
      <xdr:rowOff>83185</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15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4462</xdr:rowOff>
    </xdr:from>
    <xdr:ext cx="534377"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0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31369</xdr:rowOff>
    </xdr:from>
    <xdr:to>
      <xdr:col>20</xdr:col>
      <xdr:colOff>38100</xdr:colOff>
      <xdr:row>36</xdr:row>
      <xdr:rowOff>132969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0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149496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78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46482</xdr:rowOff>
    </xdr:from>
    <xdr:to>
      <xdr:col>15</xdr:col>
      <xdr:colOff>101600</xdr:colOff>
      <xdr:row>36</xdr:row>
      <xdr:rowOff>148082</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1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164609</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993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10160</xdr:rowOff>
    </xdr:from>
    <xdr:to>
      <xdr:col>10</xdr:col>
      <xdr:colOff>165100</xdr:colOff>
      <xdr:row>36</xdr:row>
      <xdr:rowOff>111760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18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128287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95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37719</xdr:rowOff>
    </xdr:from>
    <xdr:to>
      <xdr:col>6</xdr:col>
      <xdr:colOff>38100</xdr:colOff>
      <xdr:row>36</xdr:row>
      <xdr:rowOff>139319</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0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155846</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9851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55945</xdr:rowOff>
    </xdr:from>
    <xdr:to>
      <xdr:col>24</xdr:col>
      <xdr:colOff>62865</xdr:colOff>
      <xdr:row>58</xdr:row>
      <xdr:rowOff>105911</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628445"/>
          <a:ext cx="1270" cy="1421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109738</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3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105911</xdr:rowOff>
    </xdr:from>
    <xdr:to>
      <xdr:col>24</xdr:col>
      <xdr:colOff>152400</xdr:colOff>
      <xdr:row>58</xdr:row>
      <xdr:rowOff>105911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0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2622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4036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1,205,949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55945</xdr:rowOff>
    </xdr:from>
    <xdr:to>
      <xdr:col>24</xdr:col>
      <xdr:colOff>152400</xdr:colOff>
      <xdr:row>50</xdr:row>
      <xdr:rowOff>55945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628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80806</xdr:rowOff>
    </xdr:from>
    <xdr:to>
      <xdr:col>24</xdr:col>
      <xdr:colOff>63500</xdr:colOff>
      <xdr:row>58</xdr:row>
      <xdr:rowOff>105911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10024906"/>
          <a:ext cx="838200" cy="25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66147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673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43270</xdr:rowOff>
    </xdr:from>
    <xdr:to>
      <xdr:col>24</xdr:col>
      <xdr:colOff>114300</xdr:colOff>
      <xdr:row>57</xdr:row>
      <xdr:rowOff>144870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80806</xdr:rowOff>
    </xdr:from>
    <xdr:to>
      <xdr:col>19</xdr:col>
      <xdr:colOff>177800</xdr:colOff>
      <xdr:row>58</xdr:row>
      <xdr:rowOff>90768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10024906"/>
          <a:ext cx="889000" cy="9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43135</xdr:rowOff>
    </xdr:from>
    <xdr:to>
      <xdr:col>20</xdr:col>
      <xdr:colOff>38100</xdr:colOff>
      <xdr:row>57</xdr:row>
      <xdr:rowOff>144735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1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161262</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591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90768</xdr:rowOff>
    </xdr:from>
    <xdr:to>
      <xdr:col>15</xdr:col>
      <xdr:colOff>50800</xdr:colOff>
      <xdr:row>58</xdr:row>
      <xdr:rowOff>108482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10034868"/>
          <a:ext cx="889000" cy="17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32032</xdr:rowOff>
    </xdr:from>
    <xdr:to>
      <xdr:col>15</xdr:col>
      <xdr:colOff>101600</xdr:colOff>
      <xdr:row>57</xdr:row>
      <xdr:rowOff>133632</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04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150159</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7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110323</xdr:rowOff>
    </xdr:from>
    <xdr:to>
      <xdr:col>10</xdr:col>
      <xdr:colOff>114300</xdr:colOff>
      <xdr:row>58</xdr:row>
      <xdr:rowOff>108482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882973"/>
          <a:ext cx="889000" cy="169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53999</xdr:rowOff>
    </xdr:from>
    <xdr:to>
      <xdr:col>10</xdr:col>
      <xdr:colOff>165100</xdr:colOff>
      <xdr:row>57</xdr:row>
      <xdr:rowOff>155599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2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01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3247</xdr:rowOff>
    </xdr:from>
    <xdr:to>
      <xdr:col>6</xdr:col>
      <xdr:colOff>38100</xdr:colOff>
      <xdr:row>57</xdr:row>
      <xdr:rowOff>104847</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77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121374</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551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55111</xdr:rowOff>
    </xdr:from>
    <xdr:to>
      <xdr:col>24</xdr:col>
      <xdr:colOff>114300</xdr:colOff>
      <xdr:row>58</xdr:row>
      <xdr:rowOff>156711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9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141488</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914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30006</xdr:rowOff>
    </xdr:from>
    <xdr:to>
      <xdr:col>20</xdr:col>
      <xdr:colOff>38100</xdr:colOff>
      <xdr:row>58</xdr:row>
      <xdr:rowOff>131606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74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122733</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66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39968</xdr:rowOff>
    </xdr:from>
    <xdr:to>
      <xdr:col>15</xdr:col>
      <xdr:colOff>101600</xdr:colOff>
      <xdr:row>58</xdr:row>
      <xdr:rowOff>141568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8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132695</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41111" y="10076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57682</xdr:rowOff>
    </xdr:from>
    <xdr:to>
      <xdr:col>10</xdr:col>
      <xdr:colOff>165100</xdr:colOff>
      <xdr:row>58</xdr:row>
      <xdr:rowOff>159282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10001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150409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52111" y="10094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59523</xdr:rowOff>
    </xdr:from>
    <xdr:to>
      <xdr:col>6</xdr:col>
      <xdr:colOff>38100</xdr:colOff>
      <xdr:row>57</xdr:row>
      <xdr:rowOff>161123</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832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152250</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924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83469</xdr:rowOff>
    </xdr:from>
    <xdr:to>
      <xdr:col>24</xdr:col>
      <xdr:colOff>62865</xdr:colOff>
      <xdr:row>78</xdr:row>
      <xdr:rowOff>40077</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84969"/>
          <a:ext cx="1270" cy="13282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43904</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17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40077</xdr:rowOff>
    </xdr:from>
    <xdr:to>
      <xdr:col>24</xdr:col>
      <xdr:colOff>152400</xdr:colOff>
      <xdr:row>78</xdr:row>
      <xdr:rowOff>40077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1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30146</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60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83469</xdr:rowOff>
    </xdr:from>
    <xdr:to>
      <xdr:col>24</xdr:col>
      <xdr:colOff>152400</xdr:colOff>
      <xdr:row>70</xdr:row>
      <xdr:rowOff>83469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84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40077</xdr:rowOff>
    </xdr:from>
    <xdr:to>
      <xdr:col>24</xdr:col>
      <xdr:colOff>63500</xdr:colOff>
      <xdr:row>78</xdr:row>
      <xdr:rowOff>104153</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413177"/>
          <a:ext cx="838200" cy="6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72797</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9315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49919</xdr:rowOff>
    </xdr:from>
    <xdr:to>
      <xdr:col>24</xdr:col>
      <xdr:colOff>114300</xdr:colOff>
      <xdr:row>76</xdr:row>
      <xdr:rowOff>151519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80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104153</xdr:rowOff>
    </xdr:from>
    <xdr:to>
      <xdr:col>19</xdr:col>
      <xdr:colOff>177800</xdr:colOff>
      <xdr:row>78</xdr:row>
      <xdr:rowOff>123253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477253"/>
          <a:ext cx="889000" cy="19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95999</xdr:rowOff>
    </xdr:from>
    <xdr:to>
      <xdr:col>20</xdr:col>
      <xdr:colOff>38100</xdr:colOff>
      <xdr:row>77</xdr:row>
      <xdr:rowOff>26149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42675</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0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75174</xdr:rowOff>
    </xdr:from>
    <xdr:to>
      <xdr:col>15</xdr:col>
      <xdr:colOff>50800</xdr:colOff>
      <xdr:row>78</xdr:row>
      <xdr:rowOff>123253</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448274"/>
          <a:ext cx="889000" cy="48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148107</xdr:rowOff>
    </xdr:from>
    <xdr:to>
      <xdr:col>15</xdr:col>
      <xdr:colOff>101600</xdr:colOff>
      <xdr:row>77</xdr:row>
      <xdr:rowOff>78257</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94784</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953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75174</xdr:rowOff>
    </xdr:from>
    <xdr:to>
      <xdr:col>10</xdr:col>
      <xdr:colOff>114300</xdr:colOff>
      <xdr:row>78</xdr:row>
      <xdr:rowOff>144923</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448274"/>
          <a:ext cx="889000" cy="69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114934</xdr:rowOff>
    </xdr:from>
    <xdr:to>
      <xdr:col>10</xdr:col>
      <xdr:colOff>165100</xdr:colOff>
      <xdr:row>77</xdr:row>
      <xdr:rowOff>45084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61611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78750</xdr:rowOff>
    </xdr:from>
    <xdr:to>
      <xdr:col>6</xdr:col>
      <xdr:colOff>38100</xdr:colOff>
      <xdr:row>78</xdr:row>
      <xdr:rowOff>8900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8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25427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055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160727</xdr:rowOff>
    </xdr:from>
    <xdr:to>
      <xdr:col>24</xdr:col>
      <xdr:colOff>114300</xdr:colOff>
      <xdr:row>78</xdr:row>
      <xdr:rowOff>90877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36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75654</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277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53353</xdr:rowOff>
    </xdr:from>
    <xdr:to>
      <xdr:col>20</xdr:col>
      <xdr:colOff>38100</xdr:colOff>
      <xdr:row>78</xdr:row>
      <xdr:rowOff>154953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42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146080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519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72453</xdr:rowOff>
    </xdr:from>
    <xdr:to>
      <xdr:col>15</xdr:col>
      <xdr:colOff>101600</xdr:colOff>
      <xdr:row>79</xdr:row>
      <xdr:rowOff>2603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445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165180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538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24374</xdr:rowOff>
    </xdr:from>
    <xdr:to>
      <xdr:col>10</xdr:col>
      <xdr:colOff>165100</xdr:colOff>
      <xdr:row>78</xdr:row>
      <xdr:rowOff>125974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397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117101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490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94123</xdr:rowOff>
    </xdr:from>
    <xdr:to>
      <xdr:col>6</xdr:col>
      <xdr:colOff>38100</xdr:colOff>
      <xdr:row>79</xdr:row>
      <xdr:rowOff>24273</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67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15400</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559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142073</xdr:rowOff>
    </xdr:from>
    <xdr:to>
      <xdr:col>24</xdr:col>
      <xdr:colOff>62865</xdr:colOff>
      <xdr:row>98</xdr:row>
      <xdr:rowOff>126842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744023"/>
          <a:ext cx="1270" cy="1184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130669</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3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126842</xdr:rowOff>
    </xdr:from>
    <xdr:to>
      <xdr:col>24</xdr:col>
      <xdr:colOff>152400</xdr:colOff>
      <xdr:row>98</xdr:row>
      <xdr:rowOff>126842</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28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88750</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5192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2,619,809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142073</xdr:rowOff>
    </xdr:from>
    <xdr:to>
      <xdr:col>24</xdr:col>
      <xdr:colOff>152400</xdr:colOff>
      <xdr:row>91</xdr:row>
      <xdr:rowOff>142073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744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120757</xdr:rowOff>
    </xdr:from>
    <xdr:to>
      <xdr:col>24</xdr:col>
      <xdr:colOff>63500</xdr:colOff>
      <xdr:row>98</xdr:row>
      <xdr:rowOff>123844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3797300" y="16922857"/>
          <a:ext cx="8382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44736</xdr:rowOff>
    </xdr:from>
    <xdr:ext cx="599010"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753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21859</xdr:rowOff>
    </xdr:from>
    <xdr:to>
      <xdr:col>24</xdr:col>
      <xdr:colOff>114300</xdr:colOff>
      <xdr:row>98</xdr:row>
      <xdr:rowOff>123459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118253</xdr:rowOff>
    </xdr:from>
    <xdr:to>
      <xdr:col>19</xdr:col>
      <xdr:colOff>177800</xdr:colOff>
      <xdr:row>98</xdr:row>
      <xdr:rowOff>120757</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920353"/>
          <a:ext cx="889000" cy="2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35220</xdr:rowOff>
    </xdr:from>
    <xdr:to>
      <xdr:col>20</xdr:col>
      <xdr:colOff>38100</xdr:colOff>
      <xdr:row>98</xdr:row>
      <xdr:rowOff>136820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153347</xdr:rowOff>
    </xdr:from>
    <xdr:ext cx="599010"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497795" y="1661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118253</xdr:rowOff>
    </xdr:from>
    <xdr:to>
      <xdr:col>15</xdr:col>
      <xdr:colOff>50800</xdr:colOff>
      <xdr:row>98</xdr:row>
      <xdr:rowOff>120300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920353"/>
          <a:ext cx="889000" cy="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46030</xdr:rowOff>
    </xdr:from>
    <xdr:to>
      <xdr:col>15</xdr:col>
      <xdr:colOff>101600</xdr:colOff>
      <xdr:row>98</xdr:row>
      <xdr:rowOff>147630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164157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2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120300</xdr:rowOff>
    </xdr:from>
    <xdr:to>
      <xdr:col>10</xdr:col>
      <xdr:colOff>114300</xdr:colOff>
      <xdr:row>98</xdr:row>
      <xdr:rowOff>126140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22400"/>
          <a:ext cx="889000" cy="5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49363</xdr:rowOff>
    </xdr:from>
    <xdr:to>
      <xdr:col>10</xdr:col>
      <xdr:colOff>165100</xdr:colOff>
      <xdr:row>98</xdr:row>
      <xdr:rowOff>150963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167490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57418</xdr:rowOff>
    </xdr:from>
    <xdr:to>
      <xdr:col>6</xdr:col>
      <xdr:colOff>38100</xdr:colOff>
      <xdr:row>98</xdr:row>
      <xdr:rowOff>159018</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59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4095</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3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73044</xdr:rowOff>
    </xdr:from>
    <xdr:to>
      <xdr:col>24</xdr:col>
      <xdr:colOff>114300</xdr:colOff>
      <xdr:row>99</xdr:row>
      <xdr:rowOff>3194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75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286</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02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69957</xdr:rowOff>
    </xdr:from>
    <xdr:to>
      <xdr:col>20</xdr:col>
      <xdr:colOff>38100</xdr:colOff>
      <xdr:row>99</xdr:row>
      <xdr:rowOff>107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7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162684</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964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67453</xdr:rowOff>
    </xdr:from>
    <xdr:to>
      <xdr:col>15</xdr:col>
      <xdr:colOff>101600</xdr:colOff>
      <xdr:row>98</xdr:row>
      <xdr:rowOff>169053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69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160180</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62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69500</xdr:rowOff>
    </xdr:from>
    <xdr:to>
      <xdr:col>10</xdr:col>
      <xdr:colOff>165100</xdr:colOff>
      <xdr:row>98</xdr:row>
      <xdr:rowOff>171100</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162227</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6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75340</xdr:rowOff>
    </xdr:from>
    <xdr:to>
      <xdr:col>6</xdr:col>
      <xdr:colOff>38100</xdr:colOff>
      <xdr:row>99</xdr:row>
      <xdr:rowOff>5490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7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168067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70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76149</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391099"/>
          <a:ext cx="1270" cy="1263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149567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64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22826</xdr:rowOff>
    </xdr:from>
    <xdr:ext cx="534377"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6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76149</xdr:rowOff>
    </xdr:from>
    <xdr:to>
      <xdr:col>55</xdr:col>
      <xdr:colOff>88900</xdr:colOff>
      <xdr:row>31</xdr:row>
      <xdr:rowOff>76149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391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67017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4106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44140</xdr:rowOff>
    </xdr:from>
    <xdr:to>
      <xdr:col>55</xdr:col>
      <xdr:colOff>50800</xdr:colOff>
      <xdr:row>38</xdr:row>
      <xdr:rowOff>145740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55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47615</xdr:rowOff>
    </xdr:from>
    <xdr:to>
      <xdr:col>50</xdr:col>
      <xdr:colOff>165100</xdr:colOff>
      <xdr:row>38</xdr:row>
      <xdr:rowOff>149215</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56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165742</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337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42723</xdr:rowOff>
    </xdr:from>
    <xdr:to>
      <xdr:col>46</xdr:col>
      <xdr:colOff>38100</xdr:colOff>
      <xdr:row>38</xdr:row>
      <xdr:rowOff>144323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160850</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333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50998</xdr:rowOff>
    </xdr:from>
    <xdr:to>
      <xdr:col>41</xdr:col>
      <xdr:colOff>101600</xdr:colOff>
      <xdr:row>38</xdr:row>
      <xdr:rowOff>152598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169125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3413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69697</xdr:rowOff>
    </xdr:from>
    <xdr:to>
      <xdr:col>36</xdr:col>
      <xdr:colOff>165100</xdr:colOff>
      <xdr:row>38</xdr:row>
      <xdr:rowOff>171297</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5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16375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3600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22567</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5376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141178</xdr:rowOff>
    </xdr:from>
    <xdr:to>
      <xdr:col>54</xdr:col>
      <xdr:colOff>189865</xdr:colOff>
      <xdr:row>59</xdr:row>
      <xdr:rowOff>36757</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85128"/>
          <a:ext cx="1270" cy="1267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40584</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156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36757</xdr:rowOff>
    </xdr:from>
    <xdr:to>
      <xdr:col>55</xdr:col>
      <xdr:colOff>88900</xdr:colOff>
      <xdr:row>59</xdr:row>
      <xdr:rowOff>36757</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152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87855</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60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334,612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141178</xdr:rowOff>
    </xdr:from>
    <xdr:to>
      <xdr:col>55</xdr:col>
      <xdr:colOff>88900</xdr:colOff>
      <xdr:row>51</xdr:row>
      <xdr:rowOff>141178</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8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138580</xdr:rowOff>
    </xdr:from>
    <xdr:to>
      <xdr:col>55</xdr:col>
      <xdr:colOff>0</xdr:colOff>
      <xdr:row>58</xdr:row>
      <xdr:rowOff>155759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639300" y="10082680"/>
          <a:ext cx="838200" cy="17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152769</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7539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129892</xdr:rowOff>
    </xdr:from>
    <xdr:to>
      <xdr:col>55</xdr:col>
      <xdr:colOff>50800</xdr:colOff>
      <xdr:row>58</xdr:row>
      <xdr:rowOff>60042</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902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151119</xdr:rowOff>
    </xdr:from>
    <xdr:to>
      <xdr:col>50</xdr:col>
      <xdr:colOff>114300</xdr:colOff>
      <xdr:row>58</xdr:row>
      <xdr:rowOff>155759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8750300" y="10095219"/>
          <a:ext cx="889000" cy="4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139885</xdr:rowOff>
    </xdr:from>
    <xdr:to>
      <xdr:col>50</xdr:col>
      <xdr:colOff>165100</xdr:colOff>
      <xdr:row>58</xdr:row>
      <xdr:rowOff>70035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12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86562</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687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120166</xdr:rowOff>
    </xdr:from>
    <xdr:to>
      <xdr:col>45</xdr:col>
      <xdr:colOff>177800</xdr:colOff>
      <xdr:row>58</xdr:row>
      <xdr:rowOff>151119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7861300" y="10064266"/>
          <a:ext cx="889000" cy="3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155026</xdr:rowOff>
    </xdr:from>
    <xdr:to>
      <xdr:col>46</xdr:col>
      <xdr:colOff>38100</xdr:colOff>
      <xdr:row>58</xdr:row>
      <xdr:rowOff>85176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101703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70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120166</xdr:rowOff>
    </xdr:from>
    <xdr:to>
      <xdr:col>41</xdr:col>
      <xdr:colOff>50800</xdr:colOff>
      <xdr:row>58</xdr:row>
      <xdr:rowOff>123820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6972300" y="10064266"/>
          <a:ext cx="889000" cy="3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143189</xdr:rowOff>
    </xdr:from>
    <xdr:to>
      <xdr:col>41</xdr:col>
      <xdr:colOff>101600</xdr:colOff>
      <xdr:row>58</xdr:row>
      <xdr:rowOff>73339</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89866</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691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130433</xdr:rowOff>
    </xdr:from>
    <xdr:to>
      <xdr:col>36</xdr:col>
      <xdr:colOff>165100</xdr:colOff>
      <xdr:row>58</xdr:row>
      <xdr:rowOff>60583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90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77110</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67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87780</xdr:rowOff>
    </xdr:from>
    <xdr:to>
      <xdr:col>55</xdr:col>
      <xdr:colOff>50800</xdr:colOff>
      <xdr:row>59</xdr:row>
      <xdr:rowOff>17930</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1003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2707</xdr:rowOff>
    </xdr:from>
    <xdr:ext cx="534377"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94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104959</xdr:rowOff>
    </xdr:from>
    <xdr:to>
      <xdr:col>50</xdr:col>
      <xdr:colOff>165100</xdr:colOff>
      <xdr:row>59</xdr:row>
      <xdr:rowOff>35109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1004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26236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372111" y="1014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100319</xdr:rowOff>
    </xdr:from>
    <xdr:to>
      <xdr:col>46</xdr:col>
      <xdr:colOff>38100</xdr:colOff>
      <xdr:row>59</xdr:row>
      <xdr:rowOff>30469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10044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21596</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483111" y="10137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69366</xdr:rowOff>
    </xdr:from>
    <xdr:to>
      <xdr:col>41</xdr:col>
      <xdr:colOff>101600</xdr:colOff>
      <xdr:row>58</xdr:row>
      <xdr:rowOff>170966</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1001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162093</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594111" y="1010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73020</xdr:rowOff>
    </xdr:from>
    <xdr:to>
      <xdr:col>36</xdr:col>
      <xdr:colOff>165100</xdr:colOff>
      <xdr:row>59</xdr:row>
      <xdr:rowOff>3170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1001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165747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05111" y="1010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18648</xdr:rowOff>
    </xdr:from>
    <xdr:to>
      <xdr:col>54</xdr:col>
      <xdr:colOff>189865</xdr:colOff>
      <xdr:row>79</xdr:row>
      <xdr:rowOff>40571</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020148"/>
          <a:ext cx="1270" cy="156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44398</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40571</xdr:rowOff>
    </xdr:from>
    <xdr:to>
      <xdr:col>55</xdr:col>
      <xdr:colOff>88900</xdr:colOff>
      <xdr:row>79</xdr:row>
      <xdr:rowOff>40571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136775</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795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411,772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18648</xdr:rowOff>
    </xdr:from>
    <xdr:to>
      <xdr:col>55</xdr:col>
      <xdr:colOff>88900</xdr:colOff>
      <xdr:row>70</xdr:row>
      <xdr:rowOff>18648</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02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162167</xdr:rowOff>
    </xdr:from>
    <xdr:to>
      <xdr:col>55</xdr:col>
      <xdr:colOff>0</xdr:colOff>
      <xdr:row>78</xdr:row>
      <xdr:rowOff>168032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535267"/>
          <a:ext cx="838200" cy="5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12572</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2142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161145</xdr:rowOff>
    </xdr:from>
    <xdr:to>
      <xdr:col>55</xdr:col>
      <xdr:colOff>50800</xdr:colOff>
      <xdr:row>78</xdr:row>
      <xdr:rowOff>91295</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6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148224</xdr:rowOff>
    </xdr:from>
    <xdr:to>
      <xdr:col>50</xdr:col>
      <xdr:colOff>114300</xdr:colOff>
      <xdr:row>78</xdr:row>
      <xdr:rowOff>162167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521324"/>
          <a:ext cx="889000" cy="13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1160</xdr:rowOff>
    </xdr:from>
    <xdr:to>
      <xdr:col>50</xdr:col>
      <xdr:colOff>165100</xdr:colOff>
      <xdr:row>78</xdr:row>
      <xdr:rowOff>102760</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119287</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4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148224</xdr:rowOff>
    </xdr:from>
    <xdr:to>
      <xdr:col>45</xdr:col>
      <xdr:colOff>177800</xdr:colOff>
      <xdr:row>78</xdr:row>
      <xdr:rowOff>170058</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61300" y="13521324"/>
          <a:ext cx="889000" cy="21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162235</xdr:rowOff>
    </xdr:from>
    <xdr:to>
      <xdr:col>46</xdr:col>
      <xdr:colOff>38100</xdr:colOff>
      <xdr:row>78</xdr:row>
      <xdr:rowOff>92385</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108912</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1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152932</xdr:rowOff>
    </xdr:from>
    <xdr:to>
      <xdr:col>41</xdr:col>
      <xdr:colOff>50800</xdr:colOff>
      <xdr:row>78</xdr:row>
      <xdr:rowOff>170058</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526032"/>
          <a:ext cx="889000" cy="17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10959</xdr:rowOff>
    </xdr:from>
    <xdr:to>
      <xdr:col>41</xdr:col>
      <xdr:colOff>101600</xdr:colOff>
      <xdr:row>78</xdr:row>
      <xdr:rowOff>112559</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129086</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44841</xdr:rowOff>
    </xdr:from>
    <xdr:to>
      <xdr:col>36</xdr:col>
      <xdr:colOff>165100</xdr:colOff>
      <xdr:row>78</xdr:row>
      <xdr:rowOff>146441</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417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162968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93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117232</xdr:rowOff>
    </xdr:from>
    <xdr:to>
      <xdr:col>55</xdr:col>
      <xdr:colOff>50800</xdr:colOff>
      <xdr:row>79</xdr:row>
      <xdr:rowOff>47382</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49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32159</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405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111367</xdr:rowOff>
    </xdr:from>
    <xdr:to>
      <xdr:col>50</xdr:col>
      <xdr:colOff>165100</xdr:colOff>
      <xdr:row>79</xdr:row>
      <xdr:rowOff>41517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48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32644</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577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97424</xdr:rowOff>
    </xdr:from>
    <xdr:to>
      <xdr:col>46</xdr:col>
      <xdr:colOff>38100</xdr:colOff>
      <xdr:row>79</xdr:row>
      <xdr:rowOff>27574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47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18701</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563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119258</xdr:rowOff>
    </xdr:from>
    <xdr:to>
      <xdr:col>41</xdr:col>
      <xdr:colOff>101600</xdr:colOff>
      <xdr:row>79</xdr:row>
      <xdr:rowOff>49408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49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40535</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58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102132</xdr:rowOff>
    </xdr:from>
    <xdr:to>
      <xdr:col>36</xdr:col>
      <xdr:colOff>165100</xdr:colOff>
      <xdr:row>79</xdr:row>
      <xdr:rowOff>32282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475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23409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3567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20110</xdr:rowOff>
    </xdr:from>
    <xdr:to>
      <xdr:col>54</xdr:col>
      <xdr:colOff>189865</xdr:colOff>
      <xdr:row>98</xdr:row>
      <xdr:rowOff>36413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2060"/>
          <a:ext cx="1270" cy="1216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40240</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42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36413</xdr:rowOff>
    </xdr:from>
    <xdr:to>
      <xdr:col>55</xdr:col>
      <xdr:colOff>88900</xdr:colOff>
      <xdr:row>98</xdr:row>
      <xdr:rowOff>36413</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38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138237</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397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288,657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20110</xdr:rowOff>
    </xdr:from>
    <xdr:to>
      <xdr:col>55</xdr:col>
      <xdr:colOff>88900</xdr:colOff>
      <xdr:row>91</xdr:row>
      <xdr:rowOff>20110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2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152433</xdr:rowOff>
    </xdr:from>
    <xdr:to>
      <xdr:col>55</xdr:col>
      <xdr:colOff>0</xdr:colOff>
      <xdr:row>96</xdr:row>
      <xdr:rowOff>55059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440183"/>
          <a:ext cx="838200" cy="7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149262</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4370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170835</xdr:rowOff>
    </xdr:from>
    <xdr:to>
      <xdr:col>55</xdr:col>
      <xdr:colOff>50800</xdr:colOff>
      <xdr:row>96</xdr:row>
      <xdr:rowOff>100985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5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55059</xdr:rowOff>
    </xdr:from>
    <xdr:to>
      <xdr:col>50</xdr:col>
      <xdr:colOff>114300</xdr:colOff>
      <xdr:row>96</xdr:row>
      <xdr:rowOff>149383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514259"/>
          <a:ext cx="889000" cy="9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31398</xdr:rowOff>
    </xdr:from>
    <xdr:to>
      <xdr:col>50</xdr:col>
      <xdr:colOff>165100</xdr:colOff>
      <xdr:row>96</xdr:row>
      <xdr:rowOff>132998</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124125</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58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104363</xdr:rowOff>
    </xdr:from>
    <xdr:to>
      <xdr:col>45</xdr:col>
      <xdr:colOff>177800</xdr:colOff>
      <xdr:row>96</xdr:row>
      <xdr:rowOff>149383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7861300" y="16563563"/>
          <a:ext cx="889000" cy="45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57020</xdr:rowOff>
    </xdr:from>
    <xdr:to>
      <xdr:col>46</xdr:col>
      <xdr:colOff>38100</xdr:colOff>
      <xdr:row>96</xdr:row>
      <xdr:rowOff>158620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3697</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29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104363</xdr:rowOff>
    </xdr:from>
    <xdr:to>
      <xdr:col>41</xdr:col>
      <xdr:colOff>50800</xdr:colOff>
      <xdr:row>97</xdr:row>
      <xdr:rowOff>381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563563"/>
          <a:ext cx="889000" cy="6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53394</xdr:rowOff>
    </xdr:from>
    <xdr:to>
      <xdr:col>41</xdr:col>
      <xdr:colOff>101600</xdr:colOff>
      <xdr:row>96</xdr:row>
      <xdr:rowOff>154994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28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15049</xdr:rowOff>
    </xdr:from>
    <xdr:to>
      <xdr:col>36</xdr:col>
      <xdr:colOff>165100</xdr:colOff>
      <xdr:row>96</xdr:row>
      <xdr:rowOff>116649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474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133176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24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101633</xdr:rowOff>
    </xdr:from>
    <xdr:to>
      <xdr:col>55</xdr:col>
      <xdr:colOff>50800</xdr:colOff>
      <xdr:row>96</xdr:row>
      <xdr:rowOff>31783</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38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124510</xdr:rowOff>
    </xdr:from>
    <xdr:ext cx="599010"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240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4259</xdr:rowOff>
    </xdr:from>
    <xdr:to>
      <xdr:col>50</xdr:col>
      <xdr:colOff>165100</xdr:colOff>
      <xdr:row>96</xdr:row>
      <xdr:rowOff>105859</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463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122386</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238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98583</xdr:rowOff>
    </xdr:from>
    <xdr:to>
      <xdr:col>46</xdr:col>
      <xdr:colOff>38100</xdr:colOff>
      <xdr:row>97</xdr:row>
      <xdr:rowOff>28733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557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19860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65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53563</xdr:rowOff>
    </xdr:from>
    <xdr:to>
      <xdr:col>41</xdr:col>
      <xdr:colOff>101600</xdr:colOff>
      <xdr:row>96</xdr:row>
      <xdr:rowOff>155163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51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146290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605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121031</xdr:rowOff>
    </xdr:from>
    <xdr:to>
      <xdr:col>36</xdr:col>
      <xdr:colOff>165100</xdr:colOff>
      <xdr:row>97</xdr:row>
      <xdr:rowOff>51181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58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42308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67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55837</xdr:rowOff>
    </xdr:from>
    <xdr:to>
      <xdr:col>85</xdr:col>
      <xdr:colOff>126364</xdr:colOff>
      <xdr:row>38</xdr:row>
      <xdr:rowOff>56707</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370787"/>
          <a:ext cx="1269" cy="1201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60534</xdr:rowOff>
    </xdr:from>
    <xdr:ext cx="534377"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57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56707</xdr:rowOff>
    </xdr:from>
    <xdr:to>
      <xdr:col>86</xdr:col>
      <xdr:colOff>25400</xdr:colOff>
      <xdr:row>38</xdr:row>
      <xdr:rowOff>56707</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57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2514</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146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129,954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55837</xdr:rowOff>
    </xdr:from>
    <xdr:to>
      <xdr:col>86</xdr:col>
      <xdr:colOff>25400</xdr:colOff>
      <xdr:row>31</xdr:row>
      <xdr:rowOff>55837</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370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25160</xdr:rowOff>
    </xdr:from>
    <xdr:to>
      <xdr:col>85</xdr:col>
      <xdr:colOff>127000</xdr:colOff>
      <xdr:row>38</xdr:row>
      <xdr:rowOff>38506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5481300" y="6540260"/>
          <a:ext cx="838200" cy="13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119549</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1202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96672</xdr:rowOff>
    </xdr:from>
    <xdr:to>
      <xdr:col>85</xdr:col>
      <xdr:colOff>177800</xdr:colOff>
      <xdr:row>37</xdr:row>
      <xdr:rowOff>26822</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25160</xdr:rowOff>
    </xdr:from>
    <xdr:to>
      <xdr:col>81</xdr:col>
      <xdr:colOff>50800</xdr:colOff>
      <xdr:row>38</xdr:row>
      <xdr:rowOff>34305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540260"/>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132378</xdr:rowOff>
    </xdr:from>
    <xdr:to>
      <xdr:col>81</xdr:col>
      <xdr:colOff>101600</xdr:colOff>
      <xdr:row>37</xdr:row>
      <xdr:rowOff>62528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30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79055</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07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29177</xdr:rowOff>
    </xdr:from>
    <xdr:to>
      <xdr:col>76</xdr:col>
      <xdr:colOff>114300</xdr:colOff>
      <xdr:row>38</xdr:row>
      <xdr:rowOff>34305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3703300" y="6544277"/>
          <a:ext cx="889000" cy="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141293</xdr:rowOff>
    </xdr:from>
    <xdr:to>
      <xdr:col>76</xdr:col>
      <xdr:colOff>165100</xdr:colOff>
      <xdr:row>37</xdr:row>
      <xdr:rowOff>71443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313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87970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088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66047</xdr:rowOff>
    </xdr:from>
    <xdr:to>
      <xdr:col>71</xdr:col>
      <xdr:colOff>177800</xdr:colOff>
      <xdr:row>38</xdr:row>
      <xdr:rowOff>29177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814300" y="6409697"/>
          <a:ext cx="889000" cy="134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149838</xdr:rowOff>
    </xdr:from>
    <xdr:to>
      <xdr:col>72</xdr:col>
      <xdr:colOff>38100</xdr:colOff>
      <xdr:row>37</xdr:row>
      <xdr:rowOff>79988</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32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96515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09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118378</xdr:rowOff>
    </xdr:from>
    <xdr:to>
      <xdr:col>67</xdr:col>
      <xdr:colOff>101600</xdr:colOff>
      <xdr:row>37</xdr:row>
      <xdr:rowOff>48528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29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65055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0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159156</xdr:rowOff>
    </xdr:from>
    <xdr:to>
      <xdr:col>85</xdr:col>
      <xdr:colOff>177800</xdr:colOff>
      <xdr:row>38</xdr:row>
      <xdr:rowOff>89306</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50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74084</xdr:rowOff>
    </xdr:from>
    <xdr:ext cx="534377"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41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145810</xdr:rowOff>
    </xdr:from>
    <xdr:to>
      <xdr:col>81</xdr:col>
      <xdr:colOff>101600</xdr:colOff>
      <xdr:row>38</xdr:row>
      <xdr:rowOff>75960</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48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67087</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14111" y="658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154954</xdr:rowOff>
    </xdr:from>
    <xdr:to>
      <xdr:col>76</xdr:col>
      <xdr:colOff>165100</xdr:colOff>
      <xdr:row>38</xdr:row>
      <xdr:rowOff>85105</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49860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76232</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325111" y="6591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149827</xdr:rowOff>
    </xdr:from>
    <xdr:to>
      <xdr:col>72</xdr:col>
      <xdr:colOff>38100</xdr:colOff>
      <xdr:row>38</xdr:row>
      <xdr:rowOff>79977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93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71104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36111" y="6586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15247</xdr:rowOff>
    </xdr:from>
    <xdr:to>
      <xdr:col>67</xdr:col>
      <xdr:colOff>101600</xdr:colOff>
      <xdr:row>37</xdr:row>
      <xdr:rowOff>116847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35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107974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451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a:extLst>
            <a:ext uri="{FF2B5EF4-FFF2-40B4-BE49-F238E27FC236}">
              <a16:creationId xmlns:a16="http://schemas.microsoft.com/office/drawing/2014/main" id="{00000000-0008-0000-07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170884</xdr:rowOff>
    </xdr:from>
    <xdr:to>
      <xdr:col>85</xdr:col>
      <xdr:colOff>126364</xdr:colOff>
      <xdr:row>58</xdr:row>
      <xdr:rowOff>128329</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6317595" y="8571934"/>
          <a:ext cx="1269" cy="150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132156</xdr:rowOff>
    </xdr:from>
    <xdr:ext cx="534377" cy="259045"/>
    <xdr:sp macro="" textlink="">
      <xdr:nvSpPr>
        <xdr:cNvPr id="569" name="教育費最小値テキスト">
          <a:extLst>
            <a:ext uri="{FF2B5EF4-FFF2-40B4-BE49-F238E27FC236}">
              <a16:creationId xmlns:a16="http://schemas.microsoft.com/office/drawing/2014/main" id="{00000000-0008-0000-0700-000039020000}"/>
            </a:ext>
          </a:extLst>
        </xdr:cNvPr>
        <xdr:cNvSpPr txBox="1"/>
      </xdr:nvSpPr>
      <xdr:spPr>
        <a:xfrm>
          <a:off x="16370300" y="10076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128329</xdr:rowOff>
    </xdr:from>
    <xdr:to>
      <xdr:col>86</xdr:col>
      <xdr:colOff>25400</xdr:colOff>
      <xdr:row>58</xdr:row>
      <xdr:rowOff>128329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6230600" y="10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117561</xdr:rowOff>
    </xdr:from>
    <xdr:ext cx="599010" cy="259045"/>
    <xdr:sp macro="" textlink="">
      <xdr:nvSpPr>
        <xdr:cNvPr id="571" name="教育費最大値テキスト">
          <a:extLst>
            <a:ext uri="{FF2B5EF4-FFF2-40B4-BE49-F238E27FC236}">
              <a16:creationId xmlns:a16="http://schemas.microsoft.com/office/drawing/2014/main" id="{00000000-0008-0000-0700-00003B020000}"/>
            </a:ext>
          </a:extLst>
        </xdr:cNvPr>
        <xdr:cNvSpPr txBox="1"/>
      </xdr:nvSpPr>
      <xdr:spPr>
        <a:xfrm>
          <a:off x="16370300" y="8347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170884</xdr:rowOff>
    </xdr:from>
    <xdr:to>
      <xdr:col>86</xdr:col>
      <xdr:colOff>25400</xdr:colOff>
      <xdr:row>49</xdr:row>
      <xdr:rowOff>170884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857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47786</xdr:rowOff>
    </xdr:from>
    <xdr:to>
      <xdr:col>85</xdr:col>
      <xdr:colOff>127000</xdr:colOff>
      <xdr:row>58</xdr:row>
      <xdr:rowOff>101005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5481300" y="9991886"/>
          <a:ext cx="838200" cy="5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79581</xdr:rowOff>
    </xdr:from>
    <xdr:ext cx="599010" cy="259045"/>
    <xdr:sp macro="" textlink="">
      <xdr:nvSpPr>
        <xdr:cNvPr id="574" name="教育費平均値テキスト">
          <a:extLst>
            <a:ext uri="{FF2B5EF4-FFF2-40B4-BE49-F238E27FC236}">
              <a16:creationId xmlns:a16="http://schemas.microsoft.com/office/drawing/2014/main" id="{00000000-0008-0000-0700-00003E020000}"/>
            </a:ext>
          </a:extLst>
        </xdr:cNvPr>
        <xdr:cNvSpPr txBox="1"/>
      </xdr:nvSpPr>
      <xdr:spPr>
        <a:xfrm>
          <a:off x="16370300" y="96807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56704</xdr:rowOff>
    </xdr:from>
    <xdr:to>
      <xdr:col>85</xdr:col>
      <xdr:colOff>177800</xdr:colOff>
      <xdr:row>57</xdr:row>
      <xdr:rowOff>158304</xdr:rowOff>
    </xdr:to>
    <xdr:sp macro="" textlink="">
      <xdr:nvSpPr>
        <xdr:cNvPr id="575" name="フローチャート: 判断 574">
          <a:extLst>
            <a:ext uri="{FF2B5EF4-FFF2-40B4-BE49-F238E27FC236}">
              <a16:creationId xmlns:a16="http://schemas.microsoft.com/office/drawing/2014/main" id="{00000000-0008-0000-0700-00003F020000}"/>
            </a:ext>
          </a:extLst>
        </xdr:cNvPr>
        <xdr:cNvSpPr/>
      </xdr:nvSpPr>
      <xdr:spPr>
        <a:xfrm>
          <a:off x="16268700" y="9829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101005</xdr:rowOff>
    </xdr:from>
    <xdr:to>
      <xdr:col>81</xdr:col>
      <xdr:colOff>50800</xdr:colOff>
      <xdr:row>58</xdr:row>
      <xdr:rowOff>121069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4592300" y="10045105"/>
          <a:ext cx="889000" cy="20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94928</xdr:rowOff>
    </xdr:from>
    <xdr:to>
      <xdr:col>81</xdr:col>
      <xdr:colOff>101600</xdr:colOff>
      <xdr:row>58</xdr:row>
      <xdr:rowOff>25078</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5430500" y="986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41605</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5214111" y="9642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121069</xdr:rowOff>
    </xdr:from>
    <xdr:to>
      <xdr:col>76</xdr:col>
      <xdr:colOff>114300</xdr:colOff>
      <xdr:row>58</xdr:row>
      <xdr:rowOff>126484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3703300" y="10065169"/>
          <a:ext cx="889000" cy="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99575</xdr:rowOff>
    </xdr:from>
    <xdr:to>
      <xdr:col>76</xdr:col>
      <xdr:colOff>165100</xdr:colOff>
      <xdr:row>58</xdr:row>
      <xdr:rowOff>29725</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4541500" y="987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46252</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4325111" y="9647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104646</xdr:rowOff>
    </xdr:from>
    <xdr:to>
      <xdr:col>71</xdr:col>
      <xdr:colOff>177800</xdr:colOff>
      <xdr:row>58</xdr:row>
      <xdr:rowOff>126484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2814300" y="10048746"/>
          <a:ext cx="889000" cy="21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127393</xdr:rowOff>
    </xdr:from>
    <xdr:to>
      <xdr:col>72</xdr:col>
      <xdr:colOff>38100</xdr:colOff>
      <xdr:row>58</xdr:row>
      <xdr:rowOff>57543</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3652500" y="990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74070</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3436111" y="9675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131054</xdr:rowOff>
    </xdr:from>
    <xdr:to>
      <xdr:col>67</xdr:col>
      <xdr:colOff>101600</xdr:colOff>
      <xdr:row>58</xdr:row>
      <xdr:rowOff>61204</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763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77731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2547111" y="9678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168436</xdr:rowOff>
    </xdr:from>
    <xdr:to>
      <xdr:col>85</xdr:col>
      <xdr:colOff>177800</xdr:colOff>
      <xdr:row>58</xdr:row>
      <xdr:rowOff>98586</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6268700" y="994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83363</xdr:rowOff>
    </xdr:from>
    <xdr:ext cx="534377" cy="259045"/>
    <xdr:sp macro="" textlink="">
      <xdr:nvSpPr>
        <xdr:cNvPr id="593" name="教育費該当値テキスト">
          <a:extLst>
            <a:ext uri="{FF2B5EF4-FFF2-40B4-BE49-F238E27FC236}">
              <a16:creationId xmlns:a16="http://schemas.microsoft.com/office/drawing/2014/main" id="{00000000-0008-0000-0700-000051020000}"/>
            </a:ext>
          </a:extLst>
        </xdr:cNvPr>
        <xdr:cNvSpPr txBox="1"/>
      </xdr:nvSpPr>
      <xdr:spPr>
        <a:xfrm>
          <a:off x="16370300" y="985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50205</xdr:rowOff>
    </xdr:from>
    <xdr:to>
      <xdr:col>81</xdr:col>
      <xdr:colOff>101600</xdr:colOff>
      <xdr:row>58</xdr:row>
      <xdr:rowOff>151805</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5430500" y="999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142932</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14111" y="10087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70269</xdr:rowOff>
    </xdr:from>
    <xdr:to>
      <xdr:col>76</xdr:col>
      <xdr:colOff>165100</xdr:colOff>
      <xdr:row>59</xdr:row>
      <xdr:rowOff>419</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4541500" y="10014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162996</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325111" y="1010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75684</xdr:rowOff>
    </xdr:from>
    <xdr:to>
      <xdr:col>72</xdr:col>
      <xdr:colOff>38100</xdr:colOff>
      <xdr:row>59</xdr:row>
      <xdr:rowOff>5834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3652500" y="10019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168411</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10112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53846</xdr:rowOff>
    </xdr:from>
    <xdr:to>
      <xdr:col>67</xdr:col>
      <xdr:colOff>101600</xdr:colOff>
      <xdr:row>58</xdr:row>
      <xdr:rowOff>155446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763500" y="999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146573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10090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災害復旧費グラフ枠">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108386</xdr:rowOff>
    </xdr:from>
    <xdr:to>
      <xdr:col>85</xdr:col>
      <xdr:colOff>126364</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flipV="1">
          <a:off x="16317595" y="12281336"/>
          <a:ext cx="1269" cy="1231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4" name="災害復旧費最小値テキスト">
          <a:extLst>
            <a:ext uri="{FF2B5EF4-FFF2-40B4-BE49-F238E27FC236}">
              <a16:creationId xmlns:a16="http://schemas.microsoft.com/office/drawing/2014/main" id="{00000000-0008-0000-0700-000070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55063</xdr:rowOff>
    </xdr:from>
    <xdr:ext cx="599010" cy="259045"/>
    <xdr:sp macro="" textlink="">
      <xdr:nvSpPr>
        <xdr:cNvPr id="626" name="災害復旧費最大値テキスト">
          <a:extLst>
            <a:ext uri="{FF2B5EF4-FFF2-40B4-BE49-F238E27FC236}">
              <a16:creationId xmlns:a16="http://schemas.microsoft.com/office/drawing/2014/main" id="{00000000-0008-0000-0700-000072020000}"/>
            </a:ext>
          </a:extLst>
        </xdr:cNvPr>
        <xdr:cNvSpPr txBox="1"/>
      </xdr:nvSpPr>
      <xdr:spPr>
        <a:xfrm>
          <a:off x="16370300" y="12056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269,349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108386</xdr:rowOff>
    </xdr:from>
    <xdr:to>
      <xdr:col>86</xdr:col>
      <xdr:colOff>25400</xdr:colOff>
      <xdr:row>71</xdr:row>
      <xdr:rowOff>108386</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228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136088</xdr:rowOff>
    </xdr:from>
    <xdr:to>
      <xdr:col>85</xdr:col>
      <xdr:colOff>127000</xdr:colOff>
      <xdr:row>78</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5481300" y="13509188"/>
          <a:ext cx="838200" cy="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51317</xdr:rowOff>
    </xdr:from>
    <xdr:ext cx="534377" cy="259045"/>
    <xdr:sp macro="" textlink="">
      <xdr:nvSpPr>
        <xdr:cNvPr id="629" name="災害復旧費平均値テキスト">
          <a:extLst>
            <a:ext uri="{FF2B5EF4-FFF2-40B4-BE49-F238E27FC236}">
              <a16:creationId xmlns:a16="http://schemas.microsoft.com/office/drawing/2014/main" id="{00000000-0008-0000-0700-000075020000}"/>
            </a:ext>
          </a:extLst>
        </xdr:cNvPr>
        <xdr:cNvSpPr txBox="1"/>
      </xdr:nvSpPr>
      <xdr:spPr>
        <a:xfrm>
          <a:off x="16370300" y="13252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28440</xdr:rowOff>
    </xdr:from>
    <xdr:to>
      <xdr:col>85</xdr:col>
      <xdr:colOff>177800</xdr:colOff>
      <xdr:row>78</xdr:row>
      <xdr:rowOff>130040</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6268700" y="1340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35655</xdr:rowOff>
    </xdr:from>
    <xdr:to>
      <xdr:col>81</xdr:col>
      <xdr:colOff>101600</xdr:colOff>
      <xdr:row>78</xdr:row>
      <xdr:rowOff>137255</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5430500" y="13408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153782</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5214111" y="13183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50797</xdr:rowOff>
    </xdr:from>
    <xdr:to>
      <xdr:col>76</xdr:col>
      <xdr:colOff>165100</xdr:colOff>
      <xdr:row>78</xdr:row>
      <xdr:rowOff>152397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4541500" y="13423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168924</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4357428" y="13199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42782</xdr:rowOff>
    </xdr:from>
    <xdr:to>
      <xdr:col>72</xdr:col>
      <xdr:colOff>38100</xdr:colOff>
      <xdr:row>78</xdr:row>
      <xdr:rowOff>144382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3652500" y="13415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160909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436111" y="1319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41566</xdr:rowOff>
    </xdr:from>
    <xdr:to>
      <xdr:col>67</xdr:col>
      <xdr:colOff>101600</xdr:colOff>
      <xdr:row>78</xdr:row>
      <xdr:rowOff>143166</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763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159693</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2547111" y="1318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85288</xdr:rowOff>
    </xdr:from>
    <xdr:to>
      <xdr:col>85</xdr:col>
      <xdr:colOff>177800</xdr:colOff>
      <xdr:row>79</xdr:row>
      <xdr:rowOff>15438</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6268700" y="1345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6867</xdr:rowOff>
    </xdr:from>
    <xdr:ext cx="378565" cy="259045"/>
    <xdr:sp macro="" textlink="">
      <xdr:nvSpPr>
        <xdr:cNvPr id="648" name="災害復旧費該当値テキスト">
          <a:extLst>
            <a:ext uri="{FF2B5EF4-FFF2-40B4-BE49-F238E27FC236}">
              <a16:creationId xmlns:a16="http://schemas.microsoft.com/office/drawing/2014/main" id="{00000000-0008-0000-0700-000088020000}"/>
            </a:ext>
          </a:extLst>
        </xdr:cNvPr>
        <xdr:cNvSpPr txBox="1"/>
      </xdr:nvSpPr>
      <xdr:spPr>
        <a:xfrm>
          <a:off x="16370300" y="133799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134446</xdr:rowOff>
    </xdr:from>
    <xdr:to>
      <xdr:col>85</xdr:col>
      <xdr:colOff>126364</xdr:colOff>
      <xdr:row>98</xdr:row>
      <xdr:rowOff>134136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736396"/>
          <a:ext cx="1269" cy="1199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137963</xdr:rowOff>
    </xdr:from>
    <xdr:ext cx="469744"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6940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134136</xdr:rowOff>
    </xdr:from>
    <xdr:to>
      <xdr:col>86</xdr:col>
      <xdr:colOff>25400</xdr:colOff>
      <xdr:row>98</xdr:row>
      <xdr:rowOff>134136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6936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81123</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51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527,298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134446</xdr:rowOff>
    </xdr:from>
    <xdr:to>
      <xdr:col>86</xdr:col>
      <xdr:colOff>25400</xdr:colOff>
      <xdr:row>91</xdr:row>
      <xdr:rowOff>134446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73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120173</xdr:rowOff>
    </xdr:from>
    <xdr:to>
      <xdr:col>85</xdr:col>
      <xdr:colOff>127000</xdr:colOff>
      <xdr:row>98</xdr:row>
      <xdr:rowOff>122808</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5481300" y="16922273"/>
          <a:ext cx="838200" cy="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70462</xdr:rowOff>
    </xdr:from>
    <xdr:ext cx="534377"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5296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47585</xdr:rowOff>
    </xdr:from>
    <xdr:to>
      <xdr:col>85</xdr:col>
      <xdr:colOff>177800</xdr:colOff>
      <xdr:row>97</xdr:row>
      <xdr:rowOff>149185</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120157</xdr:rowOff>
    </xdr:from>
    <xdr:to>
      <xdr:col>81</xdr:col>
      <xdr:colOff>50800</xdr:colOff>
      <xdr:row>98</xdr:row>
      <xdr:rowOff>120173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4592300" y="16922257"/>
          <a:ext cx="889000" cy="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56294</xdr:rowOff>
    </xdr:from>
    <xdr:to>
      <xdr:col>81</xdr:col>
      <xdr:colOff>101600</xdr:colOff>
      <xdr:row>97</xdr:row>
      <xdr:rowOff>157894</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6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2971</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214111" y="1646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119903</xdr:rowOff>
    </xdr:from>
    <xdr:to>
      <xdr:col>76</xdr:col>
      <xdr:colOff>114300</xdr:colOff>
      <xdr:row>98</xdr:row>
      <xdr:rowOff>120157</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3703300" y="16922003"/>
          <a:ext cx="889000" cy="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61080</xdr:rowOff>
    </xdr:from>
    <xdr:to>
      <xdr:col>76</xdr:col>
      <xdr:colOff>165100</xdr:colOff>
      <xdr:row>97</xdr:row>
      <xdr:rowOff>162680</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9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7757</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325111" y="1646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119903</xdr:rowOff>
    </xdr:from>
    <xdr:to>
      <xdr:col>71</xdr:col>
      <xdr:colOff>177800</xdr:colOff>
      <xdr:row>98</xdr:row>
      <xdr:rowOff>124068</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14300" y="16922003"/>
          <a:ext cx="889000" cy="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68486</xdr:rowOff>
    </xdr:from>
    <xdr:to>
      <xdr:col>72</xdr:col>
      <xdr:colOff>38100</xdr:colOff>
      <xdr:row>97</xdr:row>
      <xdr:rowOff>170086</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6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15163</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36111" y="16474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84145</xdr:rowOff>
    </xdr:from>
    <xdr:to>
      <xdr:col>67</xdr:col>
      <xdr:colOff>101600</xdr:colOff>
      <xdr:row>98</xdr:row>
      <xdr:rowOff>14295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71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30822</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47111" y="1649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72008</xdr:rowOff>
    </xdr:from>
    <xdr:to>
      <xdr:col>85</xdr:col>
      <xdr:colOff>177800</xdr:colOff>
      <xdr:row>99</xdr:row>
      <xdr:rowOff>2158</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87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158385</xdr:rowOff>
    </xdr:from>
    <xdr:ext cx="469744"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789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69373</xdr:rowOff>
    </xdr:from>
    <xdr:to>
      <xdr:col>81</xdr:col>
      <xdr:colOff>101600</xdr:colOff>
      <xdr:row>98</xdr:row>
      <xdr:rowOff>170973</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87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162100</xdr:rowOff>
    </xdr:from>
    <xdr:ext cx="469744"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46428" y="16964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69357</xdr:rowOff>
    </xdr:from>
    <xdr:to>
      <xdr:col>76</xdr:col>
      <xdr:colOff>165100</xdr:colOff>
      <xdr:row>98</xdr:row>
      <xdr:rowOff>170957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87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162084</xdr:rowOff>
    </xdr:from>
    <xdr:ext cx="469744"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57428" y="16964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69103</xdr:rowOff>
    </xdr:from>
    <xdr:to>
      <xdr:col>72</xdr:col>
      <xdr:colOff>38100</xdr:colOff>
      <xdr:row>98</xdr:row>
      <xdr:rowOff>170703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871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161830</xdr:rowOff>
    </xdr:from>
    <xdr:ext cx="469744"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68428" y="16963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73268</xdr:rowOff>
    </xdr:from>
    <xdr:to>
      <xdr:col>67</xdr:col>
      <xdr:colOff>101600</xdr:colOff>
      <xdr:row>99</xdr:row>
      <xdr:rowOff>3418</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875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165995</xdr:rowOff>
    </xdr:from>
    <xdr:ext cx="469744"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79428" y="16968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諸支出金グラフ枠">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96266</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flipV="1">
          <a:off x="22159595" y="5239766"/>
          <a:ext cx="1269" cy="1491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諸支出金最小値テキスト">
          <a:extLst>
            <a:ext uri="{FF2B5EF4-FFF2-40B4-BE49-F238E27FC236}">
              <a16:creationId xmlns:a16="http://schemas.microsoft.com/office/drawing/2014/main" id="{00000000-0008-0000-07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42943</xdr:rowOff>
    </xdr:from>
    <xdr:ext cx="534377" cy="259045"/>
    <xdr:sp macro="" textlink="">
      <xdr:nvSpPr>
        <xdr:cNvPr id="738" name="諸支出金最大値テキスト">
          <a:extLst>
            <a:ext uri="{FF2B5EF4-FFF2-40B4-BE49-F238E27FC236}">
              <a16:creationId xmlns:a16="http://schemas.microsoft.com/office/drawing/2014/main" id="{00000000-0008-0000-0700-0000E2020000}"/>
            </a:ext>
          </a:extLst>
        </xdr:cNvPr>
        <xdr:cNvSpPr txBox="1"/>
      </xdr:nvSpPr>
      <xdr:spPr>
        <a:xfrm>
          <a:off x="22212300" y="5014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11,742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96266</xdr:rowOff>
    </xdr:from>
    <xdr:to>
      <xdr:col>116</xdr:col>
      <xdr:colOff>152400</xdr:colOff>
      <xdr:row>30</xdr:row>
      <xdr:rowOff>96266</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523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134129</xdr:rowOff>
    </xdr:from>
    <xdr:ext cx="378565" cy="259045"/>
    <xdr:sp macro="" textlink="">
      <xdr:nvSpPr>
        <xdr:cNvPr id="741" name="諸支出金平均値テキスト">
          <a:extLst>
            <a:ext uri="{FF2B5EF4-FFF2-40B4-BE49-F238E27FC236}">
              <a16:creationId xmlns:a16="http://schemas.microsoft.com/office/drawing/2014/main" id="{00000000-0008-0000-0700-0000E5020000}"/>
            </a:ext>
          </a:extLst>
        </xdr:cNvPr>
        <xdr:cNvSpPr txBox="1"/>
      </xdr:nvSpPr>
      <xdr:spPr>
        <a:xfrm>
          <a:off x="22212300" y="6477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111252</xdr:rowOff>
    </xdr:from>
    <xdr:to>
      <xdr:col>116</xdr:col>
      <xdr:colOff>114300</xdr:colOff>
      <xdr:row>39</xdr:row>
      <xdr:rowOff>41402</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2110700" y="66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106934</xdr:rowOff>
    </xdr:from>
    <xdr:to>
      <xdr:col>112</xdr:col>
      <xdr:colOff>38100</xdr:colOff>
      <xdr:row>39</xdr:row>
      <xdr:rowOff>37084</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1272500" y="662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53611</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1134017" y="63972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121539</xdr:rowOff>
    </xdr:from>
    <xdr:to>
      <xdr:col>107</xdr:col>
      <xdr:colOff>101600</xdr:colOff>
      <xdr:row>39</xdr:row>
      <xdr:rowOff>51689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0383500" y="6636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68216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0245017" y="6411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81153</xdr:rowOff>
    </xdr:from>
    <xdr:to>
      <xdr:col>102</xdr:col>
      <xdr:colOff>165100</xdr:colOff>
      <xdr:row>39</xdr:row>
      <xdr:rowOff>11303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9494500" y="659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27830</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6017" y="63714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118364</xdr:rowOff>
    </xdr:from>
    <xdr:to>
      <xdr:col>98</xdr:col>
      <xdr:colOff>38100</xdr:colOff>
      <xdr:row>39</xdr:row>
      <xdr:rowOff>48514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8605500" y="663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65041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467017" y="640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89679</xdr:rowOff>
    </xdr:from>
    <xdr:ext cx="249299" cy="259045"/>
    <xdr:sp macro="" textlink="">
      <xdr:nvSpPr>
        <xdr:cNvPr id="760" name="諸支出金該当値テキスト">
          <a:extLst>
            <a:ext uri="{FF2B5EF4-FFF2-40B4-BE49-F238E27FC236}">
              <a16:creationId xmlns:a16="http://schemas.microsoft.com/office/drawing/2014/main" id="{00000000-0008-0000-0700-0000F8020000}"/>
            </a:ext>
          </a:extLst>
        </xdr:cNvPr>
        <xdr:cNvSpPr txBox="1"/>
      </xdr:nvSpPr>
      <xdr:spPr>
        <a:xfrm>
          <a:off x="22212300" y="66047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前年度繰上充用金グラフ枠">
          <a:extLst>
            <a:ext uri="{FF2B5EF4-FFF2-40B4-BE49-F238E27FC236}">
              <a16:creationId xmlns:a16="http://schemas.microsoft.com/office/drawing/2014/main" id="{00000000-0008-0000-07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5" name="前年度繰上充用金最小値テキスト">
          <a:extLst>
            <a:ext uri="{FF2B5EF4-FFF2-40B4-BE49-F238E27FC236}">
              <a16:creationId xmlns:a16="http://schemas.microsoft.com/office/drawing/2014/main" id="{00000000-0008-0000-0700-000011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7" name="前年度繰上充用金最大値テキスト">
          <a:extLst>
            <a:ext uri="{FF2B5EF4-FFF2-40B4-BE49-F238E27FC236}">
              <a16:creationId xmlns:a16="http://schemas.microsoft.com/office/drawing/2014/main" id="{00000000-0008-0000-0700-000013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0" name="前年度繰上充用金平均値テキスト">
          <a:extLst>
            <a:ext uri="{FF2B5EF4-FFF2-40B4-BE49-F238E27FC236}">
              <a16:creationId xmlns:a16="http://schemas.microsoft.com/office/drawing/2014/main" id="{00000000-0008-0000-0700-000016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1" name="フローチャート: 判断 790">
          <a:extLst>
            <a:ext uri="{FF2B5EF4-FFF2-40B4-BE49-F238E27FC236}">
              <a16:creationId xmlns:a16="http://schemas.microsoft.com/office/drawing/2014/main" id="{00000000-0008-0000-0700-000017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9" name="前年度繰上充用金該当値テキスト">
          <a:extLst>
            <a:ext uri="{FF2B5EF4-FFF2-40B4-BE49-F238E27FC236}">
              <a16:creationId xmlns:a16="http://schemas.microsoft.com/office/drawing/2014/main" id="{00000000-0008-0000-0700-000029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性質別の分析と同様に人口規模が小さいため、全国平均、県平均との比較が困難ではあるが、類似団体との比較では議会費、土木費以外の項目で下回っている。構成比率では民生費が３割程度で継続傾向にある。教育費では、学校の</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化や施設工事に係る費用増により、大幅な増となった。総務費では人件費が多くを占めるほか、年度により多額の法人町民税の還付が生じたり、税収等の歳入状況により基金への積立額が確保できるなどにより大きな増減要因となっている。公債費では、令和２年度の新規借入分の償還が開始されているが、新たな借入をしていないため、微減した。今後も適債性のある大型の事業については起債充当などの対応が予定されていることから、中長期的には上昇が見込ま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本町の税収の特性として、法人町民税収が大手企業の動向に依存する傾向が強く、また近年は設備投資による固定資産税の変動もあり、実質収支比率等の各財政指標の大きな変動要因となっている。平成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年度に法人町民税の減収により、実質収支が悪化したことを契機として、突発的な税収減や、今後予定している新たな公共施設の建設事業等に備えるため財政調整基金への計画的な積立を行っている。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神奈川県中井町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全ての会計において資金不足は生じていないが、受益者負担の原則から国民健康保険、下水道事業会計については一般会計からの法定外繰出を年々縮小しており、引き続き自立した財政運営に取り組む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2" customWidth="1"/>
    <col min="12" max="12" width="2.1796875" style="162" customWidth="1"/>
    <col min="13" max="17" width="2.36328125" style="162" customWidth="1"/>
    <col min="18" max="119" width="2.08984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4964987</v>
      </c>
      <c r="BO4" s="436"/>
      <c r="BP4" s="436"/>
      <c r="BQ4" s="436"/>
      <c r="BR4" s="436"/>
      <c r="BS4" s="436"/>
      <c r="BT4" s="436"/>
      <c r="BU4" s="437"/>
      <c r="BV4" s="435">
        <v>4768220</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10.5</v>
      </c>
      <c r="CU4" s="576"/>
      <c r="CV4" s="576"/>
      <c r="CW4" s="576"/>
      <c r="CX4" s="576"/>
      <c r="CY4" s="576"/>
      <c r="CZ4" s="576"/>
      <c r="DA4" s="577"/>
      <c r="DB4" s="575">
        <v>10.7</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4608702</v>
      </c>
      <c r="BO5" s="407"/>
      <c r="BP5" s="407"/>
      <c r="BQ5" s="407"/>
      <c r="BR5" s="407"/>
      <c r="BS5" s="407"/>
      <c r="BT5" s="407"/>
      <c r="BU5" s="408"/>
      <c r="BV5" s="406">
        <v>4405292</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81.8</v>
      </c>
      <c r="CU5" s="404"/>
      <c r="CV5" s="404"/>
      <c r="CW5" s="404"/>
      <c r="CX5" s="404"/>
      <c r="CY5" s="404"/>
      <c r="CZ5" s="404"/>
      <c r="DA5" s="405"/>
      <c r="DB5" s="403">
        <v>75.3</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356285</v>
      </c>
      <c r="BO6" s="407"/>
      <c r="BP6" s="407"/>
      <c r="BQ6" s="407"/>
      <c r="BR6" s="407"/>
      <c r="BS6" s="407"/>
      <c r="BT6" s="407"/>
      <c r="BU6" s="408"/>
      <c r="BV6" s="406">
        <v>362928</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81.8</v>
      </c>
      <c r="CU6" s="550"/>
      <c r="CV6" s="550"/>
      <c r="CW6" s="550"/>
      <c r="CX6" s="550"/>
      <c r="CY6" s="550"/>
      <c r="CZ6" s="550"/>
      <c r="DA6" s="551"/>
      <c r="DB6" s="549">
        <v>75.3</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101</v>
      </c>
      <c r="AV7" s="465"/>
      <c r="AW7" s="465"/>
      <c r="AX7" s="465"/>
      <c r="AY7" s="420" t="s">
        <v>102</v>
      </c>
      <c r="AZ7" s="421"/>
      <c r="BA7" s="421"/>
      <c r="BB7" s="421"/>
      <c r="BC7" s="421"/>
      <c r="BD7" s="421"/>
      <c r="BE7" s="421"/>
      <c r="BF7" s="421"/>
      <c r="BG7" s="421"/>
      <c r="BH7" s="421"/>
      <c r="BI7" s="421"/>
      <c r="BJ7" s="421"/>
      <c r="BK7" s="421"/>
      <c r="BL7" s="421"/>
      <c r="BM7" s="422"/>
      <c r="BN7" s="406">
        <v>11732</v>
      </c>
      <c r="BO7" s="407"/>
      <c r="BP7" s="407"/>
      <c r="BQ7" s="407"/>
      <c r="BR7" s="407"/>
      <c r="BS7" s="407"/>
      <c r="BT7" s="407"/>
      <c r="BU7" s="408"/>
      <c r="BV7" s="406">
        <v>19837</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3272878</v>
      </c>
      <c r="CU7" s="407"/>
      <c r="CV7" s="407"/>
      <c r="CW7" s="407"/>
      <c r="CX7" s="407"/>
      <c r="CY7" s="407"/>
      <c r="CZ7" s="407"/>
      <c r="DA7" s="408"/>
      <c r="DB7" s="406">
        <v>3195414</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344553</v>
      </c>
      <c r="BO8" s="407"/>
      <c r="BP8" s="407"/>
      <c r="BQ8" s="407"/>
      <c r="BR8" s="407"/>
      <c r="BS8" s="407"/>
      <c r="BT8" s="407"/>
      <c r="BU8" s="408"/>
      <c r="BV8" s="406">
        <v>343091</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0.9</v>
      </c>
      <c r="CU8" s="510"/>
      <c r="CV8" s="510"/>
      <c r="CW8" s="510"/>
      <c r="CX8" s="510"/>
      <c r="CY8" s="510"/>
      <c r="CZ8" s="510"/>
      <c r="DA8" s="511"/>
      <c r="DB8" s="509">
        <v>0.91</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9300</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1462</v>
      </c>
      <c r="BO9" s="407"/>
      <c r="BP9" s="407"/>
      <c r="BQ9" s="407"/>
      <c r="BR9" s="407"/>
      <c r="BS9" s="407"/>
      <c r="BT9" s="407"/>
      <c r="BU9" s="408"/>
      <c r="BV9" s="406">
        <v>-43748</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1.6</v>
      </c>
      <c r="CU9" s="404"/>
      <c r="CV9" s="404"/>
      <c r="CW9" s="404"/>
      <c r="CX9" s="404"/>
      <c r="CY9" s="404"/>
      <c r="CZ9" s="404"/>
      <c r="DA9" s="405"/>
      <c r="DB9" s="403">
        <v>1.9</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9679</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201</v>
      </c>
      <c r="BO10" s="407"/>
      <c r="BP10" s="407"/>
      <c r="BQ10" s="407"/>
      <c r="BR10" s="407"/>
      <c r="BS10" s="407"/>
      <c r="BT10" s="407"/>
      <c r="BU10" s="408"/>
      <c r="BV10" s="406">
        <v>100163</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8901</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8454</v>
      </c>
      <c r="S13" s="494"/>
      <c r="T13" s="494"/>
      <c r="U13" s="494"/>
      <c r="V13" s="495"/>
      <c r="W13" s="496" t="s">
        <v>131</v>
      </c>
      <c r="X13" s="392"/>
      <c r="Y13" s="392"/>
      <c r="Z13" s="392"/>
      <c r="AA13" s="392"/>
      <c r="AB13" s="393"/>
      <c r="AC13" s="359">
        <v>336</v>
      </c>
      <c r="AD13" s="360"/>
      <c r="AE13" s="360"/>
      <c r="AF13" s="360"/>
      <c r="AG13" s="361"/>
      <c r="AH13" s="359">
        <v>439</v>
      </c>
      <c r="AI13" s="360"/>
      <c r="AJ13" s="360"/>
      <c r="AK13" s="360"/>
      <c r="AL13" s="419"/>
      <c r="AM13" s="463" t="s">
        <v>132</v>
      </c>
      <c r="AN13" s="363"/>
      <c r="AO13" s="363"/>
      <c r="AP13" s="363"/>
      <c r="AQ13" s="363"/>
      <c r="AR13" s="363"/>
      <c r="AS13" s="363"/>
      <c r="AT13" s="364"/>
      <c r="AU13" s="464" t="s">
        <v>101</v>
      </c>
      <c r="AV13" s="465"/>
      <c r="AW13" s="465"/>
      <c r="AX13" s="465"/>
      <c r="AY13" s="420" t="s">
        <v>133</v>
      </c>
      <c r="AZ13" s="421"/>
      <c r="BA13" s="421"/>
      <c r="BB13" s="421"/>
      <c r="BC13" s="421"/>
      <c r="BD13" s="421"/>
      <c r="BE13" s="421"/>
      <c r="BF13" s="421"/>
      <c r="BG13" s="421"/>
      <c r="BH13" s="421"/>
      <c r="BI13" s="421"/>
      <c r="BJ13" s="421"/>
      <c r="BK13" s="421"/>
      <c r="BL13" s="421"/>
      <c r="BM13" s="422"/>
      <c r="BN13" s="406">
        <v>1663</v>
      </c>
      <c r="BO13" s="407"/>
      <c r="BP13" s="407"/>
      <c r="BQ13" s="407"/>
      <c r="BR13" s="407"/>
      <c r="BS13" s="407"/>
      <c r="BT13" s="407"/>
      <c r="BU13" s="408"/>
      <c r="BV13" s="406">
        <v>56415</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-0.2</v>
      </c>
      <c r="CU13" s="404"/>
      <c r="CV13" s="404"/>
      <c r="CW13" s="404"/>
      <c r="CX13" s="404"/>
      <c r="CY13" s="404"/>
      <c r="CZ13" s="404"/>
      <c r="DA13" s="405"/>
      <c r="DB13" s="403">
        <v>0</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8932</v>
      </c>
      <c r="S14" s="494"/>
      <c r="T14" s="494"/>
      <c r="U14" s="494"/>
      <c r="V14" s="495"/>
      <c r="W14" s="497"/>
      <c r="X14" s="395"/>
      <c r="Y14" s="395"/>
      <c r="Z14" s="395"/>
      <c r="AA14" s="395"/>
      <c r="AB14" s="396"/>
      <c r="AC14" s="486">
        <v>7.7</v>
      </c>
      <c r="AD14" s="487"/>
      <c r="AE14" s="487"/>
      <c r="AF14" s="487"/>
      <c r="AG14" s="488"/>
      <c r="AH14" s="486">
        <v>9.3000000000000007</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8531</v>
      </c>
      <c r="S15" s="494"/>
      <c r="T15" s="494"/>
      <c r="U15" s="494"/>
      <c r="V15" s="495"/>
      <c r="W15" s="496" t="s">
        <v>137</v>
      </c>
      <c r="X15" s="392"/>
      <c r="Y15" s="392"/>
      <c r="Z15" s="392"/>
      <c r="AA15" s="392"/>
      <c r="AB15" s="393"/>
      <c r="AC15" s="359">
        <v>1271</v>
      </c>
      <c r="AD15" s="360"/>
      <c r="AE15" s="360"/>
      <c r="AF15" s="360"/>
      <c r="AG15" s="361"/>
      <c r="AH15" s="359">
        <v>1413</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2306424</v>
      </c>
      <c r="BO15" s="436"/>
      <c r="BP15" s="436"/>
      <c r="BQ15" s="436"/>
      <c r="BR15" s="436"/>
      <c r="BS15" s="436"/>
      <c r="BT15" s="436"/>
      <c r="BU15" s="437"/>
      <c r="BV15" s="435">
        <v>2211033</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29</v>
      </c>
      <c r="AD16" s="487"/>
      <c r="AE16" s="487"/>
      <c r="AF16" s="487"/>
      <c r="AG16" s="488"/>
      <c r="AH16" s="486">
        <v>29.9</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2587595</v>
      </c>
      <c r="BO16" s="407"/>
      <c r="BP16" s="407"/>
      <c r="BQ16" s="407"/>
      <c r="BR16" s="407"/>
      <c r="BS16" s="407"/>
      <c r="BT16" s="407"/>
      <c r="BU16" s="408"/>
      <c r="BV16" s="406">
        <v>2511244</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2780</v>
      </c>
      <c r="AD17" s="360"/>
      <c r="AE17" s="360"/>
      <c r="AF17" s="360"/>
      <c r="AG17" s="361"/>
      <c r="AH17" s="359">
        <v>2867</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2989173</v>
      </c>
      <c r="BO17" s="407"/>
      <c r="BP17" s="407"/>
      <c r="BQ17" s="407"/>
      <c r="BR17" s="407"/>
      <c r="BS17" s="407"/>
      <c r="BT17" s="407"/>
      <c r="BU17" s="408"/>
      <c r="BV17" s="406">
        <v>2860852</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19.989999999999998</v>
      </c>
      <c r="M18" s="459"/>
      <c r="N18" s="459"/>
      <c r="O18" s="459"/>
      <c r="P18" s="459"/>
      <c r="Q18" s="459"/>
      <c r="R18" s="460"/>
      <c r="S18" s="460"/>
      <c r="T18" s="460"/>
      <c r="U18" s="460"/>
      <c r="V18" s="461"/>
      <c r="W18" s="477"/>
      <c r="X18" s="478"/>
      <c r="Y18" s="478"/>
      <c r="Z18" s="478"/>
      <c r="AA18" s="478"/>
      <c r="AB18" s="502"/>
      <c r="AC18" s="376">
        <v>63.4</v>
      </c>
      <c r="AD18" s="377"/>
      <c r="AE18" s="377"/>
      <c r="AF18" s="377"/>
      <c r="AG18" s="462"/>
      <c r="AH18" s="376">
        <v>60.8</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2863538</v>
      </c>
      <c r="BO18" s="407"/>
      <c r="BP18" s="407"/>
      <c r="BQ18" s="407"/>
      <c r="BR18" s="407"/>
      <c r="BS18" s="407"/>
      <c r="BT18" s="407"/>
      <c r="BU18" s="408"/>
      <c r="BV18" s="406">
        <v>2575902</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465</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4083321</v>
      </c>
      <c r="BO19" s="407"/>
      <c r="BP19" s="407"/>
      <c r="BQ19" s="407"/>
      <c r="BR19" s="407"/>
      <c r="BS19" s="407"/>
      <c r="BT19" s="407"/>
      <c r="BU19" s="408"/>
      <c r="BV19" s="406">
        <v>4003817</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3436</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201098</v>
      </c>
      <c r="BO22" s="436"/>
      <c r="BP22" s="436"/>
      <c r="BQ22" s="436"/>
      <c r="BR22" s="436"/>
      <c r="BS22" s="436"/>
      <c r="BT22" s="436"/>
      <c r="BU22" s="437"/>
      <c r="BV22" s="435">
        <v>266187</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196257</v>
      </c>
      <c r="BO23" s="407"/>
      <c r="BP23" s="407"/>
      <c r="BQ23" s="407"/>
      <c r="BR23" s="407"/>
      <c r="BS23" s="407"/>
      <c r="BT23" s="407"/>
      <c r="BU23" s="408"/>
      <c r="BV23" s="406">
        <v>252063</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7960</v>
      </c>
      <c r="R24" s="360"/>
      <c r="S24" s="360"/>
      <c r="T24" s="360"/>
      <c r="U24" s="360"/>
      <c r="V24" s="361"/>
      <c r="W24" s="449"/>
      <c r="X24" s="386"/>
      <c r="Y24" s="387"/>
      <c r="Z24" s="362" t="s">
        <v>162</v>
      </c>
      <c r="AA24" s="363"/>
      <c r="AB24" s="363"/>
      <c r="AC24" s="363"/>
      <c r="AD24" s="363"/>
      <c r="AE24" s="363"/>
      <c r="AF24" s="363"/>
      <c r="AG24" s="364"/>
      <c r="AH24" s="359">
        <v>79</v>
      </c>
      <c r="AI24" s="360"/>
      <c r="AJ24" s="360"/>
      <c r="AK24" s="360"/>
      <c r="AL24" s="361"/>
      <c r="AM24" s="359">
        <v>251299</v>
      </c>
      <c r="AN24" s="360"/>
      <c r="AO24" s="360"/>
      <c r="AP24" s="360"/>
      <c r="AQ24" s="360"/>
      <c r="AR24" s="361"/>
      <c r="AS24" s="359">
        <v>3181</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201098</v>
      </c>
      <c r="BO24" s="407"/>
      <c r="BP24" s="407"/>
      <c r="BQ24" s="407"/>
      <c r="BR24" s="407"/>
      <c r="BS24" s="407"/>
      <c r="BT24" s="407"/>
      <c r="BU24" s="408"/>
      <c r="BV24" s="406">
        <v>266187</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1</v>
      </c>
      <c r="M25" s="360"/>
      <c r="N25" s="360"/>
      <c r="O25" s="360"/>
      <c r="P25" s="361"/>
      <c r="Q25" s="359">
        <v>6380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65214</v>
      </c>
      <c r="BO25" s="436"/>
      <c r="BP25" s="436"/>
      <c r="BQ25" s="436"/>
      <c r="BR25" s="436"/>
      <c r="BS25" s="436"/>
      <c r="BT25" s="436"/>
      <c r="BU25" s="437"/>
      <c r="BV25" s="435">
        <v>98821</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5800</v>
      </c>
      <c r="R26" s="360"/>
      <c r="S26" s="360"/>
      <c r="T26" s="360"/>
      <c r="U26" s="360"/>
      <c r="V26" s="361"/>
      <c r="W26" s="449"/>
      <c r="X26" s="386"/>
      <c r="Y26" s="387"/>
      <c r="Z26" s="362" t="s">
        <v>168</v>
      </c>
      <c r="AA26" s="417"/>
      <c r="AB26" s="417"/>
      <c r="AC26" s="417"/>
      <c r="AD26" s="417"/>
      <c r="AE26" s="417"/>
      <c r="AF26" s="417"/>
      <c r="AG26" s="418"/>
      <c r="AH26" s="359">
        <v>1</v>
      </c>
      <c r="AI26" s="360"/>
      <c r="AJ26" s="360"/>
      <c r="AK26" s="360"/>
      <c r="AL26" s="361"/>
      <c r="AM26" s="359" t="s">
        <v>169</v>
      </c>
      <c r="AN26" s="360"/>
      <c r="AO26" s="360"/>
      <c r="AP26" s="360"/>
      <c r="AQ26" s="360"/>
      <c r="AR26" s="361"/>
      <c r="AS26" s="359" t="s">
        <v>169</v>
      </c>
      <c r="AT26" s="360"/>
      <c r="AU26" s="360"/>
      <c r="AV26" s="360"/>
      <c r="AW26" s="360"/>
      <c r="AX26" s="419"/>
      <c r="AY26" s="446" t="s">
        <v>170</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171</v>
      </c>
      <c r="F27" s="363"/>
      <c r="G27" s="363"/>
      <c r="H27" s="363"/>
      <c r="I27" s="363"/>
      <c r="J27" s="363"/>
      <c r="K27" s="364"/>
      <c r="L27" s="359">
        <v>1</v>
      </c>
      <c r="M27" s="360"/>
      <c r="N27" s="360"/>
      <c r="O27" s="360"/>
      <c r="P27" s="361"/>
      <c r="Q27" s="359">
        <v>3550</v>
      </c>
      <c r="R27" s="360"/>
      <c r="S27" s="360"/>
      <c r="T27" s="360"/>
      <c r="U27" s="360"/>
      <c r="V27" s="361"/>
      <c r="W27" s="449"/>
      <c r="X27" s="386"/>
      <c r="Y27" s="387"/>
      <c r="Z27" s="362" t="s">
        <v>172</v>
      </c>
      <c r="AA27" s="363"/>
      <c r="AB27" s="363"/>
      <c r="AC27" s="363"/>
      <c r="AD27" s="363"/>
      <c r="AE27" s="363"/>
      <c r="AF27" s="363"/>
      <c r="AG27" s="364"/>
      <c r="AH27" s="359">
        <v>11</v>
      </c>
      <c r="AI27" s="360"/>
      <c r="AJ27" s="360"/>
      <c r="AK27" s="360"/>
      <c r="AL27" s="361"/>
      <c r="AM27" s="359">
        <v>32529</v>
      </c>
      <c r="AN27" s="360"/>
      <c r="AO27" s="360"/>
      <c r="AP27" s="360"/>
      <c r="AQ27" s="360"/>
      <c r="AR27" s="361"/>
      <c r="AS27" s="359">
        <v>2957</v>
      </c>
      <c r="AT27" s="360"/>
      <c r="AU27" s="360"/>
      <c r="AV27" s="360"/>
      <c r="AW27" s="360"/>
      <c r="AX27" s="419"/>
      <c r="AY27" s="443" t="s">
        <v>173</v>
      </c>
      <c r="AZ27" s="444"/>
      <c r="BA27" s="444"/>
      <c r="BB27" s="444"/>
      <c r="BC27" s="444"/>
      <c r="BD27" s="444"/>
      <c r="BE27" s="444"/>
      <c r="BF27" s="444"/>
      <c r="BG27" s="444"/>
      <c r="BH27" s="444"/>
      <c r="BI27" s="444"/>
      <c r="BJ27" s="444"/>
      <c r="BK27" s="444"/>
      <c r="BL27" s="444"/>
      <c r="BM27" s="445"/>
      <c r="BN27" s="440">
        <v>173864</v>
      </c>
      <c r="BO27" s="441"/>
      <c r="BP27" s="441"/>
      <c r="BQ27" s="441"/>
      <c r="BR27" s="441"/>
      <c r="BS27" s="441"/>
      <c r="BT27" s="441"/>
      <c r="BU27" s="442"/>
      <c r="BV27" s="440">
        <v>173861</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174</v>
      </c>
      <c r="F28" s="363"/>
      <c r="G28" s="363"/>
      <c r="H28" s="363"/>
      <c r="I28" s="363"/>
      <c r="J28" s="363"/>
      <c r="K28" s="364"/>
      <c r="L28" s="359">
        <v>1</v>
      </c>
      <c r="M28" s="360"/>
      <c r="N28" s="360"/>
      <c r="O28" s="360"/>
      <c r="P28" s="361"/>
      <c r="Q28" s="359">
        <v>2780</v>
      </c>
      <c r="R28" s="360"/>
      <c r="S28" s="360"/>
      <c r="T28" s="360"/>
      <c r="U28" s="360"/>
      <c r="V28" s="361"/>
      <c r="W28" s="449"/>
      <c r="X28" s="386"/>
      <c r="Y28" s="387"/>
      <c r="Z28" s="362" t="s">
        <v>175</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176</v>
      </c>
      <c r="AZ28" s="424"/>
      <c r="BA28" s="424"/>
      <c r="BB28" s="425"/>
      <c r="BC28" s="432" t="s">
        <v>46</v>
      </c>
      <c r="BD28" s="433"/>
      <c r="BE28" s="433"/>
      <c r="BF28" s="433"/>
      <c r="BG28" s="433"/>
      <c r="BH28" s="433"/>
      <c r="BI28" s="433"/>
      <c r="BJ28" s="433"/>
      <c r="BK28" s="433"/>
      <c r="BL28" s="433"/>
      <c r="BM28" s="434"/>
      <c r="BN28" s="435">
        <v>2129981</v>
      </c>
      <c r="BO28" s="436"/>
      <c r="BP28" s="436"/>
      <c r="BQ28" s="436"/>
      <c r="BR28" s="436"/>
      <c r="BS28" s="436"/>
      <c r="BT28" s="436"/>
      <c r="BU28" s="437"/>
      <c r="BV28" s="435">
        <v>2029780</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177</v>
      </c>
      <c r="F29" s="363"/>
      <c r="G29" s="363"/>
      <c r="H29" s="363"/>
      <c r="I29" s="363"/>
      <c r="J29" s="363"/>
      <c r="K29" s="364"/>
      <c r="L29" s="359">
        <v>10</v>
      </c>
      <c r="M29" s="360"/>
      <c r="N29" s="360"/>
      <c r="O29" s="360"/>
      <c r="P29" s="361"/>
      <c r="Q29" s="359">
        <v>2540</v>
      </c>
      <c r="R29" s="360"/>
      <c r="S29" s="360"/>
      <c r="T29" s="360"/>
      <c r="U29" s="360"/>
      <c r="V29" s="361"/>
      <c r="W29" s="450"/>
      <c r="X29" s="451"/>
      <c r="Y29" s="452"/>
      <c r="Z29" s="362" t="s">
        <v>178</v>
      </c>
      <c r="AA29" s="363"/>
      <c r="AB29" s="363"/>
      <c r="AC29" s="363"/>
      <c r="AD29" s="363"/>
      <c r="AE29" s="363"/>
      <c r="AF29" s="363"/>
      <c r="AG29" s="364"/>
      <c r="AH29" s="359">
        <v>90</v>
      </c>
      <c r="AI29" s="360"/>
      <c r="AJ29" s="360"/>
      <c r="AK29" s="360"/>
      <c r="AL29" s="361"/>
      <c r="AM29" s="359">
        <v>283828</v>
      </c>
      <c r="AN29" s="360"/>
      <c r="AO29" s="360"/>
      <c r="AP29" s="360"/>
      <c r="AQ29" s="360"/>
      <c r="AR29" s="361"/>
      <c r="AS29" s="359">
        <v>3154</v>
      </c>
      <c r="AT29" s="360"/>
      <c r="AU29" s="360"/>
      <c r="AV29" s="360"/>
      <c r="AW29" s="360"/>
      <c r="AX29" s="419"/>
      <c r="AY29" s="426"/>
      <c r="AZ29" s="427"/>
      <c r="BA29" s="427"/>
      <c r="BB29" s="428"/>
      <c r="BC29" s="420" t="s">
        <v>179</v>
      </c>
      <c r="BD29" s="421"/>
      <c r="BE29" s="421"/>
      <c r="BF29" s="421"/>
      <c r="BG29" s="421"/>
      <c r="BH29" s="421"/>
      <c r="BI29" s="421"/>
      <c r="BJ29" s="421"/>
      <c r="BK29" s="421"/>
      <c r="BL29" s="421"/>
      <c r="BM29" s="422"/>
      <c r="BN29" s="406">
        <v>5870</v>
      </c>
      <c r="BO29" s="407"/>
      <c r="BP29" s="407"/>
      <c r="BQ29" s="407"/>
      <c r="BR29" s="407"/>
      <c r="BS29" s="407"/>
      <c r="BT29" s="407"/>
      <c r="BU29" s="408"/>
      <c r="BV29" s="406">
        <v>5870</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180</v>
      </c>
      <c r="X30" s="374"/>
      <c r="Y30" s="374"/>
      <c r="Z30" s="374"/>
      <c r="AA30" s="374"/>
      <c r="AB30" s="374"/>
      <c r="AC30" s="374"/>
      <c r="AD30" s="374"/>
      <c r="AE30" s="374"/>
      <c r="AF30" s="374"/>
      <c r="AG30" s="375"/>
      <c r="AH30" s="376">
        <v>95.1</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1061316</v>
      </c>
      <c r="BO30" s="441"/>
      <c r="BP30" s="441"/>
      <c r="BQ30" s="441"/>
      <c r="BR30" s="441"/>
      <c r="BS30" s="441"/>
      <c r="BT30" s="441"/>
      <c r="BU30" s="442"/>
      <c r="BV30" s="440">
        <v>1058850</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181</v>
      </c>
      <c r="D32" s="365"/>
      <c r="E32" s="365"/>
      <c r="F32" s="365"/>
      <c r="G32" s="365"/>
      <c r="H32" s="365"/>
      <c r="I32" s="365"/>
      <c r="J32" s="365"/>
      <c r="K32" s="365"/>
      <c r="L32" s="365"/>
      <c r="M32" s="365"/>
      <c r="N32" s="365"/>
      <c r="O32" s="365"/>
      <c r="P32" s="365"/>
      <c r="Q32" s="365"/>
      <c r="R32" s="365"/>
      <c r="S32" s="365"/>
      <c r="U32" s="366" t="s">
        <v>182</v>
      </c>
      <c r="V32" s="366"/>
      <c r="W32" s="366"/>
      <c r="X32" s="366"/>
      <c r="Y32" s="366"/>
      <c r="Z32" s="366"/>
      <c r="AA32" s="366"/>
      <c r="AB32" s="366"/>
      <c r="AC32" s="366"/>
      <c r="AD32" s="366"/>
      <c r="AE32" s="366"/>
      <c r="AF32" s="366"/>
      <c r="AG32" s="366"/>
      <c r="AH32" s="366"/>
      <c r="AI32" s="366"/>
      <c r="AJ32" s="366"/>
      <c r="AK32" s="366"/>
      <c r="AM32" s="366" t="s">
        <v>183</v>
      </c>
      <c r="AN32" s="366"/>
      <c r="AO32" s="366"/>
      <c r="AP32" s="366"/>
      <c r="AQ32" s="366"/>
      <c r="AR32" s="366"/>
      <c r="AS32" s="366"/>
      <c r="AT32" s="366"/>
      <c r="AU32" s="366"/>
      <c r="AV32" s="366"/>
      <c r="AW32" s="366"/>
      <c r="AX32" s="366"/>
      <c r="AY32" s="366"/>
      <c r="AZ32" s="366"/>
      <c r="BA32" s="366"/>
      <c r="BB32" s="366"/>
      <c r="BC32" s="366"/>
      <c r="BE32" s="366" t="s">
        <v>184</v>
      </c>
      <c r="BF32" s="366"/>
      <c r="BG32" s="366"/>
      <c r="BH32" s="366"/>
      <c r="BI32" s="366"/>
      <c r="BJ32" s="366"/>
      <c r="BK32" s="366"/>
      <c r="BL32" s="366"/>
      <c r="BM32" s="366"/>
      <c r="BN32" s="366"/>
      <c r="BO32" s="366"/>
      <c r="BP32" s="366"/>
      <c r="BQ32" s="366"/>
      <c r="BR32" s="366"/>
      <c r="BS32" s="366"/>
      <c r="BT32" s="366"/>
      <c r="BU32" s="366"/>
      <c r="BW32" s="366" t="s">
        <v>185</v>
      </c>
      <c r="BX32" s="366"/>
      <c r="BY32" s="366"/>
      <c r="BZ32" s="366"/>
      <c r="CA32" s="366"/>
      <c r="CB32" s="366"/>
      <c r="CC32" s="366"/>
      <c r="CD32" s="366"/>
      <c r="CE32" s="366"/>
      <c r="CF32" s="366"/>
      <c r="CG32" s="366"/>
      <c r="CH32" s="366"/>
      <c r="CI32" s="366"/>
      <c r="CJ32" s="366"/>
      <c r="CK32" s="366"/>
      <c r="CL32" s="366"/>
      <c r="CM32" s="366"/>
      <c r="CO32" s="366" t="s">
        <v>186</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187</v>
      </c>
      <c r="D33" s="358"/>
      <c r="E33" s="357" t="s">
        <v>188</v>
      </c>
      <c r="F33" s="357"/>
      <c r="G33" s="357"/>
      <c r="H33" s="357"/>
      <c r="I33" s="357"/>
      <c r="J33" s="357"/>
      <c r="K33" s="357"/>
      <c r="L33" s="357"/>
      <c r="M33" s="357"/>
      <c r="N33" s="357"/>
      <c r="O33" s="357"/>
      <c r="P33" s="357"/>
      <c r="Q33" s="357"/>
      <c r="R33" s="357"/>
      <c r="S33" s="357"/>
      <c r="T33" s="167"/>
      <c r="U33" s="358" t="s">
        <v>187</v>
      </c>
      <c r="V33" s="358"/>
      <c r="W33" s="357" t="s">
        <v>188</v>
      </c>
      <c r="X33" s="357"/>
      <c r="Y33" s="357"/>
      <c r="Z33" s="357"/>
      <c r="AA33" s="357"/>
      <c r="AB33" s="357"/>
      <c r="AC33" s="357"/>
      <c r="AD33" s="357"/>
      <c r="AE33" s="357"/>
      <c r="AF33" s="357"/>
      <c r="AG33" s="357"/>
      <c r="AH33" s="357"/>
      <c r="AI33" s="357"/>
      <c r="AJ33" s="357"/>
      <c r="AK33" s="357"/>
      <c r="AL33" s="167"/>
      <c r="AM33" s="358" t="s">
        <v>187</v>
      </c>
      <c r="AN33" s="358"/>
      <c r="AO33" s="357" t="s">
        <v>188</v>
      </c>
      <c r="AP33" s="357"/>
      <c r="AQ33" s="357"/>
      <c r="AR33" s="357"/>
      <c r="AS33" s="357"/>
      <c r="AT33" s="357"/>
      <c r="AU33" s="357"/>
      <c r="AV33" s="357"/>
      <c r="AW33" s="357"/>
      <c r="AX33" s="357"/>
      <c r="AY33" s="357"/>
      <c r="AZ33" s="357"/>
      <c r="BA33" s="357"/>
      <c r="BB33" s="357"/>
      <c r="BC33" s="357"/>
      <c r="BD33" s="173"/>
      <c r="BE33" s="357" t="s">
        <v>189</v>
      </c>
      <c r="BF33" s="357"/>
      <c r="BG33" s="357" t="s">
        <v>190</v>
      </c>
      <c r="BH33" s="357"/>
      <c r="BI33" s="357"/>
      <c r="BJ33" s="357"/>
      <c r="BK33" s="357"/>
      <c r="BL33" s="357"/>
      <c r="BM33" s="357"/>
      <c r="BN33" s="357"/>
      <c r="BO33" s="357"/>
      <c r="BP33" s="357"/>
      <c r="BQ33" s="357"/>
      <c r="BR33" s="357"/>
      <c r="BS33" s="357"/>
      <c r="BT33" s="357"/>
      <c r="BU33" s="357"/>
      <c r="BV33" s="173"/>
      <c r="BW33" s="358" t="s">
        <v>189</v>
      </c>
      <c r="BX33" s="358"/>
      <c r="BY33" s="357" t="s">
        <v>191</v>
      </c>
      <c r="BZ33" s="357"/>
      <c r="CA33" s="357"/>
      <c r="CB33" s="357"/>
      <c r="CC33" s="357"/>
      <c r="CD33" s="357"/>
      <c r="CE33" s="357"/>
      <c r="CF33" s="357"/>
      <c r="CG33" s="357"/>
      <c r="CH33" s="357"/>
      <c r="CI33" s="357"/>
      <c r="CJ33" s="357"/>
      <c r="CK33" s="357"/>
      <c r="CL33" s="357"/>
      <c r="CM33" s="357"/>
      <c r="CN33" s="167"/>
      <c r="CO33" s="358" t="s">
        <v>187</v>
      </c>
      <c r="CP33" s="358"/>
      <c r="CQ33" s="357" t="s">
        <v>192</v>
      </c>
      <c r="CR33" s="357"/>
      <c r="CS33" s="357"/>
      <c r="CT33" s="357"/>
      <c r="CU33" s="357"/>
      <c r="CV33" s="357"/>
      <c r="CW33" s="357"/>
      <c r="CX33" s="357"/>
      <c r="CY33" s="357"/>
      <c r="CZ33" s="357"/>
      <c r="DA33" s="357"/>
      <c r="DB33" s="357"/>
      <c r="DC33" s="357"/>
      <c r="DD33" s="357"/>
      <c r="DE33" s="357"/>
      <c r="DF33" s="167"/>
      <c r="DG33" s="356" t="s">
        <v>193</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5</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7</v>
      </c>
      <c r="BX34" s="354"/>
      <c r="BY34" s="355" t="str">
        <f>IF('各会計、関係団体の財政状況及び健全化判断比率'!B68="","",'各会計、関係団体の財政状況及び健全化判断比率'!B68)</f>
        <v>足柄東部清掃組合</v>
      </c>
      <c r="BZ34" s="355"/>
      <c r="CA34" s="355"/>
      <c r="CB34" s="355"/>
      <c r="CC34" s="355"/>
      <c r="CD34" s="355"/>
      <c r="CE34" s="355"/>
      <c r="CF34" s="355"/>
      <c r="CG34" s="355"/>
      <c r="CH34" s="355"/>
      <c r="CI34" s="355"/>
      <c r="CJ34" s="355"/>
      <c r="CK34" s="355"/>
      <c r="CL34" s="355"/>
      <c r="CM34" s="355"/>
      <c r="CN34" s="163"/>
      <c r="CO34" s="354" t="str">
        <f>IF(CQ34="","",MAX(C34:D43,U34:V43,AM34:AN43,BE34:BF43,BW34:BX43)+1)</f>
        <v/>
      </c>
      <c r="CP34" s="354"/>
      <c r="CQ34" s="355" t="str">
        <f>IF('各会計、関係団体の財政状況及び健全化判断比率'!BS7="","",'各会計、関係団体の財政状況及び健全化判断比率'!BS7)</f>
        <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68"/>
    </row>
    <row r="35" spans="1:113" ht="32.25" customHeight="1" x14ac:dyDescent="0.2">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f t="shared" ref="AM35:AM43" si="0">IF(AO35="","",AM34+1)</f>
        <v>6</v>
      </c>
      <c r="AN35" s="354"/>
      <c r="AO35" s="355" t="str">
        <f>IF('各会計、関係団体の財政状況及び健全化判断比率'!B32="","",'各会計、関係団体の財政状況及び健全化判断比率'!B32)</f>
        <v>下水道事業会計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8</v>
      </c>
      <c r="BX35" s="354"/>
      <c r="BY35" s="355" t="str">
        <f>IF('各会計、関係団体の財政状況及び健全化判断比率'!B69="","",'各会計、関係団体の財政状況及び健全化判断比率'!B69)</f>
        <v>足柄上衛生組合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後期高齢者医療事業特別会計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9</v>
      </c>
      <c r="BX36" s="354"/>
      <c r="BY36" s="355" t="str">
        <f>IF('各会計、関係団体の財政状況及び健全化判断比率'!B70="","",'各会計、関係団体の財政状況及び健全化判断比率'!B70)</f>
        <v>神奈川県市町村職員退職手当組合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10</v>
      </c>
      <c r="BX37" s="354"/>
      <c r="BY37" s="355" t="str">
        <f>IF('各会計、関係団体の財政状況及び健全化判断比率'!B71="","",'各会計、関係団体の財政状況及び健全化判断比率'!B71)</f>
        <v>神奈川県町村情報システム共同事業組合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11</v>
      </c>
      <c r="BX38" s="354"/>
      <c r="BY38" s="355" t="str">
        <f>IF('各会計、関係団体の財政状況及び健全化判断比率'!B72="","",'各会計、関係団体の財政状況及び健全化判断比率'!B72)</f>
        <v>神奈川県後期高齢者広域連合（一般会計）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12</v>
      </c>
      <c r="BX39" s="354"/>
      <c r="BY39" s="355" t="str">
        <f>IF('各会計、関係団体の財政状況及び健全化判断比率'!B73="","",'各会計、関係団体の財政状況及び健全化判断比率'!B73)</f>
        <v>神奈川県後期高齢者広域連合（後期高齢者医療特別会計）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194</v>
      </c>
      <c r="E46" s="351" t="s">
        <v>195</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196</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197</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198</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199</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200</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201</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202</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J3KoksgzBW9BDjQGHbdVBIL4buOJr/jM85MM+YZbr4nCPBENtue6RyxgPQLBna6xkO6ABsIewPGZx+XkV6k6wQ==" saltValue="RbY3kvuU/S51+mWuG0a70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36" t="s">
        <v>530</v>
      </c>
      <c r="D34" s="1136"/>
      <c r="E34" s="1137"/>
      <c r="F34" s="32">
        <v>21.03</v>
      </c>
      <c r="G34" s="33">
        <v>22.86</v>
      </c>
      <c r="H34" s="33">
        <v>25.44</v>
      </c>
      <c r="I34" s="33">
        <v>27.46</v>
      </c>
      <c r="J34" s="34">
        <v>19.059999999999999</v>
      </c>
      <c r="K34" s="22"/>
      <c r="L34" s="22"/>
      <c r="M34" s="22"/>
      <c r="N34" s="22"/>
      <c r="O34" s="22"/>
      <c r="P34" s="22"/>
    </row>
    <row r="35" spans="1:16" ht="39" customHeight="1" x14ac:dyDescent="0.2">
      <c r="A35" s="22"/>
      <c r="B35" s="35"/>
      <c r="C35" s="1132" t="s">
        <v>531</v>
      </c>
      <c r="D35" s="1132"/>
      <c r="E35" s="1133"/>
      <c r="F35" s="36">
        <v>7.31</v>
      </c>
      <c r="G35" s="37">
        <v>11.21</v>
      </c>
      <c r="H35" s="37">
        <v>12.26</v>
      </c>
      <c r="I35" s="37">
        <v>10.73</v>
      </c>
      <c r="J35" s="38">
        <v>10.52</v>
      </c>
      <c r="K35" s="22"/>
      <c r="L35" s="22"/>
      <c r="M35" s="22"/>
      <c r="N35" s="22"/>
      <c r="O35" s="22"/>
      <c r="P35" s="22"/>
    </row>
    <row r="36" spans="1:16" ht="39" customHeight="1" x14ac:dyDescent="0.2">
      <c r="A36" s="22"/>
      <c r="B36" s="35"/>
      <c r="C36" s="1132" t="s">
        <v>532</v>
      </c>
      <c r="D36" s="1132"/>
      <c r="E36" s="1133"/>
      <c r="F36" s="36">
        <v>2.66</v>
      </c>
      <c r="G36" s="37">
        <v>4.59</v>
      </c>
      <c r="H36" s="37">
        <v>6.75</v>
      </c>
      <c r="I36" s="37">
        <v>7.42</v>
      </c>
      <c r="J36" s="38">
        <v>7.48</v>
      </c>
      <c r="K36" s="22"/>
      <c r="L36" s="22"/>
      <c r="M36" s="22"/>
      <c r="N36" s="22"/>
      <c r="O36" s="22"/>
      <c r="P36" s="22"/>
    </row>
    <row r="37" spans="1:16" ht="39" customHeight="1" x14ac:dyDescent="0.2">
      <c r="A37" s="22"/>
      <c r="B37" s="35"/>
      <c r="C37" s="1132" t="s">
        <v>533</v>
      </c>
      <c r="D37" s="1132"/>
      <c r="E37" s="1133"/>
      <c r="F37" s="36">
        <v>1.0900000000000001</v>
      </c>
      <c r="G37" s="37">
        <v>1.66</v>
      </c>
      <c r="H37" s="37">
        <v>1.18</v>
      </c>
      <c r="I37" s="37">
        <v>0.88</v>
      </c>
      <c r="J37" s="38">
        <v>0.87</v>
      </c>
      <c r="K37" s="22"/>
      <c r="L37" s="22"/>
      <c r="M37" s="22"/>
      <c r="N37" s="22"/>
      <c r="O37" s="22"/>
      <c r="P37" s="22"/>
    </row>
    <row r="38" spans="1:16" ht="39" customHeight="1" x14ac:dyDescent="0.2">
      <c r="A38" s="22"/>
      <c r="B38" s="35"/>
      <c r="C38" s="1132" t="s">
        <v>534</v>
      </c>
      <c r="D38" s="1132"/>
      <c r="E38" s="1133"/>
      <c r="F38" s="36">
        <v>0.93</v>
      </c>
      <c r="G38" s="37">
        <v>0.08</v>
      </c>
      <c r="H38" s="37">
        <v>0.21</v>
      </c>
      <c r="I38" s="37">
        <v>0.24</v>
      </c>
      <c r="J38" s="38">
        <v>0.3</v>
      </c>
      <c r="K38" s="22"/>
      <c r="L38" s="22"/>
      <c r="M38" s="22"/>
      <c r="N38" s="22"/>
      <c r="O38" s="22"/>
      <c r="P38" s="22"/>
    </row>
    <row r="39" spans="1:16" ht="39" customHeight="1" x14ac:dyDescent="0.2">
      <c r="A39" s="22"/>
      <c r="B39" s="35"/>
      <c r="C39" s="1132" t="s">
        <v>535</v>
      </c>
      <c r="D39" s="1132"/>
      <c r="E39" s="1133"/>
      <c r="F39" s="36">
        <v>0.19</v>
      </c>
      <c r="G39" s="37">
        <v>0.04</v>
      </c>
      <c r="H39" s="37">
        <v>0</v>
      </c>
      <c r="I39" s="37">
        <v>0.02</v>
      </c>
      <c r="J39" s="38">
        <v>0.01</v>
      </c>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536</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537</v>
      </c>
      <c r="D43" s="1134"/>
      <c r="E43" s="1135"/>
      <c r="F43" s="41" t="s">
        <v>486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45eNZyeWXCiGKyZWQPiamH5WhfE3EgmOD+hlAKG86crYc6poyChyMRim8rT3zScDIG4mRhSyOS+Y4wx8Gyxfgg==" saltValue="tl5lYRU/hEIojl32iDRcs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63</v>
      </c>
      <c r="L45" s="58">
        <v>79</v>
      </c>
      <c r="M45" s="58">
        <v>78</v>
      </c>
      <c r="N45" s="58">
        <v>76</v>
      </c>
      <c r="O45" s="59">
        <v>66</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486</v>
      </c>
      <c r="L46" s="62" t="s">
        <v>486</v>
      </c>
      <c r="M46" s="62" t="s">
        <v>486</v>
      </c>
      <c r="N46" s="62" t="s">
        <v>486</v>
      </c>
      <c r="O46" s="63" t="s">
        <v>486</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486</v>
      </c>
      <c r="L47" s="62" t="s">
        <v>486</v>
      </c>
      <c r="M47" s="62" t="s">
        <v>486</v>
      </c>
      <c r="N47" s="62" t="s">
        <v>486</v>
      </c>
      <c r="O47" s="63" t="s">
        <v>486</v>
      </c>
      <c r="P47" s="46"/>
      <c r="Q47" s="46"/>
      <c r="R47" s="46"/>
      <c r="S47" s="46"/>
      <c r="T47" s="46"/>
      <c r="U47" s="46"/>
    </row>
    <row r="48" spans="1:21" ht="30.75" customHeight="1" x14ac:dyDescent="0.2">
      <c r="A48" s="46"/>
      <c r="B48" s="1163"/>
      <c r="C48" s="1164"/>
      <c r="D48" s="60"/>
      <c r="E48" s="1140" t="s">
        <v>13</v>
      </c>
      <c r="F48" s="1140"/>
      <c r="G48" s="1140"/>
      <c r="H48" s="1140"/>
      <c r="I48" s="1140"/>
      <c r="J48" s="1141"/>
      <c r="K48" s="61">
        <v>207</v>
      </c>
      <c r="L48" s="62">
        <v>199</v>
      </c>
      <c r="M48" s="62">
        <v>179</v>
      </c>
      <c r="N48" s="62">
        <v>167</v>
      </c>
      <c r="O48" s="63">
        <v>181</v>
      </c>
      <c r="P48" s="46"/>
      <c r="Q48" s="46"/>
      <c r="R48" s="46"/>
      <c r="S48" s="46"/>
      <c r="T48" s="46"/>
      <c r="U48" s="46"/>
    </row>
    <row r="49" spans="1:21" ht="30.75" customHeight="1" x14ac:dyDescent="0.2">
      <c r="A49" s="46"/>
      <c r="B49" s="1163"/>
      <c r="C49" s="1164"/>
      <c r="D49" s="60"/>
      <c r="E49" s="1140" t="s">
        <v>14</v>
      </c>
      <c r="F49" s="1140"/>
      <c r="G49" s="1140"/>
      <c r="H49" s="1140"/>
      <c r="I49" s="1140"/>
      <c r="J49" s="1141"/>
      <c r="K49" s="61" t="s">
        <v>486</v>
      </c>
      <c r="L49" s="62" t="s">
        <v>486</v>
      </c>
      <c r="M49" s="62" t="s">
        <v>486</v>
      </c>
      <c r="N49" s="62" t="s">
        <v>486</v>
      </c>
      <c r="O49" s="63" t="s">
        <v>486</v>
      </c>
      <c r="P49" s="46"/>
      <c r="Q49" s="46"/>
      <c r="R49" s="46"/>
      <c r="S49" s="46"/>
      <c r="T49" s="46"/>
      <c r="U49" s="46"/>
    </row>
    <row r="50" spans="1:21" ht="30.75" customHeight="1" x14ac:dyDescent="0.2">
      <c r="A50" s="46"/>
      <c r="B50" s="1163"/>
      <c r="C50" s="1164"/>
      <c r="D50" s="60"/>
      <c r="E50" s="1140" t="s">
        <v>15</v>
      </c>
      <c r="F50" s="1140"/>
      <c r="G50" s="1140"/>
      <c r="H50" s="1140"/>
      <c r="I50" s="1140"/>
      <c r="J50" s="1141"/>
      <c r="K50" s="61" t="s">
        <v>486</v>
      </c>
      <c r="L50" s="62" t="s">
        <v>486</v>
      </c>
      <c r="M50" s="62" t="s">
        <v>486</v>
      </c>
      <c r="N50" s="62" t="s">
        <v>486</v>
      </c>
      <c r="O50" s="63" t="s">
        <v>486</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486</v>
      </c>
      <c r="L51" s="62" t="s">
        <v>486</v>
      </c>
      <c r="M51" s="62" t="s">
        <v>486</v>
      </c>
      <c r="N51" s="62" t="s">
        <v>486</v>
      </c>
      <c r="O51" s="63" t="s">
        <v>486</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274</v>
      </c>
      <c r="L52" s="62">
        <v>262</v>
      </c>
      <c r="M52" s="62">
        <v>252</v>
      </c>
      <c r="N52" s="62">
        <v>264</v>
      </c>
      <c r="O52" s="63">
        <v>249</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-4</v>
      </c>
      <c r="L53" s="67">
        <v>16</v>
      </c>
      <c r="M53" s="67">
        <v>5</v>
      </c>
      <c r="N53" s="67">
        <v>-21</v>
      </c>
      <c r="O53" s="68">
        <v>-2</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3IaV4CFSgKRYswVx3nJwZldSdCAjRm8qIMHJZGjCALMUavTuP/PwDAGLMBe9YH0BGCFah1ZsPOBwHHNVeN/W7g==" saltValue="mppXsi7tcbLJ+TKlp/ij6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525</v>
      </c>
      <c r="J40" s="101" t="s">
        <v>526</v>
      </c>
      <c r="K40" s="101" t="s">
        <v>527</v>
      </c>
      <c r="L40" s="101" t="s">
        <v>528</v>
      </c>
      <c r="M40" s="102" t="s">
        <v>529</v>
      </c>
    </row>
    <row r="41" spans="2:13" ht="27.75" customHeight="1" x14ac:dyDescent="0.2">
      <c r="B41" s="1181" t="s">
        <v>30</v>
      </c>
      <c r="C41" s="1182"/>
      <c r="D41" s="103"/>
      <c r="E41" s="1183" t="s">
        <v>31</v>
      </c>
      <c r="F41" s="1183"/>
      <c r="G41" s="1183"/>
      <c r="H41" s="1184"/>
      <c r="I41" s="330">
        <v>494</v>
      </c>
      <c r="J41" s="331">
        <v>417</v>
      </c>
      <c r="K41" s="331">
        <v>341</v>
      </c>
      <c r="L41" s="331">
        <v>266</v>
      </c>
      <c r="M41" s="332">
        <v>201</v>
      </c>
    </row>
    <row r="42" spans="2:13" ht="27.75" customHeight="1" x14ac:dyDescent="0.2">
      <c r="B42" s="1171"/>
      <c r="C42" s="1172"/>
      <c r="D42" s="104"/>
      <c r="E42" s="1175" t="s">
        <v>32</v>
      </c>
      <c r="F42" s="1175"/>
      <c r="G42" s="1175"/>
      <c r="H42" s="1176"/>
      <c r="I42" s="333" t="s">
        <v>486</v>
      </c>
      <c r="J42" s="334" t="s">
        <v>486</v>
      </c>
      <c r="K42" s="334" t="s">
        <v>486</v>
      </c>
      <c r="L42" s="334" t="s">
        <v>486</v>
      </c>
      <c r="M42" s="335" t="s">
        <v>486</v>
      </c>
    </row>
    <row r="43" spans="2:13" ht="27.75" customHeight="1" x14ac:dyDescent="0.2">
      <c r="B43" s="1171"/>
      <c r="C43" s="1172"/>
      <c r="D43" s="104"/>
      <c r="E43" s="1175" t="s">
        <v>33</v>
      </c>
      <c r="F43" s="1175"/>
      <c r="G43" s="1175"/>
      <c r="H43" s="1176"/>
      <c r="I43" s="333">
        <v>2199</v>
      </c>
      <c r="J43" s="334">
        <v>1910</v>
      </c>
      <c r="K43" s="334">
        <v>1819</v>
      </c>
      <c r="L43" s="334">
        <v>1539</v>
      </c>
      <c r="M43" s="335">
        <v>1413</v>
      </c>
    </row>
    <row r="44" spans="2:13" ht="27.75" customHeight="1" x14ac:dyDescent="0.2">
      <c r="B44" s="1171"/>
      <c r="C44" s="1172"/>
      <c r="D44" s="104"/>
      <c r="E44" s="1175" t="s">
        <v>34</v>
      </c>
      <c r="F44" s="1175"/>
      <c r="G44" s="1175"/>
      <c r="H44" s="1176"/>
      <c r="I44" s="333" t="s">
        <v>486</v>
      </c>
      <c r="J44" s="334" t="s">
        <v>486</v>
      </c>
      <c r="K44" s="334" t="s">
        <v>486</v>
      </c>
      <c r="L44" s="334" t="s">
        <v>486</v>
      </c>
      <c r="M44" s="335" t="s">
        <v>486</v>
      </c>
    </row>
    <row r="45" spans="2:13" ht="27.75" customHeight="1" x14ac:dyDescent="0.2">
      <c r="B45" s="1171"/>
      <c r="C45" s="1172"/>
      <c r="D45" s="104"/>
      <c r="E45" s="1175" t="s">
        <v>35</v>
      </c>
      <c r="F45" s="1175"/>
      <c r="G45" s="1175"/>
      <c r="H45" s="1176"/>
      <c r="I45" s="333">
        <v>568</v>
      </c>
      <c r="J45" s="334">
        <v>513</v>
      </c>
      <c r="K45" s="334">
        <v>484</v>
      </c>
      <c r="L45" s="334">
        <v>482</v>
      </c>
      <c r="M45" s="335">
        <v>505</v>
      </c>
    </row>
    <row r="46" spans="2:13" ht="27.75" customHeight="1" x14ac:dyDescent="0.2">
      <c r="B46" s="1171"/>
      <c r="C46" s="1172"/>
      <c r="D46" s="105"/>
      <c r="E46" s="1175" t="s">
        <v>36</v>
      </c>
      <c r="F46" s="1175"/>
      <c r="G46" s="1175"/>
      <c r="H46" s="1176"/>
      <c r="I46" s="333" t="s">
        <v>486</v>
      </c>
      <c r="J46" s="334" t="s">
        <v>486</v>
      </c>
      <c r="K46" s="334" t="s">
        <v>486</v>
      </c>
      <c r="L46" s="334" t="s">
        <v>486</v>
      </c>
      <c r="M46" s="335" t="s">
        <v>486</v>
      </c>
    </row>
    <row r="47" spans="2:13" ht="27.75" customHeight="1" x14ac:dyDescent="0.2">
      <c r="B47" s="1171"/>
      <c r="C47" s="1172"/>
      <c r="D47" s="106"/>
      <c r="E47" s="1185" t="s">
        <v>37</v>
      </c>
      <c r="F47" s="1186"/>
      <c r="G47" s="1186"/>
      <c r="H47" s="1187"/>
      <c r="I47" s="333" t="s">
        <v>486</v>
      </c>
      <c r="J47" s="334" t="s">
        <v>486</v>
      </c>
      <c r="K47" s="334" t="s">
        <v>486</v>
      </c>
      <c r="L47" s="334" t="s">
        <v>486</v>
      </c>
      <c r="M47" s="335" t="s">
        <v>486</v>
      </c>
    </row>
    <row r="48" spans="2:13" ht="27.75" customHeight="1" x14ac:dyDescent="0.2">
      <c r="B48" s="1171"/>
      <c r="C48" s="1172"/>
      <c r="D48" s="104"/>
      <c r="E48" s="1175" t="s">
        <v>38</v>
      </c>
      <c r="F48" s="1175"/>
      <c r="G48" s="1175"/>
      <c r="H48" s="1176"/>
      <c r="I48" s="333" t="s">
        <v>486</v>
      </c>
      <c r="J48" s="334" t="s">
        <v>486</v>
      </c>
      <c r="K48" s="334" t="s">
        <v>486</v>
      </c>
      <c r="L48" s="334" t="s">
        <v>486</v>
      </c>
      <c r="M48" s="335" t="s">
        <v>486</v>
      </c>
    </row>
    <row r="49" spans="2:13" ht="27.75" customHeight="1" x14ac:dyDescent="0.2">
      <c r="B49" s="1173"/>
      <c r="C49" s="1174"/>
      <c r="D49" s="104"/>
      <c r="E49" s="1175" t="s">
        <v>39</v>
      </c>
      <c r="F49" s="1175"/>
      <c r="G49" s="1175"/>
      <c r="H49" s="1176"/>
      <c r="I49" s="333" t="s">
        <v>486</v>
      </c>
      <c r="J49" s="334" t="s">
        <v>486</v>
      </c>
      <c r="K49" s="334" t="s">
        <v>486</v>
      </c>
      <c r="L49" s="334" t="s">
        <v>486</v>
      </c>
      <c r="M49" s="335" t="s">
        <v>486</v>
      </c>
    </row>
    <row r="50" spans="2:13" ht="27.75" customHeight="1" x14ac:dyDescent="0.2">
      <c r="B50" s="1169" t="s">
        <v>40</v>
      </c>
      <c r="C50" s="1170"/>
      <c r="D50" s="107"/>
      <c r="E50" s="1175" t="s">
        <v>41</v>
      </c>
      <c r="F50" s="1175"/>
      <c r="G50" s="1175"/>
      <c r="H50" s="1176"/>
      <c r="I50" s="333">
        <v>2664</v>
      </c>
      <c r="J50" s="334">
        <v>2902</v>
      </c>
      <c r="K50" s="334">
        <v>3200</v>
      </c>
      <c r="L50" s="334">
        <v>3481</v>
      </c>
      <c r="M50" s="335">
        <v>3563</v>
      </c>
    </row>
    <row r="51" spans="2:13" ht="27.75" customHeight="1" x14ac:dyDescent="0.2">
      <c r="B51" s="1171"/>
      <c r="C51" s="1172"/>
      <c r="D51" s="104"/>
      <c r="E51" s="1175" t="s">
        <v>42</v>
      </c>
      <c r="F51" s="1175"/>
      <c r="G51" s="1175"/>
      <c r="H51" s="1176"/>
      <c r="I51" s="333" t="s">
        <v>486</v>
      </c>
      <c r="J51" s="334" t="s">
        <v>486</v>
      </c>
      <c r="K51" s="334" t="s">
        <v>486</v>
      </c>
      <c r="L51" s="334" t="s">
        <v>486</v>
      </c>
      <c r="M51" s="335" t="s">
        <v>486</v>
      </c>
    </row>
    <row r="52" spans="2:13" ht="27.75" customHeight="1" x14ac:dyDescent="0.2">
      <c r="B52" s="1173"/>
      <c r="C52" s="1174"/>
      <c r="D52" s="104"/>
      <c r="E52" s="1175" t="s">
        <v>43</v>
      </c>
      <c r="F52" s="1175"/>
      <c r="G52" s="1175"/>
      <c r="H52" s="1176"/>
      <c r="I52" s="333">
        <v>2734</v>
      </c>
      <c r="J52" s="334">
        <v>2694</v>
      </c>
      <c r="K52" s="334">
        <v>2501</v>
      </c>
      <c r="L52" s="334">
        <v>2304</v>
      </c>
      <c r="M52" s="335">
        <v>2078</v>
      </c>
    </row>
    <row r="53" spans="2:13" ht="27.75" customHeight="1" thickBot="1" x14ac:dyDescent="0.25">
      <c r="B53" s="1177" t="s">
        <v>19</v>
      </c>
      <c r="C53" s="1178"/>
      <c r="D53" s="108"/>
      <c r="E53" s="1179" t="s">
        <v>44</v>
      </c>
      <c r="F53" s="1179"/>
      <c r="G53" s="1179"/>
      <c r="H53" s="1180"/>
      <c r="I53" s="336">
        <v>-2137</v>
      </c>
      <c r="J53" s="337">
        <v>-2756</v>
      </c>
      <c r="K53" s="337">
        <v>-3057</v>
      </c>
      <c r="L53" s="337">
        <v>-3498</v>
      </c>
      <c r="M53" s="338">
        <v>-3521</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jGoRw341r7TVCWsVkLjrUZaTTSBrIM+Ka82IuBqq9lLbOsx1+RqZAqfKgYLH4HlxSyMo095AD7TksC44X7cp1Q==" saltValue="B2YPHaOyuKb95Z765rZ+5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527</v>
      </c>
      <c r="G54" s="117" t="s">
        <v>528</v>
      </c>
      <c r="H54" s="118" t="s">
        <v>529</v>
      </c>
    </row>
    <row r="55" spans="2:8" ht="52.5" customHeight="1" x14ac:dyDescent="0.2">
      <c r="B55" s="119"/>
      <c r="C55" s="1196" t="s">
        <v>46</v>
      </c>
      <c r="D55" s="1196"/>
      <c r="E55" s="1197"/>
      <c r="F55" s="339">
        <v>1830</v>
      </c>
      <c r="G55" s="339">
        <v>2030</v>
      </c>
      <c r="H55" s="340">
        <v>2130</v>
      </c>
    </row>
    <row r="56" spans="2:8" ht="52.5" customHeight="1" x14ac:dyDescent="0.2">
      <c r="B56" s="120"/>
      <c r="C56" s="1198" t="s">
        <v>47</v>
      </c>
      <c r="D56" s="1198"/>
      <c r="E56" s="1199"/>
      <c r="F56" s="341">
        <v>6</v>
      </c>
      <c r="G56" s="341">
        <v>6</v>
      </c>
      <c r="H56" s="342">
        <v>6</v>
      </c>
    </row>
    <row r="57" spans="2:8" ht="53.25" customHeight="1" x14ac:dyDescent="0.2">
      <c r="B57" s="120"/>
      <c r="C57" s="1200" t="s">
        <v>48</v>
      </c>
      <c r="D57" s="1200"/>
      <c r="E57" s="1201"/>
      <c r="F57" s="343">
        <v>956</v>
      </c>
      <c r="G57" s="343">
        <v>1059</v>
      </c>
      <c r="H57" s="344">
        <v>1061</v>
      </c>
    </row>
    <row r="58" spans="2:8" ht="45.75" customHeight="1" x14ac:dyDescent="0.2">
      <c r="B58" s="121"/>
      <c r="C58" s="1188" t="s">
        <v>550</v>
      </c>
      <c r="D58" s="1189"/>
      <c r="E58" s="1190"/>
      <c r="F58" s="345">
        <v>901</v>
      </c>
      <c r="G58" s="345">
        <v>1002</v>
      </c>
      <c r="H58" s="346">
        <v>1002</v>
      </c>
    </row>
    <row r="59" spans="2:8" ht="45.75" customHeight="1" x14ac:dyDescent="0.2">
      <c r="B59" s="121"/>
      <c r="C59" s="1188" t="s">
        <v>551</v>
      </c>
      <c r="D59" s="1189"/>
      <c r="E59" s="1190"/>
      <c r="F59" s="345">
        <v>36</v>
      </c>
      <c r="G59" s="345">
        <v>36</v>
      </c>
      <c r="H59" s="346">
        <v>36</v>
      </c>
    </row>
    <row r="60" spans="2:8" ht="45.75" customHeight="1" x14ac:dyDescent="0.2">
      <c r="B60" s="121"/>
      <c r="C60" s="1188" t="s">
        <v>552</v>
      </c>
      <c r="D60" s="1189"/>
      <c r="E60" s="1190"/>
      <c r="F60" s="345">
        <v>10</v>
      </c>
      <c r="G60" s="345">
        <v>10</v>
      </c>
      <c r="H60" s="346">
        <v>10</v>
      </c>
    </row>
    <row r="61" spans="2:8" ht="45.75" customHeight="1" x14ac:dyDescent="0.2">
      <c r="B61" s="121"/>
      <c r="C61" s="1188" t="s">
        <v>554</v>
      </c>
      <c r="D61" s="1189"/>
      <c r="E61" s="1190"/>
      <c r="F61" s="345">
        <v>3</v>
      </c>
      <c r="G61" s="345">
        <v>5</v>
      </c>
      <c r="H61" s="346">
        <v>8</v>
      </c>
    </row>
    <row r="62" spans="2:8" ht="45.75" customHeight="1" thickBot="1" x14ac:dyDescent="0.25">
      <c r="B62" s="122"/>
      <c r="C62" s="1191" t="s">
        <v>555</v>
      </c>
      <c r="D62" s="1192"/>
      <c r="E62" s="1193"/>
      <c r="F62" s="347">
        <v>6</v>
      </c>
      <c r="G62" s="347">
        <v>6</v>
      </c>
      <c r="H62" s="348">
        <v>6</v>
      </c>
    </row>
    <row r="63" spans="2:8" ht="52.5" customHeight="1" thickBot="1" x14ac:dyDescent="0.25">
      <c r="B63" s="123"/>
      <c r="C63" s="1194" t="s">
        <v>49</v>
      </c>
      <c r="D63" s="1194"/>
      <c r="E63" s="1195"/>
      <c r="F63" s="349">
        <v>2791</v>
      </c>
      <c r="G63" s="349">
        <v>3095</v>
      </c>
      <c r="H63" s="350">
        <v>3197</v>
      </c>
    </row>
    <row r="64" spans="2:8" ht="13" x14ac:dyDescent="0.2"/>
  </sheetData>
  <sheetProtection algorithmName="SHA-512" hashValue="Amz5+4cutcFvQk59Ma1RhZ4xFO8fCuG/pCE8smvp50DyFWsQjE/yUCoAP8dmSvJkm4Vq7ybdkl1jf9prKOjbTg==" saltValue="6w5Z+02q5sb94EKt0KG07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0" customWidth="1"/>
    <col min="2" max="8" width="13.36328125" style="130" customWidth="1"/>
    <col min="9" max="16384" width="11.08984375" style="130"/>
  </cols>
  <sheetData>
    <row r="1" spans="1:8" x14ac:dyDescent="0.2">
      <c r="A1" s="124"/>
      <c r="B1" s="125"/>
      <c r="C1" s="126"/>
      <c r="D1" s="127"/>
      <c r="E1" s="128"/>
      <c r="F1" s="128"/>
      <c r="G1" s="128"/>
      <c r="H1" s="129"/>
    </row>
    <row r="2" spans="1:8" x14ac:dyDescent="0.2">
      <c r="A2" s="131"/>
      <c r="B2" s="132"/>
      <c r="C2" s="133"/>
      <c r="D2" s="134" t="s">
        <v>50</v>
      </c>
      <c r="E2" s="135"/>
      <c r="F2" s="136" t="s">
        <v>524</v>
      </c>
      <c r="G2" s="137"/>
      <c r="H2" s="138"/>
    </row>
    <row r="3" spans="1:8" x14ac:dyDescent="0.2">
      <c r="A3" s="134" t="s">
        <v>517</v>
      </c>
      <c r="B3" s="139"/>
      <c r="C3" s="140"/>
      <c r="D3" s="141">
        <v>54292</v>
      </c>
      <c r="E3" s="142"/>
      <c r="F3" s="143">
        <v>126525</v>
      </c>
      <c r="G3" s="144"/>
      <c r="H3" s="145"/>
    </row>
    <row r="4" spans="1:8" x14ac:dyDescent="0.2">
      <c r="A4" s="146"/>
      <c r="B4" s="147"/>
      <c r="C4" s="148"/>
      <c r="D4" s="149">
        <v>40385</v>
      </c>
      <c r="E4" s="150"/>
      <c r="F4" s="151">
        <v>67052</v>
      </c>
      <c r="G4" s="152"/>
      <c r="H4" s="153"/>
    </row>
    <row r="5" spans="1:8" x14ac:dyDescent="0.2">
      <c r="A5" s="134" t="s">
        <v>519</v>
      </c>
      <c r="B5" s="139"/>
      <c r="C5" s="140"/>
      <c r="D5" s="141">
        <v>67315</v>
      </c>
      <c r="E5" s="142"/>
      <c r="F5" s="143">
        <v>138402</v>
      </c>
      <c r="G5" s="144"/>
      <c r="H5" s="145"/>
    </row>
    <row r="6" spans="1:8" x14ac:dyDescent="0.2">
      <c r="A6" s="146"/>
      <c r="B6" s="147"/>
      <c r="C6" s="148"/>
      <c r="D6" s="149">
        <v>42057</v>
      </c>
      <c r="E6" s="150"/>
      <c r="F6" s="151">
        <v>70652</v>
      </c>
      <c r="G6" s="152"/>
      <c r="H6" s="153"/>
    </row>
    <row r="7" spans="1:8" x14ac:dyDescent="0.2">
      <c r="A7" s="134" t="s">
        <v>520</v>
      </c>
      <c r="B7" s="139"/>
      <c r="C7" s="140"/>
      <c r="D7" s="141">
        <v>47661</v>
      </c>
      <c r="E7" s="142"/>
      <c r="F7" s="143">
        <v>146367</v>
      </c>
      <c r="G7" s="144"/>
      <c r="H7" s="145"/>
    </row>
    <row r="8" spans="1:8" x14ac:dyDescent="0.2">
      <c r="A8" s="146"/>
      <c r="B8" s="147"/>
      <c r="C8" s="148"/>
      <c r="D8" s="149">
        <v>38386</v>
      </c>
      <c r="E8" s="150"/>
      <c r="F8" s="151">
        <v>79441</v>
      </c>
      <c r="G8" s="152"/>
      <c r="H8" s="153"/>
    </row>
    <row r="9" spans="1:8" x14ac:dyDescent="0.2">
      <c r="A9" s="134" t="s">
        <v>521</v>
      </c>
      <c r="B9" s="139"/>
      <c r="C9" s="140"/>
      <c r="D9" s="141">
        <v>67987</v>
      </c>
      <c r="E9" s="142"/>
      <c r="F9" s="143">
        <v>165181</v>
      </c>
      <c r="G9" s="144"/>
      <c r="H9" s="145"/>
    </row>
    <row r="10" spans="1:8" x14ac:dyDescent="0.2">
      <c r="A10" s="146"/>
      <c r="B10" s="147"/>
      <c r="C10" s="148"/>
      <c r="D10" s="149">
        <v>41789</v>
      </c>
      <c r="E10" s="150"/>
      <c r="F10" s="151">
        <v>82246</v>
      </c>
      <c r="G10" s="152"/>
      <c r="H10" s="153"/>
    </row>
    <row r="11" spans="1:8" x14ac:dyDescent="0.2">
      <c r="A11" s="134" t="s">
        <v>522</v>
      </c>
      <c r="B11" s="139"/>
      <c r="C11" s="140"/>
      <c r="D11" s="141">
        <v>92814</v>
      </c>
      <c r="E11" s="142"/>
      <c r="F11" s="143">
        <v>166234</v>
      </c>
      <c r="G11" s="144"/>
      <c r="H11" s="145"/>
    </row>
    <row r="12" spans="1:8" x14ac:dyDescent="0.2">
      <c r="A12" s="146"/>
      <c r="B12" s="147"/>
      <c r="C12" s="154"/>
      <c r="D12" s="149">
        <v>73674</v>
      </c>
      <c r="E12" s="150"/>
      <c r="F12" s="151">
        <v>89789</v>
      </c>
      <c r="G12" s="152"/>
      <c r="H12" s="153"/>
    </row>
    <row r="13" spans="1:8" x14ac:dyDescent="0.2">
      <c r="A13" s="134"/>
      <c r="B13" s="139"/>
      <c r="C13" s="140"/>
      <c r="D13" s="141">
        <v>66014</v>
      </c>
      <c r="E13" s="142"/>
      <c r="F13" s="143">
        <v>148542</v>
      </c>
      <c r="G13" s="155"/>
      <c r="H13" s="145"/>
    </row>
    <row r="14" spans="1:8" x14ac:dyDescent="0.2">
      <c r="A14" s="146"/>
      <c r="B14" s="147"/>
      <c r="C14" s="148"/>
      <c r="D14" s="149">
        <v>47258</v>
      </c>
      <c r="E14" s="150"/>
      <c r="F14" s="151">
        <v>77836</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7.32</v>
      </c>
      <c r="C19" s="156">
        <f>ROUND(VALUE(SUBSTITUTE(実質収支比率等に係る経年分析!G$48,"▲","-")),2)</f>
        <v>11.21</v>
      </c>
      <c r="D19" s="156">
        <f>ROUND(VALUE(SUBSTITUTE(実質収支比率等に係る経年分析!H$48,"▲","-")),2)</f>
        <v>12.26</v>
      </c>
      <c r="E19" s="156">
        <f>ROUND(VALUE(SUBSTITUTE(実質収支比率等に係る経年分析!I$48,"▲","-")),2)</f>
        <v>10.74</v>
      </c>
      <c r="F19" s="156">
        <f>ROUND(VALUE(SUBSTITUTE(実質収支比率等に係る経年分析!J$48,"▲","-")),2)</f>
        <v>10.53</v>
      </c>
    </row>
    <row r="20" spans="1:11" x14ac:dyDescent="0.2">
      <c r="A20" s="156" t="s">
        <v>53</v>
      </c>
      <c r="B20" s="156">
        <f>ROUND(VALUE(SUBSTITUTE(実質収支比率等に係る経年分析!F$47,"▲","-")),2)</f>
        <v>51.29</v>
      </c>
      <c r="C20" s="156">
        <f>ROUND(VALUE(SUBSTITUTE(実質収支比率等に係る経年分析!G$47,"▲","-")),2)</f>
        <v>51.58</v>
      </c>
      <c r="D20" s="156">
        <f>ROUND(VALUE(SUBSTITUTE(実質収支比率等に係る経年分析!H$47,"▲","-")),2)</f>
        <v>58</v>
      </c>
      <c r="E20" s="156">
        <f>ROUND(VALUE(SUBSTITUTE(実質収支比率等に係る経年分析!I$47,"▲","-")),2)</f>
        <v>63.52</v>
      </c>
      <c r="F20" s="156">
        <f>ROUND(VALUE(SUBSTITUTE(実質収支比率等に係る経年分析!J$47,"▲","-")),2)</f>
        <v>65.08</v>
      </c>
    </row>
    <row r="21" spans="1:11" x14ac:dyDescent="0.2">
      <c r="A21" s="156" t="s">
        <v>54</v>
      </c>
      <c r="B21" s="156">
        <f>IF(ISNUMBER(VALUE(SUBSTITUTE(実質収支比率等に係る経年分析!F$49,"▲","-"))),ROUND(VALUE(SUBSTITUTE(実質収支比率等に係る経年分析!F$49,"▲","-")),2),NA())</f>
        <v>6.39</v>
      </c>
      <c r="C21" s="156">
        <f>IF(ISNUMBER(VALUE(SUBSTITUTE(実質収支比率等に係る経年分析!G$49,"▲","-"))),ROUND(VALUE(SUBSTITUTE(実質収支比率等に係る経年分析!G$49,"▲","-")),2),NA())</f>
        <v>6.25</v>
      </c>
      <c r="D21" s="156">
        <f>IF(ISNUMBER(VALUE(SUBSTITUTE(実質収支比率等に係る経年分析!H$49,"▲","-"))),ROUND(VALUE(SUBSTITUTE(実質収支比率等に係る経年分析!H$49,"▲","-")),2),NA())</f>
        <v>4</v>
      </c>
      <c r="E21" s="156">
        <f>IF(ISNUMBER(VALUE(SUBSTITUTE(実質収支比率等に係る経年分析!I$49,"▲","-"))),ROUND(VALUE(SUBSTITUTE(実質収支比率等に係る経年分析!I$49,"▲","-")),2),NA())</f>
        <v>1.77</v>
      </c>
      <c r="F21" s="156">
        <f>IF(ISNUMBER(VALUE(SUBSTITUTE(実質収支比率等に係る経年分析!J$49,"▲","-"))),ROUND(VALUE(SUBSTITUTE(実質収支比率等に係る経年分析!J$49,"▲","-")),2),NA())</f>
        <v>0.05</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str">
        <f>IF(連結実質赤字比率に係る赤字・黒字の構成分析!C$39="",NA(),連結実質赤字比率に係る赤字・黒字の構成分析!C$39)</f>
        <v>後期高齢者医療事業特別会計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0.19</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0.04</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0.02</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0.01</v>
      </c>
    </row>
    <row r="32" spans="1:11" x14ac:dyDescent="0.2">
      <c r="A32" s="157" t="str">
        <f>IF(連結実質赤字比率に係る赤字・黒字の構成分析!C$38="",NA(),連結実質赤字比率に係る赤字・黒字の構成分析!C$38)</f>
        <v>国民健康保険特別会計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0.93</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0.08</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0.21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0.24</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0.3</v>
      </c>
    </row>
    <row r="33" spans="1:16" x14ac:dyDescent="0.2">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1.0900000000000001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1.66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1.18</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0.88</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0.87</v>
      </c>
    </row>
    <row r="34" spans="1:16" x14ac:dyDescent="0.2">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2.66</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4.59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6.75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7.42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7.48</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7.31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11.21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12.26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10.73</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10.52</v>
      </c>
    </row>
    <row r="36" spans="1:16" x14ac:dyDescent="0.2">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21.03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22.86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25.44</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27.46</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19.059999999999999</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274</v>
      </c>
      <c r="E42" s="158"/>
      <c r="F42" s="158"/>
      <c r="G42" s="158">
        <f>'実質公債費比率（分子）の構造'!L$52</f>
        <v>262</v>
      </c>
      <c r="H42" s="158"/>
      <c r="I42" s="158"/>
      <c r="J42" s="158">
        <f>'実質公債費比率（分子）の構造'!M$52</f>
        <v>252</v>
      </c>
      <c r="K42" s="158"/>
      <c r="L42" s="158"/>
      <c r="M42" s="158">
        <f>'実質公債費比率（分子）の構造'!N$52</f>
        <v>264</v>
      </c>
      <c r="N42" s="158"/>
      <c r="O42" s="158"/>
      <c r="P42" s="158">
        <f>'実質公債費比率（分子）の構造'!O$52</f>
        <v>249</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2">
      <c r="A46" s="158" t="s">
        <v>64</v>
      </c>
      <c r="B46" s="158">
        <f>'実質公債費比率（分子）の構造'!K$48</f>
        <v>207</v>
      </c>
      <c r="C46" s="158"/>
      <c r="D46" s="158"/>
      <c r="E46" s="158">
        <f>'実質公債費比率（分子）の構造'!L$48</f>
        <v>199</v>
      </c>
      <c r="F46" s="158"/>
      <c r="G46" s="158"/>
      <c r="H46" s="158">
        <f>'実質公債費比率（分子）の構造'!M$48</f>
        <v>179</v>
      </c>
      <c r="I46" s="158"/>
      <c r="J46" s="158"/>
      <c r="K46" s="158">
        <f>'実質公債費比率（分子）の構造'!N$48</f>
        <v>167</v>
      </c>
      <c r="L46" s="158"/>
      <c r="M46" s="158"/>
      <c r="N46" s="158">
        <f>'実質公債費比率（分子）の構造'!O$48</f>
        <v>181</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63</v>
      </c>
      <c r="C49" s="158"/>
      <c r="D49" s="158"/>
      <c r="E49" s="158">
        <f>'実質公債費比率（分子）の構造'!L$45</f>
        <v>79</v>
      </c>
      <c r="F49" s="158"/>
      <c r="G49" s="158"/>
      <c r="H49" s="158">
        <f>'実質公債費比率（分子）の構造'!M$45</f>
        <v>78</v>
      </c>
      <c r="I49" s="158"/>
      <c r="J49" s="158"/>
      <c r="K49" s="158">
        <f>'実質公債費比率（分子）の構造'!N$45</f>
        <v>76</v>
      </c>
      <c r="L49" s="158"/>
      <c r="M49" s="158"/>
      <c r="N49" s="158">
        <f>'実質公債費比率（分子）の構造'!O$45</f>
        <v>66</v>
      </c>
      <c r="O49" s="158"/>
      <c r="P49" s="158"/>
    </row>
    <row r="50" spans="1:16" x14ac:dyDescent="0.2">
      <c r="A50" s="158" t="s">
        <v>67</v>
      </c>
      <c r="B50" s="158" t="e">
        <f>NA()</f>
        <v>#N/A</v>
      </c>
      <c r="C50" s="158">
        <f>IF(ISNUMBER('実質公債費比率（分子）の構造'!K$53),'実質公債費比率（分子）の構造'!K$53,NA())</f>
        <v>-4</v>
      </c>
      <c r="D50" s="158" t="e">
        <f>NA()</f>
        <v>#N/A</v>
      </c>
      <c r="E50" s="158" t="e">
        <f>NA()</f>
        <v>#N/A</v>
      </c>
      <c r="F50" s="158">
        <f>IF(ISNUMBER('実質公債費比率（分子）の構造'!L$53),'実質公債費比率（分子）の構造'!L$53,NA())</f>
        <v>16</v>
      </c>
      <c r="G50" s="158" t="e">
        <f>NA()</f>
        <v>#N/A</v>
      </c>
      <c r="H50" s="158" t="e">
        <f>NA()</f>
        <v>#N/A</v>
      </c>
      <c r="I50" s="158">
        <f>IF(ISNUMBER('実質公債費比率（分子）の構造'!M$53),'実質公債費比率（分子）の構造'!M$53,NA())</f>
        <v>5</v>
      </c>
      <c r="J50" s="158" t="e">
        <f>NA()</f>
        <v>#N/A</v>
      </c>
      <c r="K50" s="158" t="e">
        <f>NA()</f>
        <v>#N/A</v>
      </c>
      <c r="L50" s="158">
        <f>IF(ISNUMBER('実質公債費比率（分子）の構造'!N$53),'実質公債費比率（分子）の構造'!N$53,NA())</f>
        <v>-21</v>
      </c>
      <c r="M50" s="158" t="e">
        <f>NA()</f>
        <v>#N/A</v>
      </c>
      <c r="N50" s="158" t="e">
        <f>NA()</f>
        <v>#N/A</v>
      </c>
      <c r="O50" s="158">
        <f>IF(ISNUMBER('実質公債費比率（分子）の構造'!O$53),'実質公債費比率（分子）の構造'!O$53,NA())</f>
        <v>-2</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2734</v>
      </c>
      <c r="E56" s="157"/>
      <c r="F56" s="157"/>
      <c r="G56" s="157">
        <f>'将来負担比率（分子）の構造'!J$52</f>
        <v>2694</v>
      </c>
      <c r="H56" s="157"/>
      <c r="I56" s="157"/>
      <c r="J56" s="157">
        <f>'将来負担比率（分子）の構造'!K$52</f>
        <v>2501</v>
      </c>
      <c r="K56" s="157"/>
      <c r="L56" s="157"/>
      <c r="M56" s="157">
        <f>'将来負担比率（分子）の構造'!L$52</f>
        <v>2304</v>
      </c>
      <c r="N56" s="157"/>
      <c r="O56" s="157"/>
      <c r="P56" s="157">
        <f>'将来負担比率（分子）の構造'!M$52</f>
        <v>2078</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2664</v>
      </c>
      <c r="E58" s="157"/>
      <c r="F58" s="157"/>
      <c r="G58" s="157">
        <f>'将来負担比率（分子）の構造'!J$50</f>
        <v>2902</v>
      </c>
      <c r="H58" s="157"/>
      <c r="I58" s="157"/>
      <c r="J58" s="157">
        <f>'将来負担比率（分子）の構造'!K$50</f>
        <v>3200</v>
      </c>
      <c r="K58" s="157"/>
      <c r="L58" s="157"/>
      <c r="M58" s="157">
        <f>'将来負担比率（分子）の構造'!L$50</f>
        <v>3481</v>
      </c>
      <c r="N58" s="157"/>
      <c r="O58" s="157"/>
      <c r="P58" s="157">
        <f>'将来負担比率（分子）の構造'!M$50</f>
        <v>3563</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568</v>
      </c>
      <c r="C62" s="157"/>
      <c r="D62" s="157"/>
      <c r="E62" s="157">
        <f>'将来負担比率（分子）の構造'!J$45</f>
        <v>513</v>
      </c>
      <c r="F62" s="157"/>
      <c r="G62" s="157"/>
      <c r="H62" s="157">
        <f>'将来負担比率（分子）の構造'!K$45</f>
        <v>484</v>
      </c>
      <c r="I62" s="157"/>
      <c r="J62" s="157"/>
      <c r="K62" s="157">
        <f>'将来負担比率（分子）の構造'!L$45</f>
        <v>482</v>
      </c>
      <c r="L62" s="157"/>
      <c r="M62" s="157"/>
      <c r="N62" s="157">
        <f>'将来負担比率（分子）の構造'!M$45</f>
        <v>505</v>
      </c>
      <c r="O62" s="157"/>
      <c r="P62" s="157"/>
    </row>
    <row r="63" spans="1:16" x14ac:dyDescent="0.2">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2">
      <c r="A64" s="157" t="s">
        <v>33</v>
      </c>
      <c r="B64" s="157">
        <f>'将来負担比率（分子）の構造'!I$43</f>
        <v>2199</v>
      </c>
      <c r="C64" s="157"/>
      <c r="D64" s="157"/>
      <c r="E64" s="157">
        <f>'将来負担比率（分子）の構造'!J$43</f>
        <v>1910</v>
      </c>
      <c r="F64" s="157"/>
      <c r="G64" s="157"/>
      <c r="H64" s="157">
        <f>'将来負担比率（分子）の構造'!K$43</f>
        <v>1819</v>
      </c>
      <c r="I64" s="157"/>
      <c r="J64" s="157"/>
      <c r="K64" s="157">
        <f>'将来負担比率（分子）の構造'!L$43</f>
        <v>1539</v>
      </c>
      <c r="L64" s="157"/>
      <c r="M64" s="157"/>
      <c r="N64" s="157">
        <f>'将来負担比率（分子）の構造'!M$43</f>
        <v>1413</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494</v>
      </c>
      <c r="C66" s="157"/>
      <c r="D66" s="157"/>
      <c r="E66" s="157">
        <f>'将来負担比率（分子）の構造'!J$41</f>
        <v>417</v>
      </c>
      <c r="F66" s="157"/>
      <c r="G66" s="157"/>
      <c r="H66" s="157">
        <f>'将来負担比率（分子）の構造'!K$41</f>
        <v>341</v>
      </c>
      <c r="I66" s="157"/>
      <c r="J66" s="157"/>
      <c r="K66" s="157">
        <f>'将来負担比率（分子）の構造'!L$41</f>
        <v>266</v>
      </c>
      <c r="L66" s="157"/>
      <c r="M66" s="157"/>
      <c r="N66" s="157">
        <f>'将来負担比率（分子）の構造'!M$41</f>
        <v>201</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1830</v>
      </c>
      <c r="C72" s="161">
        <f>基金残高に係る経年分析!G55</f>
        <v>2030</v>
      </c>
      <c r="D72" s="161">
        <f>基金残高に係る経年分析!H55</f>
        <v>2130</v>
      </c>
    </row>
    <row r="73" spans="1:16" x14ac:dyDescent="0.2">
      <c r="A73" s="160" t="s">
        <v>74</v>
      </c>
      <c r="B73" s="161">
        <f>基金残高に係る経年分析!F56</f>
        <v>6</v>
      </c>
      <c r="C73" s="161">
        <f>基金残高に係る経年分析!G56</f>
        <v>6</v>
      </c>
      <c r="D73" s="161">
        <f>基金残高に係る経年分析!H56</f>
        <v>6</v>
      </c>
    </row>
    <row r="74" spans="1:16" x14ac:dyDescent="0.2">
      <c r="A74" s="160" t="s">
        <v>75</v>
      </c>
      <c r="B74" s="161">
        <f>基金残高に係る経年分析!F57</f>
        <v>956</v>
      </c>
      <c r="C74" s="161">
        <f>基金残高に係る経年分析!G57</f>
        <v>1059</v>
      </c>
      <c r="D74" s="161">
        <f>基金残高に係る経年分析!H57</f>
        <v>1061</v>
      </c>
    </row>
  </sheetData>
  <sheetProtection algorithmName="SHA-512" hashValue="hpIAzgQKH6ZMLV2OkF/vRxM5oL/zEOipCXMeDfl+4Wj4mgWX90XKh9Qn7krMlDWN4Gs275iBMX3o2Rtu2wkEyA==" saltValue="M+Zk0pLjrgA9fHfE7jaxD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196" customWidth="1"/>
    <col min="2" max="2" width="2.36328125" style="196" customWidth="1"/>
    <col min="3" max="16" width="2.6328125" style="196" customWidth="1"/>
    <col min="17" max="17" width="2.36328125" style="196" customWidth="1"/>
    <col min="18" max="95" width="1.6328125" style="196" customWidth="1"/>
    <col min="96" max="133" width="1.6328125" style="208" customWidth="1"/>
    <col min="134" max="143" width="1.63281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203</v>
      </c>
      <c r="DI1" s="705"/>
      <c r="DJ1" s="705"/>
      <c r="DK1" s="705"/>
      <c r="DL1" s="705"/>
      <c r="DM1" s="705"/>
      <c r="DN1" s="706"/>
      <c r="DO1" s="196"/>
      <c r="DP1" s="704" t="s">
        <v>204</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6" t="s">
        <v>206</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c r="AM3" s="667"/>
      <c r="AN3" s="667"/>
      <c r="AO3" s="667"/>
      <c r="AP3" s="666" t="s">
        <v>207</v>
      </c>
      <c r="AQ3" s="667"/>
      <c r="AR3" s="667"/>
      <c r="AS3" s="667"/>
      <c r="AT3" s="667"/>
      <c r="AU3" s="667"/>
      <c r="AV3" s="667"/>
      <c r="AW3" s="667"/>
      <c r="AX3" s="667"/>
      <c r="AY3" s="667"/>
      <c r="AZ3" s="667"/>
      <c r="BA3" s="667"/>
      <c r="BB3" s="667"/>
      <c r="BC3" s="667"/>
      <c r="BD3" s="667"/>
      <c r="BE3" s="667"/>
      <c r="BF3" s="667"/>
      <c r="BG3" s="667"/>
      <c r="BH3" s="667"/>
      <c r="BI3" s="667"/>
      <c r="BJ3" s="667"/>
      <c r="BK3" s="667"/>
      <c r="BL3" s="667"/>
      <c r="BM3" s="667"/>
      <c r="BN3" s="667"/>
      <c r="BO3" s="667"/>
      <c r="BP3" s="667"/>
      <c r="BQ3" s="667"/>
      <c r="BR3" s="667"/>
      <c r="BS3" s="667"/>
      <c r="BT3" s="667"/>
      <c r="BU3" s="667"/>
      <c r="BV3" s="667"/>
      <c r="BW3" s="667"/>
      <c r="BX3" s="667"/>
      <c r="BY3" s="667"/>
      <c r="BZ3" s="667"/>
      <c r="CA3" s="667"/>
      <c r="CB3" s="668"/>
      <c r="CD3" s="666" t="s">
        <v>208</v>
      </c>
      <c r="CE3" s="667"/>
      <c r="CF3" s="667"/>
      <c r="CG3" s="667"/>
      <c r="CH3" s="667"/>
      <c r="CI3" s="667"/>
      <c r="CJ3" s="667"/>
      <c r="CK3" s="667"/>
      <c r="CL3" s="667"/>
      <c r="CM3" s="667"/>
      <c r="CN3" s="667"/>
      <c r="CO3" s="667"/>
      <c r="CP3" s="667"/>
      <c r="CQ3" s="667"/>
      <c r="CR3" s="667"/>
      <c r="CS3" s="667"/>
      <c r="CT3" s="667"/>
      <c r="CU3" s="667"/>
      <c r="CV3" s="667"/>
      <c r="CW3" s="667"/>
      <c r="CX3" s="667"/>
      <c r="CY3" s="667"/>
      <c r="CZ3" s="667"/>
      <c r="DA3" s="667"/>
      <c r="DB3" s="667"/>
      <c r="DC3" s="667"/>
      <c r="DD3" s="667"/>
      <c r="DE3" s="667"/>
      <c r="DF3" s="667"/>
      <c r="DG3" s="667"/>
      <c r="DH3" s="667"/>
      <c r="DI3" s="667"/>
      <c r="DJ3" s="667"/>
      <c r="DK3" s="667"/>
      <c r="DL3" s="667"/>
      <c r="DM3" s="667"/>
      <c r="DN3" s="667"/>
      <c r="DO3" s="667"/>
      <c r="DP3" s="667"/>
      <c r="DQ3" s="667"/>
      <c r="DR3" s="667"/>
      <c r="DS3" s="667"/>
      <c r="DT3" s="667"/>
      <c r="DU3" s="667"/>
      <c r="DV3" s="667"/>
      <c r="DW3" s="667"/>
      <c r="DX3" s="667"/>
      <c r="DY3" s="667"/>
      <c r="DZ3" s="667"/>
      <c r="EA3" s="667"/>
      <c r="EB3" s="667"/>
      <c r="EC3" s="668"/>
    </row>
    <row r="4" spans="2:143" ht="11.25" customHeight="1" x14ac:dyDescent="0.2">
      <c r="B4" s="666" t="s">
        <v>1</v>
      </c>
      <c r="C4" s="667"/>
      <c r="D4" s="667"/>
      <c r="E4" s="667"/>
      <c r="F4" s="667"/>
      <c r="G4" s="667"/>
      <c r="H4" s="667"/>
      <c r="I4" s="667"/>
      <c r="J4" s="667"/>
      <c r="K4" s="667"/>
      <c r="L4" s="667"/>
      <c r="M4" s="667"/>
      <c r="N4" s="667"/>
      <c r="O4" s="667"/>
      <c r="P4" s="667"/>
      <c r="Q4" s="668"/>
      <c r="R4" s="666" t="s">
        <v>209</v>
      </c>
      <c r="S4" s="667"/>
      <c r="T4" s="667"/>
      <c r="U4" s="667"/>
      <c r="V4" s="667"/>
      <c r="W4" s="667"/>
      <c r="X4" s="667"/>
      <c r="Y4" s="668"/>
      <c r="Z4" s="666" t="s">
        <v>210</v>
      </c>
      <c r="AA4" s="667"/>
      <c r="AB4" s="667"/>
      <c r="AC4" s="668"/>
      <c r="AD4" s="666" t="s">
        <v>211</v>
      </c>
      <c r="AE4" s="667"/>
      <c r="AF4" s="667"/>
      <c r="AG4" s="667"/>
      <c r="AH4" s="667"/>
      <c r="AI4" s="667"/>
      <c r="AJ4" s="667"/>
      <c r="AK4" s="668"/>
      <c r="AL4" s="666" t="s">
        <v>210</v>
      </c>
      <c r="AM4" s="667"/>
      <c r="AN4" s="667"/>
      <c r="AO4" s="668"/>
      <c r="AP4" s="707" t="s">
        <v>212</v>
      </c>
      <c r="AQ4" s="707"/>
      <c r="AR4" s="707"/>
      <c r="AS4" s="707"/>
      <c r="AT4" s="707"/>
      <c r="AU4" s="707"/>
      <c r="AV4" s="707"/>
      <c r="AW4" s="707"/>
      <c r="AX4" s="707"/>
      <c r="AY4" s="707"/>
      <c r="AZ4" s="707"/>
      <c r="BA4" s="707"/>
      <c r="BB4" s="707"/>
      <c r="BC4" s="707"/>
      <c r="BD4" s="707"/>
      <c r="BE4" s="707"/>
      <c r="BF4" s="707"/>
      <c r="BG4" s="707" t="s">
        <v>213</v>
      </c>
      <c r="BH4" s="707"/>
      <c r="BI4" s="707"/>
      <c r="BJ4" s="707"/>
      <c r="BK4" s="707"/>
      <c r="BL4" s="707"/>
      <c r="BM4" s="707"/>
      <c r="BN4" s="707"/>
      <c r="BO4" s="707" t="s">
        <v>210</v>
      </c>
      <c r="BP4" s="707"/>
      <c r="BQ4" s="707"/>
      <c r="BR4" s="707"/>
      <c r="BS4" s="707" t="s">
        <v>214</v>
      </c>
      <c r="BT4" s="707"/>
      <c r="BU4" s="707"/>
      <c r="BV4" s="707"/>
      <c r="BW4" s="707"/>
      <c r="BX4" s="707"/>
      <c r="BY4" s="707"/>
      <c r="BZ4" s="707"/>
      <c r="CA4" s="707"/>
      <c r="CB4" s="707"/>
      <c r="CD4" s="666" t="s">
        <v>215</v>
      </c>
      <c r="CE4" s="667"/>
      <c r="CF4" s="667"/>
      <c r="CG4" s="667"/>
      <c r="CH4" s="667"/>
      <c r="CI4" s="667"/>
      <c r="CJ4" s="667"/>
      <c r="CK4" s="667"/>
      <c r="CL4" s="667"/>
      <c r="CM4" s="667"/>
      <c r="CN4" s="667"/>
      <c r="CO4" s="667"/>
      <c r="CP4" s="667"/>
      <c r="CQ4" s="667"/>
      <c r="CR4" s="667"/>
      <c r="CS4" s="667"/>
      <c r="CT4" s="667"/>
      <c r="CU4" s="667"/>
      <c r="CV4" s="667"/>
      <c r="CW4" s="667"/>
      <c r="CX4" s="667"/>
      <c r="CY4" s="667"/>
      <c r="CZ4" s="667"/>
      <c r="DA4" s="667"/>
      <c r="DB4" s="667"/>
      <c r="DC4" s="667"/>
      <c r="DD4" s="667"/>
      <c r="DE4" s="667"/>
      <c r="DF4" s="667"/>
      <c r="DG4" s="667"/>
      <c r="DH4" s="667"/>
      <c r="DI4" s="667"/>
      <c r="DJ4" s="667"/>
      <c r="DK4" s="667"/>
      <c r="DL4" s="667"/>
      <c r="DM4" s="667"/>
      <c r="DN4" s="667"/>
      <c r="DO4" s="667"/>
      <c r="DP4" s="667"/>
      <c r="DQ4" s="667"/>
      <c r="DR4" s="667"/>
      <c r="DS4" s="667"/>
      <c r="DT4" s="667"/>
      <c r="DU4" s="667"/>
      <c r="DV4" s="667"/>
      <c r="DW4" s="667"/>
      <c r="DX4" s="667"/>
      <c r="DY4" s="667"/>
      <c r="DZ4" s="667"/>
      <c r="EA4" s="667"/>
      <c r="EB4" s="667"/>
      <c r="EC4" s="668"/>
    </row>
    <row r="5" spans="2:143" ht="11.25" customHeight="1" x14ac:dyDescent="0.2">
      <c r="B5" s="663" t="s">
        <v>216</v>
      </c>
      <c r="C5" s="664"/>
      <c r="D5" s="664"/>
      <c r="E5" s="664"/>
      <c r="F5" s="664"/>
      <c r="G5" s="664"/>
      <c r="H5" s="664"/>
      <c r="I5" s="664"/>
      <c r="J5" s="664"/>
      <c r="K5" s="664"/>
      <c r="L5" s="664"/>
      <c r="M5" s="664"/>
      <c r="N5" s="664"/>
      <c r="O5" s="664"/>
      <c r="P5" s="664"/>
      <c r="Q5" s="665"/>
      <c r="R5" s="660">
        <v>2711234</v>
      </c>
      <c r="S5" s="661"/>
      <c r="T5" s="661"/>
      <c r="U5" s="661"/>
      <c r="V5" s="661"/>
      <c r="W5" s="661"/>
      <c r="X5" s="661"/>
      <c r="Y5" s="689"/>
      <c r="Z5" s="702">
        <v>54.6</v>
      </c>
      <c r="AA5" s="702"/>
      <c r="AB5" s="702"/>
      <c r="AC5" s="702"/>
      <c r="AD5" s="703">
        <v>2711234</v>
      </c>
      <c r="AE5" s="703"/>
      <c r="AF5" s="703"/>
      <c r="AG5" s="703"/>
      <c r="AH5" s="703"/>
      <c r="AI5" s="703"/>
      <c r="AJ5" s="703"/>
      <c r="AK5" s="703"/>
      <c r="AL5" s="690">
        <v>77.5</v>
      </c>
      <c r="AM5" s="672"/>
      <c r="AN5" s="672"/>
      <c r="AO5" s="691"/>
      <c r="AP5" s="663" t="s">
        <v>217</v>
      </c>
      <c r="AQ5" s="664"/>
      <c r="AR5" s="664"/>
      <c r="AS5" s="664"/>
      <c r="AT5" s="664"/>
      <c r="AU5" s="664"/>
      <c r="AV5" s="664"/>
      <c r="AW5" s="664"/>
      <c r="AX5" s="664"/>
      <c r="AY5" s="664"/>
      <c r="AZ5" s="664"/>
      <c r="BA5" s="664"/>
      <c r="BB5" s="664"/>
      <c r="BC5" s="664"/>
      <c r="BD5" s="664"/>
      <c r="BE5" s="664"/>
      <c r="BF5" s="665"/>
      <c r="BG5" s="608">
        <v>2711234</v>
      </c>
      <c r="BH5" s="609"/>
      <c r="BI5" s="609"/>
      <c r="BJ5" s="609"/>
      <c r="BK5" s="609"/>
      <c r="BL5" s="609"/>
      <c r="BM5" s="609"/>
      <c r="BN5" s="610"/>
      <c r="BO5" s="646">
        <v>100</v>
      </c>
      <c r="BP5" s="646"/>
      <c r="BQ5" s="646"/>
      <c r="BR5" s="646"/>
      <c r="BS5" s="647">
        <v>163123</v>
      </c>
      <c r="BT5" s="647"/>
      <c r="BU5" s="647"/>
      <c r="BV5" s="647"/>
      <c r="BW5" s="647"/>
      <c r="BX5" s="647"/>
      <c r="BY5" s="647"/>
      <c r="BZ5" s="647"/>
      <c r="CA5" s="647"/>
      <c r="CB5" s="682"/>
      <c r="CD5" s="666" t="s">
        <v>212</v>
      </c>
      <c r="CE5" s="667"/>
      <c r="CF5" s="667"/>
      <c r="CG5" s="667"/>
      <c r="CH5" s="667"/>
      <c r="CI5" s="667"/>
      <c r="CJ5" s="667"/>
      <c r="CK5" s="667"/>
      <c r="CL5" s="667"/>
      <c r="CM5" s="667"/>
      <c r="CN5" s="667"/>
      <c r="CO5" s="667"/>
      <c r="CP5" s="667"/>
      <c r="CQ5" s="668"/>
      <c r="CR5" s="666" t="s">
        <v>218</v>
      </c>
      <c r="CS5" s="667"/>
      <c r="CT5" s="667"/>
      <c r="CU5" s="667"/>
      <c r="CV5" s="667"/>
      <c r="CW5" s="667"/>
      <c r="CX5" s="667"/>
      <c r="CY5" s="668"/>
      <c r="CZ5" s="666" t="s">
        <v>210</v>
      </c>
      <c r="DA5" s="667"/>
      <c r="DB5" s="667"/>
      <c r="DC5" s="668"/>
      <c r="DD5" s="666" t="s">
        <v>219</v>
      </c>
      <c r="DE5" s="667"/>
      <c r="DF5" s="667"/>
      <c r="DG5" s="667"/>
      <c r="DH5" s="667"/>
      <c r="DI5" s="667"/>
      <c r="DJ5" s="667"/>
      <c r="DK5" s="667"/>
      <c r="DL5" s="667"/>
      <c r="DM5" s="667"/>
      <c r="DN5" s="667"/>
      <c r="DO5" s="667"/>
      <c r="DP5" s="668"/>
      <c r="DQ5" s="666" t="s">
        <v>220</v>
      </c>
      <c r="DR5" s="667"/>
      <c r="DS5" s="667"/>
      <c r="DT5" s="667"/>
      <c r="DU5" s="667"/>
      <c r="DV5" s="667"/>
      <c r="DW5" s="667"/>
      <c r="DX5" s="667"/>
      <c r="DY5" s="667"/>
      <c r="DZ5" s="667"/>
      <c r="EA5" s="667"/>
      <c r="EB5" s="667"/>
      <c r="EC5" s="668"/>
    </row>
    <row r="6" spans="2:143" ht="11.25" customHeight="1" x14ac:dyDescent="0.2">
      <c r="B6" s="605" t="s">
        <v>221</v>
      </c>
      <c r="C6" s="606"/>
      <c r="D6" s="606"/>
      <c r="E6" s="606"/>
      <c r="F6" s="606"/>
      <c r="G6" s="606"/>
      <c r="H6" s="606"/>
      <c r="I6" s="606"/>
      <c r="J6" s="606"/>
      <c r="K6" s="606"/>
      <c r="L6" s="606"/>
      <c r="M6" s="606"/>
      <c r="N6" s="606"/>
      <c r="O6" s="606"/>
      <c r="P6" s="606"/>
      <c r="Q6" s="607"/>
      <c r="R6" s="608">
        <v>40776</v>
      </c>
      <c r="S6" s="609"/>
      <c r="T6" s="609"/>
      <c r="U6" s="609"/>
      <c r="V6" s="609"/>
      <c r="W6" s="609"/>
      <c r="X6" s="609"/>
      <c r="Y6" s="610"/>
      <c r="Z6" s="646">
        <v>0.8</v>
      </c>
      <c r="AA6" s="646"/>
      <c r="AB6" s="646"/>
      <c r="AC6" s="646"/>
      <c r="AD6" s="647">
        <v>40776</v>
      </c>
      <c r="AE6" s="647"/>
      <c r="AF6" s="647"/>
      <c r="AG6" s="647"/>
      <c r="AH6" s="647"/>
      <c r="AI6" s="647"/>
      <c r="AJ6" s="647"/>
      <c r="AK6" s="647"/>
      <c r="AL6" s="611">
        <v>1.2</v>
      </c>
      <c r="AM6" s="612"/>
      <c r="AN6" s="612"/>
      <c r="AO6" s="648"/>
      <c r="AP6" s="605" t="s">
        <v>222</v>
      </c>
      <c r="AQ6" s="606"/>
      <c r="AR6" s="606"/>
      <c r="AS6" s="606"/>
      <c r="AT6" s="606"/>
      <c r="AU6" s="606"/>
      <c r="AV6" s="606"/>
      <c r="AW6" s="606"/>
      <c r="AX6" s="606"/>
      <c r="AY6" s="606"/>
      <c r="AZ6" s="606"/>
      <c r="BA6" s="606"/>
      <c r="BB6" s="606"/>
      <c r="BC6" s="606"/>
      <c r="BD6" s="606"/>
      <c r="BE6" s="606"/>
      <c r="BF6" s="607"/>
      <c r="BG6" s="608">
        <v>2711234</v>
      </c>
      <c r="BH6" s="609"/>
      <c r="BI6" s="609"/>
      <c r="BJ6" s="609"/>
      <c r="BK6" s="609"/>
      <c r="BL6" s="609"/>
      <c r="BM6" s="609"/>
      <c r="BN6" s="610"/>
      <c r="BO6" s="646">
        <v>100</v>
      </c>
      <c r="BP6" s="646"/>
      <c r="BQ6" s="646"/>
      <c r="BR6" s="646"/>
      <c r="BS6" s="647">
        <v>163123</v>
      </c>
      <c r="BT6" s="647"/>
      <c r="BU6" s="647"/>
      <c r="BV6" s="647"/>
      <c r="BW6" s="647"/>
      <c r="BX6" s="647"/>
      <c r="BY6" s="647"/>
      <c r="BZ6" s="647"/>
      <c r="CA6" s="647"/>
      <c r="CB6" s="682"/>
      <c r="CD6" s="663" t="s">
        <v>223</v>
      </c>
      <c r="CE6" s="664"/>
      <c r="CF6" s="664"/>
      <c r="CG6" s="664"/>
      <c r="CH6" s="664"/>
      <c r="CI6" s="664"/>
      <c r="CJ6" s="664"/>
      <c r="CK6" s="664"/>
      <c r="CL6" s="664"/>
      <c r="CM6" s="664"/>
      <c r="CN6" s="664"/>
      <c r="CO6" s="664"/>
      <c r="CP6" s="664"/>
      <c r="CQ6" s="665"/>
      <c r="CR6" s="608">
        <v>90300</v>
      </c>
      <c r="CS6" s="609"/>
      <c r="CT6" s="609"/>
      <c r="CU6" s="609"/>
      <c r="CV6" s="609"/>
      <c r="CW6" s="609"/>
      <c r="CX6" s="609"/>
      <c r="CY6" s="610"/>
      <c r="CZ6" s="690">
        <v>2</v>
      </c>
      <c r="DA6" s="672"/>
      <c r="DB6" s="672"/>
      <c r="DC6" s="692"/>
      <c r="DD6" s="614" t="s">
        <v>122</v>
      </c>
      <c r="DE6" s="609"/>
      <c r="DF6" s="609"/>
      <c r="DG6" s="609"/>
      <c r="DH6" s="609"/>
      <c r="DI6" s="609"/>
      <c r="DJ6" s="609"/>
      <c r="DK6" s="609"/>
      <c r="DL6" s="609"/>
      <c r="DM6" s="609"/>
      <c r="DN6" s="609"/>
      <c r="DO6" s="609"/>
      <c r="DP6" s="610"/>
      <c r="DQ6" s="614">
        <v>90300</v>
      </c>
      <c r="DR6" s="609"/>
      <c r="DS6" s="609"/>
      <c r="DT6" s="609"/>
      <c r="DU6" s="609"/>
      <c r="DV6" s="609"/>
      <c r="DW6" s="609"/>
      <c r="DX6" s="609"/>
      <c r="DY6" s="609"/>
      <c r="DZ6" s="609"/>
      <c r="EA6" s="609"/>
      <c r="EB6" s="609"/>
      <c r="EC6" s="645"/>
    </row>
    <row r="7" spans="2:143" ht="11.25" customHeight="1" x14ac:dyDescent="0.2">
      <c r="B7" s="605" t="s">
        <v>224</v>
      </c>
      <c r="C7" s="606"/>
      <c r="D7" s="606"/>
      <c r="E7" s="606"/>
      <c r="F7" s="606"/>
      <c r="G7" s="606"/>
      <c r="H7" s="606"/>
      <c r="I7" s="606"/>
      <c r="J7" s="606"/>
      <c r="K7" s="606"/>
      <c r="L7" s="606"/>
      <c r="M7" s="606"/>
      <c r="N7" s="606"/>
      <c r="O7" s="606"/>
      <c r="P7" s="606"/>
      <c r="Q7" s="607"/>
      <c r="R7" s="608">
        <v>559</v>
      </c>
      <c r="S7" s="609"/>
      <c r="T7" s="609"/>
      <c r="U7" s="609"/>
      <c r="V7" s="609"/>
      <c r="W7" s="609"/>
      <c r="X7" s="609"/>
      <c r="Y7" s="610"/>
      <c r="Z7" s="646">
        <v>0</v>
      </c>
      <c r="AA7" s="646"/>
      <c r="AB7" s="646"/>
      <c r="AC7" s="646"/>
      <c r="AD7" s="647">
        <v>559</v>
      </c>
      <c r="AE7" s="647"/>
      <c r="AF7" s="647"/>
      <c r="AG7" s="647"/>
      <c r="AH7" s="647"/>
      <c r="AI7" s="647"/>
      <c r="AJ7" s="647"/>
      <c r="AK7" s="647"/>
      <c r="AL7" s="611">
        <v>0</v>
      </c>
      <c r="AM7" s="612"/>
      <c r="AN7" s="612"/>
      <c r="AO7" s="648"/>
      <c r="AP7" s="605" t="s">
        <v>225</v>
      </c>
      <c r="AQ7" s="606"/>
      <c r="AR7" s="606"/>
      <c r="AS7" s="606"/>
      <c r="AT7" s="606"/>
      <c r="AU7" s="606"/>
      <c r="AV7" s="606"/>
      <c r="AW7" s="606"/>
      <c r="AX7" s="606"/>
      <c r="AY7" s="606"/>
      <c r="AZ7" s="606"/>
      <c r="BA7" s="606"/>
      <c r="BB7" s="606"/>
      <c r="BC7" s="606"/>
      <c r="BD7" s="606"/>
      <c r="BE7" s="606"/>
      <c r="BF7" s="607"/>
      <c r="BG7" s="608">
        <v>1114039</v>
      </c>
      <c r="BH7" s="609"/>
      <c r="BI7" s="609"/>
      <c r="BJ7" s="609"/>
      <c r="BK7" s="609"/>
      <c r="BL7" s="609"/>
      <c r="BM7" s="609"/>
      <c r="BN7" s="610"/>
      <c r="BO7" s="646">
        <v>41.1</v>
      </c>
      <c r="BP7" s="646"/>
      <c r="BQ7" s="646"/>
      <c r="BR7" s="646"/>
      <c r="BS7" s="647">
        <v>163123</v>
      </c>
      <c r="BT7" s="647"/>
      <c r="BU7" s="647"/>
      <c r="BV7" s="647"/>
      <c r="BW7" s="647"/>
      <c r="BX7" s="647"/>
      <c r="BY7" s="647"/>
      <c r="BZ7" s="647"/>
      <c r="CA7" s="647"/>
      <c r="CB7" s="682"/>
      <c r="CD7" s="605" t="s">
        <v>226</v>
      </c>
      <c r="CE7" s="606"/>
      <c r="CF7" s="606"/>
      <c r="CG7" s="606"/>
      <c r="CH7" s="606"/>
      <c r="CI7" s="606"/>
      <c r="CJ7" s="606"/>
      <c r="CK7" s="606"/>
      <c r="CL7" s="606"/>
      <c r="CM7" s="606"/>
      <c r="CN7" s="606"/>
      <c r="CO7" s="606"/>
      <c r="CP7" s="606"/>
      <c r="CQ7" s="607"/>
      <c r="CR7" s="608">
        <v>770881</v>
      </c>
      <c r="CS7" s="609"/>
      <c r="CT7" s="609"/>
      <c r="CU7" s="609"/>
      <c r="CV7" s="609"/>
      <c r="CW7" s="609"/>
      <c r="CX7" s="609"/>
      <c r="CY7" s="610"/>
      <c r="CZ7" s="646">
        <v>16.7</v>
      </c>
      <c r="DA7" s="646"/>
      <c r="DB7" s="646"/>
      <c r="DC7" s="646"/>
      <c r="DD7" s="614">
        <v>27994</v>
      </c>
      <c r="DE7" s="609"/>
      <c r="DF7" s="609"/>
      <c r="DG7" s="609"/>
      <c r="DH7" s="609"/>
      <c r="DI7" s="609"/>
      <c r="DJ7" s="609"/>
      <c r="DK7" s="609"/>
      <c r="DL7" s="609"/>
      <c r="DM7" s="609"/>
      <c r="DN7" s="609"/>
      <c r="DO7" s="609"/>
      <c r="DP7" s="610"/>
      <c r="DQ7" s="614">
        <v>691309</v>
      </c>
      <c r="DR7" s="609"/>
      <c r="DS7" s="609"/>
      <c r="DT7" s="609"/>
      <c r="DU7" s="609"/>
      <c r="DV7" s="609"/>
      <c r="DW7" s="609"/>
      <c r="DX7" s="609"/>
      <c r="DY7" s="609"/>
      <c r="DZ7" s="609"/>
      <c r="EA7" s="609"/>
      <c r="EB7" s="609"/>
      <c r="EC7" s="645"/>
    </row>
    <row r="8" spans="2:143" ht="11.25" customHeight="1" x14ac:dyDescent="0.2">
      <c r="B8" s="605" t="s">
        <v>227</v>
      </c>
      <c r="C8" s="606"/>
      <c r="D8" s="606"/>
      <c r="E8" s="606"/>
      <c r="F8" s="606"/>
      <c r="G8" s="606"/>
      <c r="H8" s="606"/>
      <c r="I8" s="606"/>
      <c r="J8" s="606"/>
      <c r="K8" s="606"/>
      <c r="L8" s="606"/>
      <c r="M8" s="606"/>
      <c r="N8" s="606"/>
      <c r="O8" s="606"/>
      <c r="P8" s="606"/>
      <c r="Q8" s="607"/>
      <c r="R8" s="608">
        <v>12793</v>
      </c>
      <c r="S8" s="609"/>
      <c r="T8" s="609"/>
      <c r="U8" s="609"/>
      <c r="V8" s="609"/>
      <c r="W8" s="609"/>
      <c r="X8" s="609"/>
      <c r="Y8" s="610"/>
      <c r="Z8" s="646">
        <v>0.3</v>
      </c>
      <c r="AA8" s="646"/>
      <c r="AB8" s="646"/>
      <c r="AC8" s="646"/>
      <c r="AD8" s="647">
        <v>12793</v>
      </c>
      <c r="AE8" s="647"/>
      <c r="AF8" s="647"/>
      <c r="AG8" s="647"/>
      <c r="AH8" s="647"/>
      <c r="AI8" s="647"/>
      <c r="AJ8" s="647"/>
      <c r="AK8" s="647"/>
      <c r="AL8" s="611">
        <v>0.4</v>
      </c>
      <c r="AM8" s="612"/>
      <c r="AN8" s="612"/>
      <c r="AO8" s="648"/>
      <c r="AP8" s="605" t="s">
        <v>228</v>
      </c>
      <c r="AQ8" s="606"/>
      <c r="AR8" s="606"/>
      <c r="AS8" s="606"/>
      <c r="AT8" s="606"/>
      <c r="AU8" s="606"/>
      <c r="AV8" s="606"/>
      <c r="AW8" s="606"/>
      <c r="AX8" s="606"/>
      <c r="AY8" s="606"/>
      <c r="AZ8" s="606"/>
      <c r="BA8" s="606"/>
      <c r="BB8" s="606"/>
      <c r="BC8" s="606"/>
      <c r="BD8" s="606"/>
      <c r="BE8" s="606"/>
      <c r="BF8" s="607"/>
      <c r="BG8" s="608">
        <v>15093</v>
      </c>
      <c r="BH8" s="609"/>
      <c r="BI8" s="609"/>
      <c r="BJ8" s="609"/>
      <c r="BK8" s="609"/>
      <c r="BL8" s="609"/>
      <c r="BM8" s="609"/>
      <c r="BN8" s="610"/>
      <c r="BO8" s="646">
        <v>0.6</v>
      </c>
      <c r="BP8" s="646"/>
      <c r="BQ8" s="646"/>
      <c r="BR8" s="646"/>
      <c r="BS8" s="647" t="s">
        <v>122</v>
      </c>
      <c r="BT8" s="647"/>
      <c r="BU8" s="647"/>
      <c r="BV8" s="647"/>
      <c r="BW8" s="647"/>
      <c r="BX8" s="647"/>
      <c r="BY8" s="647"/>
      <c r="BZ8" s="647"/>
      <c r="CA8" s="647"/>
      <c r="CB8" s="682"/>
      <c r="CD8" s="605" t="s">
        <v>229</v>
      </c>
      <c r="CE8" s="606"/>
      <c r="CF8" s="606"/>
      <c r="CG8" s="606"/>
      <c r="CH8" s="606"/>
      <c r="CI8" s="606"/>
      <c r="CJ8" s="606"/>
      <c r="CK8" s="606"/>
      <c r="CL8" s="606"/>
      <c r="CM8" s="606"/>
      <c r="CN8" s="606"/>
      <c r="CO8" s="606"/>
      <c r="CP8" s="606"/>
      <c r="CQ8" s="607"/>
      <c r="CR8" s="608">
        <v>1300866</v>
      </c>
      <c r="CS8" s="609"/>
      <c r="CT8" s="609"/>
      <c r="CU8" s="609"/>
      <c r="CV8" s="609"/>
      <c r="CW8" s="609"/>
      <c r="CX8" s="609"/>
      <c r="CY8" s="610"/>
      <c r="CZ8" s="646">
        <v>28.2</v>
      </c>
      <c r="DA8" s="646"/>
      <c r="DB8" s="646"/>
      <c r="DC8" s="646"/>
      <c r="DD8" s="614">
        <v>11534</v>
      </c>
      <c r="DE8" s="609"/>
      <c r="DF8" s="609"/>
      <c r="DG8" s="609"/>
      <c r="DH8" s="609"/>
      <c r="DI8" s="609"/>
      <c r="DJ8" s="609"/>
      <c r="DK8" s="609"/>
      <c r="DL8" s="609"/>
      <c r="DM8" s="609"/>
      <c r="DN8" s="609"/>
      <c r="DO8" s="609"/>
      <c r="DP8" s="610"/>
      <c r="DQ8" s="614">
        <v>846476</v>
      </c>
      <c r="DR8" s="609"/>
      <c r="DS8" s="609"/>
      <c r="DT8" s="609"/>
      <c r="DU8" s="609"/>
      <c r="DV8" s="609"/>
      <c r="DW8" s="609"/>
      <c r="DX8" s="609"/>
      <c r="DY8" s="609"/>
      <c r="DZ8" s="609"/>
      <c r="EA8" s="609"/>
      <c r="EB8" s="609"/>
      <c r="EC8" s="645"/>
    </row>
    <row r="9" spans="2:143" ht="11.25" customHeight="1" x14ac:dyDescent="0.2">
      <c r="B9" s="605" t="s">
        <v>230</v>
      </c>
      <c r="C9" s="606"/>
      <c r="D9" s="606"/>
      <c r="E9" s="606"/>
      <c r="F9" s="606"/>
      <c r="G9" s="606"/>
      <c r="H9" s="606"/>
      <c r="I9" s="606"/>
      <c r="J9" s="606"/>
      <c r="K9" s="606"/>
      <c r="L9" s="606"/>
      <c r="M9" s="606"/>
      <c r="N9" s="606"/>
      <c r="O9" s="606"/>
      <c r="P9" s="606"/>
      <c r="Q9" s="607"/>
      <c r="R9" s="608">
        <v>18288</v>
      </c>
      <c r="S9" s="609"/>
      <c r="T9" s="609"/>
      <c r="U9" s="609"/>
      <c r="V9" s="609"/>
      <c r="W9" s="609"/>
      <c r="X9" s="609"/>
      <c r="Y9" s="610"/>
      <c r="Z9" s="646">
        <v>0.4</v>
      </c>
      <c r="AA9" s="646"/>
      <c r="AB9" s="646"/>
      <c r="AC9" s="646"/>
      <c r="AD9" s="647">
        <v>18288</v>
      </c>
      <c r="AE9" s="647"/>
      <c r="AF9" s="647"/>
      <c r="AG9" s="647"/>
      <c r="AH9" s="647"/>
      <c r="AI9" s="647"/>
      <c r="AJ9" s="647"/>
      <c r="AK9" s="647"/>
      <c r="AL9" s="611">
        <v>0.5</v>
      </c>
      <c r="AM9" s="612"/>
      <c r="AN9" s="612"/>
      <c r="AO9" s="648"/>
      <c r="AP9" s="605" t="s">
        <v>231</v>
      </c>
      <c r="AQ9" s="606"/>
      <c r="AR9" s="606"/>
      <c r="AS9" s="606"/>
      <c r="AT9" s="606"/>
      <c r="AU9" s="606"/>
      <c r="AV9" s="606"/>
      <c r="AW9" s="606"/>
      <c r="AX9" s="606"/>
      <c r="AY9" s="606"/>
      <c r="AZ9" s="606"/>
      <c r="BA9" s="606"/>
      <c r="BB9" s="606"/>
      <c r="BC9" s="606"/>
      <c r="BD9" s="606"/>
      <c r="BE9" s="606"/>
      <c r="BF9" s="607"/>
      <c r="BG9" s="608">
        <v>435235</v>
      </c>
      <c r="BH9" s="609"/>
      <c r="BI9" s="609"/>
      <c r="BJ9" s="609"/>
      <c r="BK9" s="609"/>
      <c r="BL9" s="609"/>
      <c r="BM9" s="609"/>
      <c r="BN9" s="610"/>
      <c r="BO9" s="646">
        <v>16.100000000000001</v>
      </c>
      <c r="BP9" s="646"/>
      <c r="BQ9" s="646"/>
      <c r="BR9" s="646"/>
      <c r="BS9" s="647" t="s">
        <v>122</v>
      </c>
      <c r="BT9" s="647"/>
      <c r="BU9" s="647"/>
      <c r="BV9" s="647"/>
      <c r="BW9" s="647"/>
      <c r="BX9" s="647"/>
      <c r="BY9" s="647"/>
      <c r="BZ9" s="647"/>
      <c r="CA9" s="647"/>
      <c r="CB9" s="682"/>
      <c r="CD9" s="605" t="s">
        <v>232</v>
      </c>
      <c r="CE9" s="606"/>
      <c r="CF9" s="606"/>
      <c r="CG9" s="606"/>
      <c r="CH9" s="606"/>
      <c r="CI9" s="606"/>
      <c r="CJ9" s="606"/>
      <c r="CK9" s="606"/>
      <c r="CL9" s="606"/>
      <c r="CM9" s="606"/>
      <c r="CN9" s="606"/>
      <c r="CO9" s="606"/>
      <c r="CP9" s="606"/>
      <c r="CQ9" s="607"/>
      <c r="CR9" s="608">
        <v>308690</v>
      </c>
      <c r="CS9" s="609"/>
      <c r="CT9" s="609"/>
      <c r="CU9" s="609"/>
      <c r="CV9" s="609"/>
      <c r="CW9" s="609"/>
      <c r="CX9" s="609"/>
      <c r="CY9" s="610"/>
      <c r="CZ9" s="646">
        <v>6.7</v>
      </c>
      <c r="DA9" s="646"/>
      <c r="DB9" s="646"/>
      <c r="DC9" s="646"/>
      <c r="DD9" s="614">
        <v>752</v>
      </c>
      <c r="DE9" s="609"/>
      <c r="DF9" s="609"/>
      <c r="DG9" s="609"/>
      <c r="DH9" s="609"/>
      <c r="DI9" s="609"/>
      <c r="DJ9" s="609"/>
      <c r="DK9" s="609"/>
      <c r="DL9" s="609"/>
      <c r="DM9" s="609"/>
      <c r="DN9" s="609"/>
      <c r="DO9" s="609"/>
      <c r="DP9" s="610"/>
      <c r="DQ9" s="614">
        <v>294696</v>
      </c>
      <c r="DR9" s="609"/>
      <c r="DS9" s="609"/>
      <c r="DT9" s="609"/>
      <c r="DU9" s="609"/>
      <c r="DV9" s="609"/>
      <c r="DW9" s="609"/>
      <c r="DX9" s="609"/>
      <c r="DY9" s="609"/>
      <c r="DZ9" s="609"/>
      <c r="EA9" s="609"/>
      <c r="EB9" s="609"/>
      <c r="EC9" s="645"/>
    </row>
    <row r="10" spans="2:143" ht="11.25" customHeight="1" x14ac:dyDescent="0.2">
      <c r="B10" s="605" t="s">
        <v>233</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234</v>
      </c>
      <c r="AQ10" s="606"/>
      <c r="AR10" s="606"/>
      <c r="AS10" s="606"/>
      <c r="AT10" s="606"/>
      <c r="AU10" s="606"/>
      <c r="AV10" s="606"/>
      <c r="AW10" s="606"/>
      <c r="AX10" s="606"/>
      <c r="AY10" s="606"/>
      <c r="AZ10" s="606"/>
      <c r="BA10" s="606"/>
      <c r="BB10" s="606"/>
      <c r="BC10" s="606"/>
      <c r="BD10" s="606"/>
      <c r="BE10" s="606"/>
      <c r="BF10" s="607"/>
      <c r="BG10" s="608">
        <v>63661</v>
      </c>
      <c r="BH10" s="609"/>
      <c r="BI10" s="609"/>
      <c r="BJ10" s="609"/>
      <c r="BK10" s="609"/>
      <c r="BL10" s="609"/>
      <c r="BM10" s="609"/>
      <c r="BN10" s="610"/>
      <c r="BO10" s="646">
        <v>2.2999999999999998</v>
      </c>
      <c r="BP10" s="646"/>
      <c r="BQ10" s="646"/>
      <c r="BR10" s="646"/>
      <c r="BS10" s="647" t="s">
        <v>122</v>
      </c>
      <c r="BT10" s="647"/>
      <c r="BU10" s="647"/>
      <c r="BV10" s="647"/>
      <c r="BW10" s="647"/>
      <c r="BX10" s="647"/>
      <c r="BY10" s="647"/>
      <c r="BZ10" s="647"/>
      <c r="CA10" s="647"/>
      <c r="CB10" s="682"/>
      <c r="CD10" s="605" t="s">
        <v>235</v>
      </c>
      <c r="CE10" s="606"/>
      <c r="CF10" s="606"/>
      <c r="CG10" s="606"/>
      <c r="CH10" s="606"/>
      <c r="CI10" s="606"/>
      <c r="CJ10" s="606"/>
      <c r="CK10" s="606"/>
      <c r="CL10" s="606"/>
      <c r="CM10" s="606"/>
      <c r="CN10" s="606"/>
      <c r="CO10" s="606"/>
      <c r="CP10" s="606"/>
      <c r="CQ10" s="607"/>
      <c r="CR10" s="608" t="s">
        <v>122</v>
      </c>
      <c r="CS10" s="609"/>
      <c r="CT10" s="609"/>
      <c r="CU10" s="609"/>
      <c r="CV10" s="609"/>
      <c r="CW10" s="609"/>
      <c r="CX10" s="609"/>
      <c r="CY10" s="610"/>
      <c r="CZ10" s="646" t="s">
        <v>122</v>
      </c>
      <c r="DA10" s="646"/>
      <c r="DB10" s="646"/>
      <c r="DC10" s="646"/>
      <c r="DD10" s="614" t="s">
        <v>122</v>
      </c>
      <c r="DE10" s="609"/>
      <c r="DF10" s="609"/>
      <c r="DG10" s="609"/>
      <c r="DH10" s="609"/>
      <c r="DI10" s="609"/>
      <c r="DJ10" s="609"/>
      <c r="DK10" s="609"/>
      <c r="DL10" s="609"/>
      <c r="DM10" s="609"/>
      <c r="DN10" s="609"/>
      <c r="DO10" s="609"/>
      <c r="DP10" s="610"/>
      <c r="DQ10" s="614" t="s">
        <v>122</v>
      </c>
      <c r="DR10" s="609"/>
      <c r="DS10" s="609"/>
      <c r="DT10" s="609"/>
      <c r="DU10" s="609"/>
      <c r="DV10" s="609"/>
      <c r="DW10" s="609"/>
      <c r="DX10" s="609"/>
      <c r="DY10" s="609"/>
      <c r="DZ10" s="609"/>
      <c r="EA10" s="609"/>
      <c r="EB10" s="609"/>
      <c r="EC10" s="645"/>
    </row>
    <row r="11" spans="2:143" ht="11.25" customHeight="1" x14ac:dyDescent="0.2">
      <c r="B11" s="605" t="s">
        <v>236</v>
      </c>
      <c r="C11" s="606"/>
      <c r="D11" s="606"/>
      <c r="E11" s="606"/>
      <c r="F11" s="606"/>
      <c r="G11" s="606"/>
      <c r="H11" s="606"/>
      <c r="I11" s="606"/>
      <c r="J11" s="606"/>
      <c r="K11" s="606"/>
      <c r="L11" s="606"/>
      <c r="M11" s="606"/>
      <c r="N11" s="606"/>
      <c r="O11" s="606"/>
      <c r="P11" s="606"/>
      <c r="Q11" s="607"/>
      <c r="R11" s="608">
        <v>280086</v>
      </c>
      <c r="S11" s="609"/>
      <c r="T11" s="609"/>
      <c r="U11" s="609"/>
      <c r="V11" s="609"/>
      <c r="W11" s="609"/>
      <c r="X11" s="609"/>
      <c r="Y11" s="610"/>
      <c r="Z11" s="611">
        <v>5.6</v>
      </c>
      <c r="AA11" s="612"/>
      <c r="AB11" s="612"/>
      <c r="AC11" s="613"/>
      <c r="AD11" s="614">
        <v>280086</v>
      </c>
      <c r="AE11" s="609"/>
      <c r="AF11" s="609"/>
      <c r="AG11" s="609"/>
      <c r="AH11" s="609"/>
      <c r="AI11" s="609"/>
      <c r="AJ11" s="609"/>
      <c r="AK11" s="610"/>
      <c r="AL11" s="611">
        <v>8</v>
      </c>
      <c r="AM11" s="612"/>
      <c r="AN11" s="612"/>
      <c r="AO11" s="648"/>
      <c r="AP11" s="605" t="s">
        <v>237</v>
      </c>
      <c r="AQ11" s="606"/>
      <c r="AR11" s="606"/>
      <c r="AS11" s="606"/>
      <c r="AT11" s="606"/>
      <c r="AU11" s="606"/>
      <c r="AV11" s="606"/>
      <c r="AW11" s="606"/>
      <c r="AX11" s="606"/>
      <c r="AY11" s="606"/>
      <c r="AZ11" s="606"/>
      <c r="BA11" s="606"/>
      <c r="BB11" s="606"/>
      <c r="BC11" s="606"/>
      <c r="BD11" s="606"/>
      <c r="BE11" s="606"/>
      <c r="BF11" s="607"/>
      <c r="BG11" s="608">
        <v>600050</v>
      </c>
      <c r="BH11" s="609"/>
      <c r="BI11" s="609"/>
      <c r="BJ11" s="609"/>
      <c r="BK11" s="609"/>
      <c r="BL11" s="609"/>
      <c r="BM11" s="609"/>
      <c r="BN11" s="610"/>
      <c r="BO11" s="646">
        <v>22.1</v>
      </c>
      <c r="BP11" s="646"/>
      <c r="BQ11" s="646"/>
      <c r="BR11" s="646"/>
      <c r="BS11" s="647">
        <v>163123</v>
      </c>
      <c r="BT11" s="647"/>
      <c r="BU11" s="647"/>
      <c r="BV11" s="647"/>
      <c r="BW11" s="647"/>
      <c r="BX11" s="647"/>
      <c r="BY11" s="647"/>
      <c r="BZ11" s="647"/>
      <c r="CA11" s="647"/>
      <c r="CB11" s="682"/>
      <c r="CD11" s="605" t="s">
        <v>238</v>
      </c>
      <c r="CE11" s="606"/>
      <c r="CF11" s="606"/>
      <c r="CG11" s="606"/>
      <c r="CH11" s="606"/>
      <c r="CI11" s="606"/>
      <c r="CJ11" s="606"/>
      <c r="CK11" s="606"/>
      <c r="CL11" s="606"/>
      <c r="CM11" s="606"/>
      <c r="CN11" s="606"/>
      <c r="CO11" s="606"/>
      <c r="CP11" s="606"/>
      <c r="CQ11" s="607"/>
      <c r="CR11" s="608">
        <v>180641</v>
      </c>
      <c r="CS11" s="609"/>
      <c r="CT11" s="609"/>
      <c r="CU11" s="609"/>
      <c r="CV11" s="609"/>
      <c r="CW11" s="609"/>
      <c r="CX11" s="609"/>
      <c r="CY11" s="610"/>
      <c r="CZ11" s="646">
        <v>3.9</v>
      </c>
      <c r="DA11" s="646"/>
      <c r="DB11" s="646"/>
      <c r="DC11" s="646"/>
      <c r="DD11" s="614">
        <v>73932</v>
      </c>
      <c r="DE11" s="609"/>
      <c r="DF11" s="609"/>
      <c r="DG11" s="609"/>
      <c r="DH11" s="609"/>
      <c r="DI11" s="609"/>
      <c r="DJ11" s="609"/>
      <c r="DK11" s="609"/>
      <c r="DL11" s="609"/>
      <c r="DM11" s="609"/>
      <c r="DN11" s="609"/>
      <c r="DO11" s="609"/>
      <c r="DP11" s="610"/>
      <c r="DQ11" s="614">
        <v>124636</v>
      </c>
      <c r="DR11" s="609"/>
      <c r="DS11" s="609"/>
      <c r="DT11" s="609"/>
      <c r="DU11" s="609"/>
      <c r="DV11" s="609"/>
      <c r="DW11" s="609"/>
      <c r="DX11" s="609"/>
      <c r="DY11" s="609"/>
      <c r="DZ11" s="609"/>
      <c r="EA11" s="609"/>
      <c r="EB11" s="609"/>
      <c r="EC11" s="645"/>
    </row>
    <row r="12" spans="2:143" ht="11.25" customHeight="1" x14ac:dyDescent="0.2">
      <c r="B12" s="605" t="s">
        <v>239</v>
      </c>
      <c r="C12" s="606"/>
      <c r="D12" s="606"/>
      <c r="E12" s="606"/>
      <c r="F12" s="606"/>
      <c r="G12" s="606"/>
      <c r="H12" s="606"/>
      <c r="I12" s="606"/>
      <c r="J12" s="606"/>
      <c r="K12" s="606"/>
      <c r="L12" s="606"/>
      <c r="M12" s="606"/>
      <c r="N12" s="606"/>
      <c r="O12" s="606"/>
      <c r="P12" s="606"/>
      <c r="Q12" s="607"/>
      <c r="R12" s="608">
        <v>34803</v>
      </c>
      <c r="S12" s="609"/>
      <c r="T12" s="609"/>
      <c r="U12" s="609"/>
      <c r="V12" s="609"/>
      <c r="W12" s="609"/>
      <c r="X12" s="609"/>
      <c r="Y12" s="610"/>
      <c r="Z12" s="646">
        <v>0.7</v>
      </c>
      <c r="AA12" s="646"/>
      <c r="AB12" s="646"/>
      <c r="AC12" s="646"/>
      <c r="AD12" s="647">
        <v>34803</v>
      </c>
      <c r="AE12" s="647"/>
      <c r="AF12" s="647"/>
      <c r="AG12" s="647"/>
      <c r="AH12" s="647"/>
      <c r="AI12" s="647"/>
      <c r="AJ12" s="647"/>
      <c r="AK12" s="647"/>
      <c r="AL12" s="611">
        <v>1</v>
      </c>
      <c r="AM12" s="612"/>
      <c r="AN12" s="612"/>
      <c r="AO12" s="648"/>
      <c r="AP12" s="605" t="s">
        <v>240</v>
      </c>
      <c r="AQ12" s="606"/>
      <c r="AR12" s="606"/>
      <c r="AS12" s="606"/>
      <c r="AT12" s="606"/>
      <c r="AU12" s="606"/>
      <c r="AV12" s="606"/>
      <c r="AW12" s="606"/>
      <c r="AX12" s="606"/>
      <c r="AY12" s="606"/>
      <c r="AZ12" s="606"/>
      <c r="BA12" s="606"/>
      <c r="BB12" s="606"/>
      <c r="BC12" s="606"/>
      <c r="BD12" s="606"/>
      <c r="BE12" s="606"/>
      <c r="BF12" s="607"/>
      <c r="BG12" s="608">
        <v>1441784</v>
      </c>
      <c r="BH12" s="609"/>
      <c r="BI12" s="609"/>
      <c r="BJ12" s="609"/>
      <c r="BK12" s="609"/>
      <c r="BL12" s="609"/>
      <c r="BM12" s="609"/>
      <c r="BN12" s="610"/>
      <c r="BO12" s="646">
        <v>53.2</v>
      </c>
      <c r="BP12" s="646"/>
      <c r="BQ12" s="646"/>
      <c r="BR12" s="646"/>
      <c r="BS12" s="647" t="s">
        <v>122</v>
      </c>
      <c r="BT12" s="647"/>
      <c r="BU12" s="647"/>
      <c r="BV12" s="647"/>
      <c r="BW12" s="647"/>
      <c r="BX12" s="647"/>
      <c r="BY12" s="647"/>
      <c r="BZ12" s="647"/>
      <c r="CA12" s="647"/>
      <c r="CB12" s="682"/>
      <c r="CD12" s="605" t="s">
        <v>241</v>
      </c>
      <c r="CE12" s="606"/>
      <c r="CF12" s="606"/>
      <c r="CG12" s="606"/>
      <c r="CH12" s="606"/>
      <c r="CI12" s="606"/>
      <c r="CJ12" s="606"/>
      <c r="CK12" s="606"/>
      <c r="CL12" s="606"/>
      <c r="CM12" s="606"/>
      <c r="CN12" s="606"/>
      <c r="CO12" s="606"/>
      <c r="CP12" s="606"/>
      <c r="CQ12" s="607"/>
      <c r="CR12" s="608">
        <v>111836</v>
      </c>
      <c r="CS12" s="609"/>
      <c r="CT12" s="609"/>
      <c r="CU12" s="609"/>
      <c r="CV12" s="609"/>
      <c r="CW12" s="609"/>
      <c r="CX12" s="609"/>
      <c r="CY12" s="610"/>
      <c r="CZ12" s="646">
        <v>2.4</v>
      </c>
      <c r="DA12" s="646"/>
      <c r="DB12" s="646"/>
      <c r="DC12" s="646"/>
      <c r="DD12" s="614" t="s">
        <v>122</v>
      </c>
      <c r="DE12" s="609"/>
      <c r="DF12" s="609"/>
      <c r="DG12" s="609"/>
      <c r="DH12" s="609"/>
      <c r="DI12" s="609"/>
      <c r="DJ12" s="609"/>
      <c r="DK12" s="609"/>
      <c r="DL12" s="609"/>
      <c r="DM12" s="609"/>
      <c r="DN12" s="609"/>
      <c r="DO12" s="609"/>
      <c r="DP12" s="610"/>
      <c r="DQ12" s="614">
        <v>94142</v>
      </c>
      <c r="DR12" s="609"/>
      <c r="DS12" s="609"/>
      <c r="DT12" s="609"/>
      <c r="DU12" s="609"/>
      <c r="DV12" s="609"/>
      <c r="DW12" s="609"/>
      <c r="DX12" s="609"/>
      <c r="DY12" s="609"/>
      <c r="DZ12" s="609"/>
      <c r="EA12" s="609"/>
      <c r="EB12" s="609"/>
      <c r="EC12" s="645"/>
    </row>
    <row r="13" spans="2:143" ht="11.25" customHeight="1" x14ac:dyDescent="0.2">
      <c r="B13" s="605" t="s">
        <v>242</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243</v>
      </c>
      <c r="AQ13" s="606"/>
      <c r="AR13" s="606"/>
      <c r="AS13" s="606"/>
      <c r="AT13" s="606"/>
      <c r="AU13" s="606"/>
      <c r="AV13" s="606"/>
      <c r="AW13" s="606"/>
      <c r="AX13" s="606"/>
      <c r="AY13" s="606"/>
      <c r="AZ13" s="606"/>
      <c r="BA13" s="606"/>
      <c r="BB13" s="606"/>
      <c r="BC13" s="606"/>
      <c r="BD13" s="606"/>
      <c r="BE13" s="606"/>
      <c r="BF13" s="607"/>
      <c r="BG13" s="608">
        <v>1441600</v>
      </c>
      <c r="BH13" s="609"/>
      <c r="BI13" s="609"/>
      <c r="BJ13" s="609"/>
      <c r="BK13" s="609"/>
      <c r="BL13" s="609"/>
      <c r="BM13" s="609"/>
      <c r="BN13" s="610"/>
      <c r="BO13" s="646">
        <v>53.2</v>
      </c>
      <c r="BP13" s="646"/>
      <c r="BQ13" s="646"/>
      <c r="BR13" s="646"/>
      <c r="BS13" s="647" t="s">
        <v>122</v>
      </c>
      <c r="BT13" s="647"/>
      <c r="BU13" s="647"/>
      <c r="BV13" s="647"/>
      <c r="BW13" s="647"/>
      <c r="BX13" s="647"/>
      <c r="BY13" s="647"/>
      <c r="BZ13" s="647"/>
      <c r="CA13" s="647"/>
      <c r="CB13" s="682"/>
      <c r="CD13" s="605" t="s">
        <v>244</v>
      </c>
      <c r="CE13" s="606"/>
      <c r="CF13" s="606"/>
      <c r="CG13" s="606"/>
      <c r="CH13" s="606"/>
      <c r="CI13" s="606"/>
      <c r="CJ13" s="606"/>
      <c r="CK13" s="606"/>
      <c r="CL13" s="606"/>
      <c r="CM13" s="606"/>
      <c r="CN13" s="606"/>
      <c r="CO13" s="606"/>
      <c r="CP13" s="606"/>
      <c r="CQ13" s="607"/>
      <c r="CR13" s="608">
        <v>976577</v>
      </c>
      <c r="CS13" s="609"/>
      <c r="CT13" s="609"/>
      <c r="CU13" s="609"/>
      <c r="CV13" s="609"/>
      <c r="CW13" s="609"/>
      <c r="CX13" s="609"/>
      <c r="CY13" s="610"/>
      <c r="CZ13" s="646">
        <v>21.2</v>
      </c>
      <c r="DA13" s="646"/>
      <c r="DB13" s="646"/>
      <c r="DC13" s="646"/>
      <c r="DD13" s="614">
        <v>580850</v>
      </c>
      <c r="DE13" s="609"/>
      <c r="DF13" s="609"/>
      <c r="DG13" s="609"/>
      <c r="DH13" s="609"/>
      <c r="DI13" s="609"/>
      <c r="DJ13" s="609"/>
      <c r="DK13" s="609"/>
      <c r="DL13" s="609"/>
      <c r="DM13" s="609"/>
      <c r="DN13" s="609"/>
      <c r="DO13" s="609"/>
      <c r="DP13" s="610"/>
      <c r="DQ13" s="614">
        <v>808121</v>
      </c>
      <c r="DR13" s="609"/>
      <c r="DS13" s="609"/>
      <c r="DT13" s="609"/>
      <c r="DU13" s="609"/>
      <c r="DV13" s="609"/>
      <c r="DW13" s="609"/>
      <c r="DX13" s="609"/>
      <c r="DY13" s="609"/>
      <c r="DZ13" s="609"/>
      <c r="EA13" s="609"/>
      <c r="EB13" s="609"/>
      <c r="EC13" s="645"/>
    </row>
    <row r="14" spans="2:143" ht="11.25" customHeight="1" x14ac:dyDescent="0.2">
      <c r="B14" s="605" t="s">
        <v>245</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246</v>
      </c>
      <c r="AQ14" s="606"/>
      <c r="AR14" s="606"/>
      <c r="AS14" s="606"/>
      <c r="AT14" s="606"/>
      <c r="AU14" s="606"/>
      <c r="AV14" s="606"/>
      <c r="AW14" s="606"/>
      <c r="AX14" s="606"/>
      <c r="AY14" s="606"/>
      <c r="AZ14" s="606"/>
      <c r="BA14" s="606"/>
      <c r="BB14" s="606"/>
      <c r="BC14" s="606"/>
      <c r="BD14" s="606"/>
      <c r="BE14" s="606"/>
      <c r="BF14" s="607"/>
      <c r="BG14" s="608">
        <v>42851</v>
      </c>
      <c r="BH14" s="609"/>
      <c r="BI14" s="609"/>
      <c r="BJ14" s="609"/>
      <c r="BK14" s="609"/>
      <c r="BL14" s="609"/>
      <c r="BM14" s="609"/>
      <c r="BN14" s="610"/>
      <c r="BO14" s="646">
        <v>1.6</v>
      </c>
      <c r="BP14" s="646"/>
      <c r="BQ14" s="646"/>
      <c r="BR14" s="646"/>
      <c r="BS14" s="647" t="s">
        <v>122</v>
      </c>
      <c r="BT14" s="647"/>
      <c r="BU14" s="647"/>
      <c r="BV14" s="647"/>
      <c r="BW14" s="647"/>
      <c r="BX14" s="647"/>
      <c r="BY14" s="647"/>
      <c r="BZ14" s="647"/>
      <c r="CA14" s="647"/>
      <c r="CB14" s="682"/>
      <c r="CD14" s="605" t="s">
        <v>247</v>
      </c>
      <c r="CE14" s="606"/>
      <c r="CF14" s="606"/>
      <c r="CG14" s="606"/>
      <c r="CH14" s="606"/>
      <c r="CI14" s="606"/>
      <c r="CJ14" s="606"/>
      <c r="CK14" s="606"/>
      <c r="CL14" s="606"/>
      <c r="CM14" s="606"/>
      <c r="CN14" s="606"/>
      <c r="CO14" s="606"/>
      <c r="CP14" s="606"/>
      <c r="CQ14" s="607"/>
      <c r="CR14" s="608">
        <v>189559</v>
      </c>
      <c r="CS14" s="609"/>
      <c r="CT14" s="609"/>
      <c r="CU14" s="609"/>
      <c r="CV14" s="609"/>
      <c r="CW14" s="609"/>
      <c r="CX14" s="609"/>
      <c r="CY14" s="610"/>
      <c r="CZ14" s="646">
        <v>4.0999999999999996</v>
      </c>
      <c r="DA14" s="646"/>
      <c r="DB14" s="646"/>
      <c r="DC14" s="646"/>
      <c r="DD14" s="614">
        <v>2756</v>
      </c>
      <c r="DE14" s="609"/>
      <c r="DF14" s="609"/>
      <c r="DG14" s="609"/>
      <c r="DH14" s="609"/>
      <c r="DI14" s="609"/>
      <c r="DJ14" s="609"/>
      <c r="DK14" s="609"/>
      <c r="DL14" s="609"/>
      <c r="DM14" s="609"/>
      <c r="DN14" s="609"/>
      <c r="DO14" s="609"/>
      <c r="DP14" s="610"/>
      <c r="DQ14" s="614">
        <v>186583</v>
      </c>
      <c r="DR14" s="609"/>
      <c r="DS14" s="609"/>
      <c r="DT14" s="609"/>
      <c r="DU14" s="609"/>
      <c r="DV14" s="609"/>
      <c r="DW14" s="609"/>
      <c r="DX14" s="609"/>
      <c r="DY14" s="609"/>
      <c r="DZ14" s="609"/>
      <c r="EA14" s="609"/>
      <c r="EB14" s="609"/>
      <c r="EC14" s="645"/>
    </row>
    <row r="15" spans="2:143" ht="11.25" customHeight="1" x14ac:dyDescent="0.2">
      <c r="B15" s="605" t="s">
        <v>248</v>
      </c>
      <c r="C15" s="606"/>
      <c r="D15" s="606"/>
      <c r="E15" s="606"/>
      <c r="F15" s="606"/>
      <c r="G15" s="606"/>
      <c r="H15" s="606"/>
      <c r="I15" s="606"/>
      <c r="J15" s="606"/>
      <c r="K15" s="606"/>
      <c r="L15" s="606"/>
      <c r="M15" s="606"/>
      <c r="N15" s="606"/>
      <c r="O15" s="606"/>
      <c r="P15" s="606"/>
      <c r="Q15" s="607"/>
      <c r="R15" s="608">
        <v>11331</v>
      </c>
      <c r="S15" s="609"/>
      <c r="T15" s="609"/>
      <c r="U15" s="609"/>
      <c r="V15" s="609"/>
      <c r="W15" s="609"/>
      <c r="X15" s="609"/>
      <c r="Y15" s="610"/>
      <c r="Z15" s="646">
        <v>0.2</v>
      </c>
      <c r="AA15" s="646"/>
      <c r="AB15" s="646"/>
      <c r="AC15" s="646"/>
      <c r="AD15" s="647">
        <v>11331</v>
      </c>
      <c r="AE15" s="647"/>
      <c r="AF15" s="647"/>
      <c r="AG15" s="647"/>
      <c r="AH15" s="647"/>
      <c r="AI15" s="647"/>
      <c r="AJ15" s="647"/>
      <c r="AK15" s="647"/>
      <c r="AL15" s="611">
        <v>0.3</v>
      </c>
      <c r="AM15" s="612"/>
      <c r="AN15" s="612"/>
      <c r="AO15" s="648"/>
      <c r="AP15" s="605" t="s">
        <v>249</v>
      </c>
      <c r="AQ15" s="606"/>
      <c r="AR15" s="606"/>
      <c r="AS15" s="606"/>
      <c r="AT15" s="606"/>
      <c r="AU15" s="606"/>
      <c r="AV15" s="606"/>
      <c r="AW15" s="606"/>
      <c r="AX15" s="606"/>
      <c r="AY15" s="606"/>
      <c r="AZ15" s="606"/>
      <c r="BA15" s="606"/>
      <c r="BB15" s="606"/>
      <c r="BC15" s="606"/>
      <c r="BD15" s="606"/>
      <c r="BE15" s="606"/>
      <c r="BF15" s="607"/>
      <c r="BG15" s="608">
        <v>112560</v>
      </c>
      <c r="BH15" s="609"/>
      <c r="BI15" s="609"/>
      <c r="BJ15" s="609"/>
      <c r="BK15" s="609"/>
      <c r="BL15" s="609"/>
      <c r="BM15" s="609"/>
      <c r="BN15" s="610"/>
      <c r="BO15" s="646">
        <v>4.2</v>
      </c>
      <c r="BP15" s="646"/>
      <c r="BQ15" s="646"/>
      <c r="BR15" s="646"/>
      <c r="BS15" s="647" t="s">
        <v>122</v>
      </c>
      <c r="BT15" s="647"/>
      <c r="BU15" s="647"/>
      <c r="BV15" s="647"/>
      <c r="BW15" s="647"/>
      <c r="BX15" s="647"/>
      <c r="BY15" s="647"/>
      <c r="BZ15" s="647"/>
      <c r="CA15" s="647"/>
      <c r="CB15" s="682"/>
      <c r="CD15" s="605" t="s">
        <v>250</v>
      </c>
      <c r="CE15" s="606"/>
      <c r="CF15" s="606"/>
      <c r="CG15" s="606"/>
      <c r="CH15" s="606"/>
      <c r="CI15" s="606"/>
      <c r="CJ15" s="606"/>
      <c r="CK15" s="606"/>
      <c r="CL15" s="606"/>
      <c r="CM15" s="606"/>
      <c r="CN15" s="606"/>
      <c r="CO15" s="606"/>
      <c r="CP15" s="606"/>
      <c r="CQ15" s="607"/>
      <c r="CR15" s="608">
        <v>606556</v>
      </c>
      <c r="CS15" s="609"/>
      <c r="CT15" s="609"/>
      <c r="CU15" s="609"/>
      <c r="CV15" s="609"/>
      <c r="CW15" s="609"/>
      <c r="CX15" s="609"/>
      <c r="CY15" s="610"/>
      <c r="CZ15" s="646">
        <v>13.2</v>
      </c>
      <c r="DA15" s="646"/>
      <c r="DB15" s="646"/>
      <c r="DC15" s="646"/>
      <c r="DD15" s="614">
        <v>128322</v>
      </c>
      <c r="DE15" s="609"/>
      <c r="DF15" s="609"/>
      <c r="DG15" s="609"/>
      <c r="DH15" s="609"/>
      <c r="DI15" s="609"/>
      <c r="DJ15" s="609"/>
      <c r="DK15" s="609"/>
      <c r="DL15" s="609"/>
      <c r="DM15" s="609"/>
      <c r="DN15" s="609"/>
      <c r="DO15" s="609"/>
      <c r="DP15" s="610"/>
      <c r="DQ15" s="614">
        <v>523851</v>
      </c>
      <c r="DR15" s="609"/>
      <c r="DS15" s="609"/>
      <c r="DT15" s="609"/>
      <c r="DU15" s="609"/>
      <c r="DV15" s="609"/>
      <c r="DW15" s="609"/>
      <c r="DX15" s="609"/>
      <c r="DY15" s="609"/>
      <c r="DZ15" s="609"/>
      <c r="EA15" s="609"/>
      <c r="EB15" s="609"/>
      <c r="EC15" s="645"/>
    </row>
    <row r="16" spans="2:143" ht="11.25" customHeight="1" x14ac:dyDescent="0.2">
      <c r="B16" s="605" t="s">
        <v>251</v>
      </c>
      <c r="C16" s="606"/>
      <c r="D16" s="606"/>
      <c r="E16" s="606"/>
      <c r="F16" s="606"/>
      <c r="G16" s="606"/>
      <c r="H16" s="606"/>
      <c r="I16" s="606"/>
      <c r="J16" s="606"/>
      <c r="K16" s="606"/>
      <c r="L16" s="606"/>
      <c r="M16" s="606"/>
      <c r="N16" s="606"/>
      <c r="O16" s="606"/>
      <c r="P16" s="606"/>
      <c r="Q16" s="607"/>
      <c r="R16" s="608">
        <v>50259</v>
      </c>
      <c r="S16" s="609"/>
      <c r="T16" s="609"/>
      <c r="U16" s="609"/>
      <c r="V16" s="609"/>
      <c r="W16" s="609"/>
      <c r="X16" s="609"/>
      <c r="Y16" s="610"/>
      <c r="Z16" s="646">
        <v>1</v>
      </c>
      <c r="AA16" s="646"/>
      <c r="AB16" s="646"/>
      <c r="AC16" s="646"/>
      <c r="AD16" s="647">
        <v>50259</v>
      </c>
      <c r="AE16" s="647"/>
      <c r="AF16" s="647"/>
      <c r="AG16" s="647"/>
      <c r="AH16" s="647"/>
      <c r="AI16" s="647"/>
      <c r="AJ16" s="647"/>
      <c r="AK16" s="647"/>
      <c r="AL16" s="611">
        <v>1.4</v>
      </c>
      <c r="AM16" s="612"/>
      <c r="AN16" s="612"/>
      <c r="AO16" s="648"/>
      <c r="AP16" s="605" t="s">
        <v>252</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2"/>
      <c r="CD16" s="605" t="s">
        <v>253</v>
      </c>
      <c r="CE16" s="606"/>
      <c r="CF16" s="606"/>
      <c r="CG16" s="606"/>
      <c r="CH16" s="606"/>
      <c r="CI16" s="606"/>
      <c r="CJ16" s="606"/>
      <c r="CK16" s="606"/>
      <c r="CL16" s="606"/>
      <c r="CM16" s="606"/>
      <c r="CN16" s="606"/>
      <c r="CO16" s="606"/>
      <c r="CP16" s="606"/>
      <c r="CQ16" s="607"/>
      <c r="CR16" s="608">
        <v>7029</v>
      </c>
      <c r="CS16" s="609"/>
      <c r="CT16" s="609"/>
      <c r="CU16" s="609"/>
      <c r="CV16" s="609"/>
      <c r="CW16" s="609"/>
      <c r="CX16" s="609"/>
      <c r="CY16" s="610"/>
      <c r="CZ16" s="646">
        <v>0.2</v>
      </c>
      <c r="DA16" s="646"/>
      <c r="DB16" s="646"/>
      <c r="DC16" s="646"/>
      <c r="DD16" s="614" t="s">
        <v>122</v>
      </c>
      <c r="DE16" s="609"/>
      <c r="DF16" s="609"/>
      <c r="DG16" s="609"/>
      <c r="DH16" s="609"/>
      <c r="DI16" s="609"/>
      <c r="DJ16" s="609"/>
      <c r="DK16" s="609"/>
      <c r="DL16" s="609"/>
      <c r="DM16" s="609"/>
      <c r="DN16" s="609"/>
      <c r="DO16" s="609"/>
      <c r="DP16" s="610"/>
      <c r="DQ16" s="614">
        <v>1155</v>
      </c>
      <c r="DR16" s="609"/>
      <c r="DS16" s="609"/>
      <c r="DT16" s="609"/>
      <c r="DU16" s="609"/>
      <c r="DV16" s="609"/>
      <c r="DW16" s="609"/>
      <c r="DX16" s="609"/>
      <c r="DY16" s="609"/>
      <c r="DZ16" s="609"/>
      <c r="EA16" s="609"/>
      <c r="EB16" s="609"/>
      <c r="EC16" s="645"/>
    </row>
    <row r="17" spans="2:133" ht="11.25" customHeight="1" x14ac:dyDescent="0.2">
      <c r="B17" s="605" t="s">
        <v>254</v>
      </c>
      <c r="C17" s="606"/>
      <c r="D17" s="606"/>
      <c r="E17" s="606"/>
      <c r="F17" s="606"/>
      <c r="G17" s="606"/>
      <c r="H17" s="606"/>
      <c r="I17" s="606"/>
      <c r="J17" s="606"/>
      <c r="K17" s="606"/>
      <c r="L17" s="606"/>
      <c r="M17" s="606"/>
      <c r="N17" s="606"/>
      <c r="O17" s="606"/>
      <c r="P17" s="606"/>
      <c r="Q17" s="607"/>
      <c r="R17" s="608">
        <v>47139</v>
      </c>
      <c r="S17" s="609"/>
      <c r="T17" s="609"/>
      <c r="U17" s="609"/>
      <c r="V17" s="609"/>
      <c r="W17" s="609"/>
      <c r="X17" s="609"/>
      <c r="Y17" s="610"/>
      <c r="Z17" s="646">
        <v>0.9</v>
      </c>
      <c r="AA17" s="646"/>
      <c r="AB17" s="646"/>
      <c r="AC17" s="646"/>
      <c r="AD17" s="647">
        <v>47139</v>
      </c>
      <c r="AE17" s="647"/>
      <c r="AF17" s="647"/>
      <c r="AG17" s="647"/>
      <c r="AH17" s="647"/>
      <c r="AI17" s="647"/>
      <c r="AJ17" s="647"/>
      <c r="AK17" s="647"/>
      <c r="AL17" s="611">
        <v>1.3</v>
      </c>
      <c r="AM17" s="612"/>
      <c r="AN17" s="612"/>
      <c r="AO17" s="648"/>
      <c r="AP17" s="605" t="s">
        <v>255</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2"/>
      <c r="CD17" s="605" t="s">
        <v>256</v>
      </c>
      <c r="CE17" s="606"/>
      <c r="CF17" s="606"/>
      <c r="CG17" s="606"/>
      <c r="CH17" s="606"/>
      <c r="CI17" s="606"/>
      <c r="CJ17" s="606"/>
      <c r="CK17" s="606"/>
      <c r="CL17" s="606"/>
      <c r="CM17" s="606"/>
      <c r="CN17" s="606"/>
      <c r="CO17" s="606"/>
      <c r="CP17" s="606"/>
      <c r="CQ17" s="607"/>
      <c r="CR17" s="608">
        <v>65767</v>
      </c>
      <c r="CS17" s="609"/>
      <c r="CT17" s="609"/>
      <c r="CU17" s="609"/>
      <c r="CV17" s="609"/>
      <c r="CW17" s="609"/>
      <c r="CX17" s="609"/>
      <c r="CY17" s="610"/>
      <c r="CZ17" s="646">
        <v>1.4</v>
      </c>
      <c r="DA17" s="646"/>
      <c r="DB17" s="646"/>
      <c r="DC17" s="646"/>
      <c r="DD17" s="614" t="s">
        <v>122</v>
      </c>
      <c r="DE17" s="609"/>
      <c r="DF17" s="609"/>
      <c r="DG17" s="609"/>
      <c r="DH17" s="609"/>
      <c r="DI17" s="609"/>
      <c r="DJ17" s="609"/>
      <c r="DK17" s="609"/>
      <c r="DL17" s="609"/>
      <c r="DM17" s="609"/>
      <c r="DN17" s="609"/>
      <c r="DO17" s="609"/>
      <c r="DP17" s="610"/>
      <c r="DQ17" s="614">
        <v>65767</v>
      </c>
      <c r="DR17" s="609"/>
      <c r="DS17" s="609"/>
      <c r="DT17" s="609"/>
      <c r="DU17" s="609"/>
      <c r="DV17" s="609"/>
      <c r="DW17" s="609"/>
      <c r="DX17" s="609"/>
      <c r="DY17" s="609"/>
      <c r="DZ17" s="609"/>
      <c r="EA17" s="609"/>
      <c r="EB17" s="609"/>
      <c r="EC17" s="645"/>
    </row>
    <row r="18" spans="2:133" ht="11.25" customHeight="1" x14ac:dyDescent="0.2">
      <c r="B18" s="605" t="s">
        <v>257</v>
      </c>
      <c r="C18" s="606"/>
      <c r="D18" s="606"/>
      <c r="E18" s="606"/>
      <c r="F18" s="606"/>
      <c r="G18" s="606"/>
      <c r="H18" s="606"/>
      <c r="I18" s="606"/>
      <c r="J18" s="606"/>
      <c r="K18" s="606"/>
      <c r="L18" s="606"/>
      <c r="M18" s="606"/>
      <c r="N18" s="606"/>
      <c r="O18" s="606"/>
      <c r="P18" s="606"/>
      <c r="Q18" s="607"/>
      <c r="R18" s="608">
        <v>6553</v>
      </c>
      <c r="S18" s="609"/>
      <c r="T18" s="609"/>
      <c r="U18" s="609"/>
      <c r="V18" s="609"/>
      <c r="W18" s="609"/>
      <c r="X18" s="609"/>
      <c r="Y18" s="610"/>
      <c r="Z18" s="646">
        <v>0.1</v>
      </c>
      <c r="AA18" s="646"/>
      <c r="AB18" s="646"/>
      <c r="AC18" s="646"/>
      <c r="AD18" s="647">
        <v>6553</v>
      </c>
      <c r="AE18" s="647"/>
      <c r="AF18" s="647"/>
      <c r="AG18" s="647"/>
      <c r="AH18" s="647"/>
      <c r="AI18" s="647"/>
      <c r="AJ18" s="647"/>
      <c r="AK18" s="647"/>
      <c r="AL18" s="611">
        <v>0.2</v>
      </c>
      <c r="AM18" s="612"/>
      <c r="AN18" s="612"/>
      <c r="AO18" s="648"/>
      <c r="AP18" s="605" t="s">
        <v>258</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2"/>
      <c r="CD18" s="605" t="s">
        <v>259</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260</v>
      </c>
      <c r="C19" s="606"/>
      <c r="D19" s="606"/>
      <c r="E19" s="606"/>
      <c r="F19" s="606"/>
      <c r="G19" s="606"/>
      <c r="H19" s="606"/>
      <c r="I19" s="606"/>
      <c r="J19" s="606"/>
      <c r="K19" s="606"/>
      <c r="L19" s="606"/>
      <c r="M19" s="606"/>
      <c r="N19" s="606"/>
      <c r="O19" s="606"/>
      <c r="P19" s="606"/>
      <c r="Q19" s="607"/>
      <c r="R19" s="608">
        <v>40586</v>
      </c>
      <c r="S19" s="609"/>
      <c r="T19" s="609"/>
      <c r="U19" s="609"/>
      <c r="V19" s="609"/>
      <c r="W19" s="609"/>
      <c r="X19" s="609"/>
      <c r="Y19" s="610"/>
      <c r="Z19" s="646">
        <v>0.8</v>
      </c>
      <c r="AA19" s="646"/>
      <c r="AB19" s="646"/>
      <c r="AC19" s="646"/>
      <c r="AD19" s="647">
        <v>40586</v>
      </c>
      <c r="AE19" s="647"/>
      <c r="AF19" s="647"/>
      <c r="AG19" s="647"/>
      <c r="AH19" s="647"/>
      <c r="AI19" s="647"/>
      <c r="AJ19" s="647"/>
      <c r="AK19" s="647"/>
      <c r="AL19" s="611">
        <v>1.2</v>
      </c>
      <c r="AM19" s="612"/>
      <c r="AN19" s="612"/>
      <c r="AO19" s="648"/>
      <c r="AP19" s="605" t="s">
        <v>261</v>
      </c>
      <c r="AQ19" s="606"/>
      <c r="AR19" s="606"/>
      <c r="AS19" s="606"/>
      <c r="AT19" s="606"/>
      <c r="AU19" s="606"/>
      <c r="AV19" s="606"/>
      <c r="AW19" s="606"/>
      <c r="AX19" s="606"/>
      <c r="AY19" s="606"/>
      <c r="AZ19" s="606"/>
      <c r="BA19" s="606"/>
      <c r="BB19" s="606"/>
      <c r="BC19" s="606"/>
      <c r="BD19" s="606"/>
      <c r="BE19" s="606"/>
      <c r="BF19" s="607"/>
      <c r="BG19" s="608" t="s">
        <v>122</v>
      </c>
      <c r="BH19" s="609"/>
      <c r="BI19" s="609"/>
      <c r="BJ19" s="609"/>
      <c r="BK19" s="609"/>
      <c r="BL19" s="609"/>
      <c r="BM19" s="609"/>
      <c r="BN19" s="610"/>
      <c r="BO19" s="646" t="s">
        <v>122</v>
      </c>
      <c r="BP19" s="646"/>
      <c r="BQ19" s="646"/>
      <c r="BR19" s="646"/>
      <c r="BS19" s="647" t="s">
        <v>122</v>
      </c>
      <c r="BT19" s="647"/>
      <c r="BU19" s="647"/>
      <c r="BV19" s="647"/>
      <c r="BW19" s="647"/>
      <c r="BX19" s="647"/>
      <c r="BY19" s="647"/>
      <c r="BZ19" s="647"/>
      <c r="CA19" s="647"/>
      <c r="CB19" s="682"/>
      <c r="CD19" s="605" t="s">
        <v>262</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83" t="s">
        <v>263</v>
      </c>
      <c r="C20" s="684"/>
      <c r="D20" s="684"/>
      <c r="E20" s="684"/>
      <c r="F20" s="684"/>
      <c r="G20" s="684"/>
      <c r="H20" s="684"/>
      <c r="I20" s="684"/>
      <c r="J20" s="684"/>
      <c r="K20" s="684"/>
      <c r="L20" s="684"/>
      <c r="M20" s="684"/>
      <c r="N20" s="684"/>
      <c r="O20" s="684"/>
      <c r="P20" s="684"/>
      <c r="Q20" s="685"/>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264</v>
      </c>
      <c r="AQ20" s="606"/>
      <c r="AR20" s="606"/>
      <c r="AS20" s="606"/>
      <c r="AT20" s="606"/>
      <c r="AU20" s="606"/>
      <c r="AV20" s="606"/>
      <c r="AW20" s="606"/>
      <c r="AX20" s="606"/>
      <c r="AY20" s="606"/>
      <c r="AZ20" s="606"/>
      <c r="BA20" s="606"/>
      <c r="BB20" s="606"/>
      <c r="BC20" s="606"/>
      <c r="BD20" s="606"/>
      <c r="BE20" s="606"/>
      <c r="BF20" s="607"/>
      <c r="BG20" s="608" t="s">
        <v>122</v>
      </c>
      <c r="BH20" s="609"/>
      <c r="BI20" s="609"/>
      <c r="BJ20" s="609"/>
      <c r="BK20" s="609"/>
      <c r="BL20" s="609"/>
      <c r="BM20" s="609"/>
      <c r="BN20" s="610"/>
      <c r="BO20" s="646" t="s">
        <v>122</v>
      </c>
      <c r="BP20" s="646"/>
      <c r="BQ20" s="646"/>
      <c r="BR20" s="646"/>
      <c r="BS20" s="647" t="s">
        <v>122</v>
      </c>
      <c r="BT20" s="647"/>
      <c r="BU20" s="647"/>
      <c r="BV20" s="647"/>
      <c r="BW20" s="647"/>
      <c r="BX20" s="647"/>
      <c r="BY20" s="647"/>
      <c r="BZ20" s="647"/>
      <c r="CA20" s="647"/>
      <c r="CB20" s="682"/>
      <c r="CD20" s="605" t="s">
        <v>265</v>
      </c>
      <c r="CE20" s="606"/>
      <c r="CF20" s="606"/>
      <c r="CG20" s="606"/>
      <c r="CH20" s="606"/>
      <c r="CI20" s="606"/>
      <c r="CJ20" s="606"/>
      <c r="CK20" s="606"/>
      <c r="CL20" s="606"/>
      <c r="CM20" s="606"/>
      <c r="CN20" s="606"/>
      <c r="CO20" s="606"/>
      <c r="CP20" s="606"/>
      <c r="CQ20" s="607"/>
      <c r="CR20" s="608">
        <v>4608702</v>
      </c>
      <c r="CS20" s="609"/>
      <c r="CT20" s="609"/>
      <c r="CU20" s="609"/>
      <c r="CV20" s="609"/>
      <c r="CW20" s="609"/>
      <c r="CX20" s="609"/>
      <c r="CY20" s="610"/>
      <c r="CZ20" s="646">
        <v>100</v>
      </c>
      <c r="DA20" s="646"/>
      <c r="DB20" s="646"/>
      <c r="DC20" s="646"/>
      <c r="DD20" s="614">
        <v>826140</v>
      </c>
      <c r="DE20" s="609"/>
      <c r="DF20" s="609"/>
      <c r="DG20" s="609"/>
      <c r="DH20" s="609"/>
      <c r="DI20" s="609"/>
      <c r="DJ20" s="609"/>
      <c r="DK20" s="609"/>
      <c r="DL20" s="609"/>
      <c r="DM20" s="609"/>
      <c r="DN20" s="609"/>
      <c r="DO20" s="609"/>
      <c r="DP20" s="610"/>
      <c r="DQ20" s="614">
        <v>3727036</v>
      </c>
      <c r="DR20" s="609"/>
      <c r="DS20" s="609"/>
      <c r="DT20" s="609"/>
      <c r="DU20" s="609"/>
      <c r="DV20" s="609"/>
      <c r="DW20" s="609"/>
      <c r="DX20" s="609"/>
      <c r="DY20" s="609"/>
      <c r="DZ20" s="609"/>
      <c r="EA20" s="609"/>
      <c r="EB20" s="609"/>
      <c r="EC20" s="645"/>
    </row>
    <row r="21" spans="2:133" ht="11.25" customHeight="1" x14ac:dyDescent="0.2">
      <c r="B21" s="605" t="s">
        <v>266</v>
      </c>
      <c r="C21" s="606"/>
      <c r="D21" s="606"/>
      <c r="E21" s="606"/>
      <c r="F21" s="606"/>
      <c r="G21" s="606"/>
      <c r="H21" s="606"/>
      <c r="I21" s="606"/>
      <c r="J21" s="606"/>
      <c r="K21" s="606"/>
      <c r="L21" s="606"/>
      <c r="M21" s="606"/>
      <c r="N21" s="606"/>
      <c r="O21" s="606"/>
      <c r="P21" s="606"/>
      <c r="Q21" s="607"/>
      <c r="R21" s="608">
        <v>313097</v>
      </c>
      <c r="S21" s="609"/>
      <c r="T21" s="609"/>
      <c r="U21" s="609"/>
      <c r="V21" s="609"/>
      <c r="W21" s="609"/>
      <c r="X21" s="609"/>
      <c r="Y21" s="610"/>
      <c r="Z21" s="646">
        <v>6.3</v>
      </c>
      <c r="AA21" s="646"/>
      <c r="AB21" s="646"/>
      <c r="AC21" s="646"/>
      <c r="AD21" s="647">
        <v>272344</v>
      </c>
      <c r="AE21" s="647"/>
      <c r="AF21" s="647"/>
      <c r="AG21" s="647"/>
      <c r="AH21" s="647"/>
      <c r="AI21" s="647"/>
      <c r="AJ21" s="647"/>
      <c r="AK21" s="647"/>
      <c r="AL21" s="611">
        <v>7.8</v>
      </c>
      <c r="AM21" s="612"/>
      <c r="AN21" s="612"/>
      <c r="AO21" s="648"/>
      <c r="AP21" s="605" t="s">
        <v>267</v>
      </c>
      <c r="AQ21" s="686"/>
      <c r="AR21" s="686"/>
      <c r="AS21" s="686"/>
      <c r="AT21" s="686"/>
      <c r="AU21" s="686"/>
      <c r="AV21" s="686"/>
      <c r="AW21" s="686"/>
      <c r="AX21" s="686"/>
      <c r="AY21" s="686"/>
      <c r="AZ21" s="686"/>
      <c r="BA21" s="686"/>
      <c r="BB21" s="686"/>
      <c r="BC21" s="686"/>
      <c r="BD21" s="686"/>
      <c r="BE21" s="686"/>
      <c r="BF21" s="687"/>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2"/>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268</v>
      </c>
      <c r="C22" s="606"/>
      <c r="D22" s="606"/>
      <c r="E22" s="606"/>
      <c r="F22" s="606"/>
      <c r="G22" s="606"/>
      <c r="H22" s="606"/>
      <c r="I22" s="606"/>
      <c r="J22" s="606"/>
      <c r="K22" s="606"/>
      <c r="L22" s="606"/>
      <c r="M22" s="606"/>
      <c r="N22" s="606"/>
      <c r="O22" s="606"/>
      <c r="P22" s="606"/>
      <c r="Q22" s="607"/>
      <c r="R22" s="608">
        <v>272344</v>
      </c>
      <c r="S22" s="609"/>
      <c r="T22" s="609"/>
      <c r="U22" s="609"/>
      <c r="V22" s="609"/>
      <c r="W22" s="609"/>
      <c r="X22" s="609"/>
      <c r="Y22" s="610"/>
      <c r="Z22" s="646">
        <v>5.5</v>
      </c>
      <c r="AA22" s="646"/>
      <c r="AB22" s="646"/>
      <c r="AC22" s="646"/>
      <c r="AD22" s="647">
        <v>272344</v>
      </c>
      <c r="AE22" s="647"/>
      <c r="AF22" s="647"/>
      <c r="AG22" s="647"/>
      <c r="AH22" s="647"/>
      <c r="AI22" s="647"/>
      <c r="AJ22" s="647"/>
      <c r="AK22" s="647"/>
      <c r="AL22" s="611">
        <v>7.8</v>
      </c>
      <c r="AM22" s="612"/>
      <c r="AN22" s="612"/>
      <c r="AO22" s="648"/>
      <c r="AP22" s="605" t="s">
        <v>269</v>
      </c>
      <c r="AQ22" s="686"/>
      <c r="AR22" s="686"/>
      <c r="AS22" s="686"/>
      <c r="AT22" s="686"/>
      <c r="AU22" s="686"/>
      <c r="AV22" s="686"/>
      <c r="AW22" s="686"/>
      <c r="AX22" s="686"/>
      <c r="AY22" s="686"/>
      <c r="AZ22" s="686"/>
      <c r="BA22" s="686"/>
      <c r="BB22" s="686"/>
      <c r="BC22" s="686"/>
      <c r="BD22" s="686"/>
      <c r="BE22" s="686"/>
      <c r="BF22" s="687"/>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2"/>
      <c r="CD22" s="666" t="s">
        <v>270</v>
      </c>
      <c r="CE22" s="667"/>
      <c r="CF22" s="667"/>
      <c r="CG22" s="667"/>
      <c r="CH22" s="667"/>
      <c r="CI22" s="667"/>
      <c r="CJ22" s="667"/>
      <c r="CK22" s="667"/>
      <c r="CL22" s="667"/>
      <c r="CM22" s="667"/>
      <c r="CN22" s="667"/>
      <c r="CO22" s="667"/>
      <c r="CP22" s="667"/>
      <c r="CQ22" s="667"/>
      <c r="CR22" s="667"/>
      <c r="CS22" s="667"/>
      <c r="CT22" s="667"/>
      <c r="CU22" s="667"/>
      <c r="CV22" s="667"/>
      <c r="CW22" s="667"/>
      <c r="CX22" s="667"/>
      <c r="CY22" s="667"/>
      <c r="CZ22" s="667"/>
      <c r="DA22" s="667"/>
      <c r="DB22" s="667"/>
      <c r="DC22" s="667"/>
      <c r="DD22" s="667"/>
      <c r="DE22" s="667"/>
      <c r="DF22" s="667"/>
      <c r="DG22" s="667"/>
      <c r="DH22" s="667"/>
      <c r="DI22" s="667"/>
      <c r="DJ22" s="667"/>
      <c r="DK22" s="667"/>
      <c r="DL22" s="667"/>
      <c r="DM22" s="667"/>
      <c r="DN22" s="667"/>
      <c r="DO22" s="667"/>
      <c r="DP22" s="667"/>
      <c r="DQ22" s="667"/>
      <c r="DR22" s="667"/>
      <c r="DS22" s="667"/>
      <c r="DT22" s="667"/>
      <c r="DU22" s="667"/>
      <c r="DV22" s="667"/>
      <c r="DW22" s="667"/>
      <c r="DX22" s="667"/>
      <c r="DY22" s="667"/>
      <c r="DZ22" s="667"/>
      <c r="EA22" s="667"/>
      <c r="EB22" s="667"/>
      <c r="EC22" s="668"/>
    </row>
    <row r="23" spans="2:133" ht="11.25" customHeight="1" x14ac:dyDescent="0.2">
      <c r="B23" s="605" t="s">
        <v>271</v>
      </c>
      <c r="C23" s="606"/>
      <c r="D23" s="606"/>
      <c r="E23" s="606"/>
      <c r="F23" s="606"/>
      <c r="G23" s="606"/>
      <c r="H23" s="606"/>
      <c r="I23" s="606"/>
      <c r="J23" s="606"/>
      <c r="K23" s="606"/>
      <c r="L23" s="606"/>
      <c r="M23" s="606"/>
      <c r="N23" s="606"/>
      <c r="O23" s="606"/>
      <c r="P23" s="606"/>
      <c r="Q23" s="607"/>
      <c r="R23" s="608">
        <v>40753</v>
      </c>
      <c r="S23" s="609"/>
      <c r="T23" s="609"/>
      <c r="U23" s="609"/>
      <c r="V23" s="609"/>
      <c r="W23" s="609"/>
      <c r="X23" s="609"/>
      <c r="Y23" s="610"/>
      <c r="Z23" s="646">
        <v>0.8</v>
      </c>
      <c r="AA23" s="646"/>
      <c r="AB23" s="646"/>
      <c r="AC23" s="646"/>
      <c r="AD23" s="647" t="s">
        <v>122</v>
      </c>
      <c r="AE23" s="647"/>
      <c r="AF23" s="647"/>
      <c r="AG23" s="647"/>
      <c r="AH23" s="647"/>
      <c r="AI23" s="647"/>
      <c r="AJ23" s="647"/>
      <c r="AK23" s="647"/>
      <c r="AL23" s="611" t="s">
        <v>122</v>
      </c>
      <c r="AM23" s="612"/>
      <c r="AN23" s="612"/>
      <c r="AO23" s="648"/>
      <c r="AP23" s="605" t="s">
        <v>272</v>
      </c>
      <c r="AQ23" s="686"/>
      <c r="AR23" s="686"/>
      <c r="AS23" s="686"/>
      <c r="AT23" s="686"/>
      <c r="AU23" s="686"/>
      <c r="AV23" s="686"/>
      <c r="AW23" s="686"/>
      <c r="AX23" s="686"/>
      <c r="AY23" s="686"/>
      <c r="AZ23" s="686"/>
      <c r="BA23" s="686"/>
      <c r="BB23" s="686"/>
      <c r="BC23" s="686"/>
      <c r="BD23" s="686"/>
      <c r="BE23" s="686"/>
      <c r="BF23" s="687"/>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2"/>
      <c r="CD23" s="666" t="s">
        <v>212</v>
      </c>
      <c r="CE23" s="667"/>
      <c r="CF23" s="667"/>
      <c r="CG23" s="667"/>
      <c r="CH23" s="667"/>
      <c r="CI23" s="667"/>
      <c r="CJ23" s="667"/>
      <c r="CK23" s="667"/>
      <c r="CL23" s="667"/>
      <c r="CM23" s="667"/>
      <c r="CN23" s="667"/>
      <c r="CO23" s="667"/>
      <c r="CP23" s="667"/>
      <c r="CQ23" s="668"/>
      <c r="CR23" s="666" t="s">
        <v>273</v>
      </c>
      <c r="CS23" s="667"/>
      <c r="CT23" s="667"/>
      <c r="CU23" s="667"/>
      <c r="CV23" s="667"/>
      <c r="CW23" s="667"/>
      <c r="CX23" s="667"/>
      <c r="CY23" s="668"/>
      <c r="CZ23" s="666" t="s">
        <v>274</v>
      </c>
      <c r="DA23" s="667"/>
      <c r="DB23" s="667"/>
      <c r="DC23" s="668"/>
      <c r="DD23" s="666" t="s">
        <v>275</v>
      </c>
      <c r="DE23" s="667"/>
      <c r="DF23" s="667"/>
      <c r="DG23" s="667"/>
      <c r="DH23" s="667"/>
      <c r="DI23" s="667"/>
      <c r="DJ23" s="667"/>
      <c r="DK23" s="668"/>
      <c r="DL23" s="698" t="s">
        <v>276</v>
      </c>
      <c r="DM23" s="699"/>
      <c r="DN23" s="699"/>
      <c r="DO23" s="699"/>
      <c r="DP23" s="699"/>
      <c r="DQ23" s="699"/>
      <c r="DR23" s="699"/>
      <c r="DS23" s="699"/>
      <c r="DT23" s="699"/>
      <c r="DU23" s="699"/>
      <c r="DV23" s="700"/>
      <c r="DW23" s="666" t="s">
        <v>277</v>
      </c>
      <c r="DX23" s="667"/>
      <c r="DY23" s="667"/>
      <c r="DZ23" s="667"/>
      <c r="EA23" s="667"/>
      <c r="EB23" s="667"/>
      <c r="EC23" s="668"/>
    </row>
    <row r="24" spans="2:133" ht="11.25" customHeight="1" x14ac:dyDescent="0.2">
      <c r="B24" s="605" t="s">
        <v>278</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279</v>
      </c>
      <c r="AQ24" s="686"/>
      <c r="AR24" s="686"/>
      <c r="AS24" s="686"/>
      <c r="AT24" s="686"/>
      <c r="AU24" s="686"/>
      <c r="AV24" s="686"/>
      <c r="AW24" s="686"/>
      <c r="AX24" s="686"/>
      <c r="AY24" s="686"/>
      <c r="AZ24" s="686"/>
      <c r="BA24" s="686"/>
      <c r="BB24" s="686"/>
      <c r="BC24" s="686"/>
      <c r="BD24" s="686"/>
      <c r="BE24" s="686"/>
      <c r="BF24" s="687"/>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2"/>
      <c r="CD24" s="663" t="s">
        <v>280</v>
      </c>
      <c r="CE24" s="664"/>
      <c r="CF24" s="664"/>
      <c r="CG24" s="664"/>
      <c r="CH24" s="664"/>
      <c r="CI24" s="664"/>
      <c r="CJ24" s="664"/>
      <c r="CK24" s="664"/>
      <c r="CL24" s="664"/>
      <c r="CM24" s="664"/>
      <c r="CN24" s="664"/>
      <c r="CO24" s="664"/>
      <c r="CP24" s="664"/>
      <c r="CQ24" s="665"/>
      <c r="CR24" s="660">
        <v>1718302</v>
      </c>
      <c r="CS24" s="661"/>
      <c r="CT24" s="661"/>
      <c r="CU24" s="661"/>
      <c r="CV24" s="661"/>
      <c r="CW24" s="661"/>
      <c r="CX24" s="661"/>
      <c r="CY24" s="689"/>
      <c r="CZ24" s="690">
        <v>37.299999999999997</v>
      </c>
      <c r="DA24" s="672"/>
      <c r="DB24" s="672"/>
      <c r="DC24" s="692"/>
      <c r="DD24" s="688">
        <v>1306653</v>
      </c>
      <c r="DE24" s="661"/>
      <c r="DF24" s="661"/>
      <c r="DG24" s="661"/>
      <c r="DH24" s="661"/>
      <c r="DI24" s="661"/>
      <c r="DJ24" s="661"/>
      <c r="DK24" s="689"/>
      <c r="DL24" s="688">
        <v>1191879</v>
      </c>
      <c r="DM24" s="661"/>
      <c r="DN24" s="661"/>
      <c r="DO24" s="661"/>
      <c r="DP24" s="661"/>
      <c r="DQ24" s="661"/>
      <c r="DR24" s="661"/>
      <c r="DS24" s="661"/>
      <c r="DT24" s="661"/>
      <c r="DU24" s="661"/>
      <c r="DV24" s="689"/>
      <c r="DW24" s="690">
        <v>34.1</v>
      </c>
      <c r="DX24" s="672"/>
      <c r="DY24" s="672"/>
      <c r="DZ24" s="672"/>
      <c r="EA24" s="672"/>
      <c r="EB24" s="672"/>
      <c r="EC24" s="691"/>
    </row>
    <row r="25" spans="2:133" ht="11.25" customHeight="1" x14ac:dyDescent="0.2">
      <c r="B25" s="605" t="s">
        <v>281</v>
      </c>
      <c r="C25" s="606"/>
      <c r="D25" s="606"/>
      <c r="E25" s="606"/>
      <c r="F25" s="606"/>
      <c r="G25" s="606"/>
      <c r="H25" s="606"/>
      <c r="I25" s="606"/>
      <c r="J25" s="606"/>
      <c r="K25" s="606"/>
      <c r="L25" s="606"/>
      <c r="M25" s="606"/>
      <c r="N25" s="606"/>
      <c r="O25" s="606"/>
      <c r="P25" s="606"/>
      <c r="Q25" s="607"/>
      <c r="R25" s="608">
        <v>3520365</v>
      </c>
      <c r="S25" s="609"/>
      <c r="T25" s="609"/>
      <c r="U25" s="609"/>
      <c r="V25" s="609"/>
      <c r="W25" s="609"/>
      <c r="X25" s="609"/>
      <c r="Y25" s="610"/>
      <c r="Z25" s="646">
        <v>70.900000000000006</v>
      </c>
      <c r="AA25" s="646"/>
      <c r="AB25" s="646"/>
      <c r="AC25" s="646"/>
      <c r="AD25" s="647">
        <v>3479612</v>
      </c>
      <c r="AE25" s="647"/>
      <c r="AF25" s="647"/>
      <c r="AG25" s="647"/>
      <c r="AH25" s="647"/>
      <c r="AI25" s="647"/>
      <c r="AJ25" s="647"/>
      <c r="AK25" s="647"/>
      <c r="AL25" s="611">
        <v>99.4</v>
      </c>
      <c r="AM25" s="612"/>
      <c r="AN25" s="612"/>
      <c r="AO25" s="648"/>
      <c r="AP25" s="605" t="s">
        <v>282</v>
      </c>
      <c r="AQ25" s="686"/>
      <c r="AR25" s="686"/>
      <c r="AS25" s="686"/>
      <c r="AT25" s="686"/>
      <c r="AU25" s="686"/>
      <c r="AV25" s="686"/>
      <c r="AW25" s="686"/>
      <c r="AX25" s="686"/>
      <c r="AY25" s="686"/>
      <c r="AZ25" s="686"/>
      <c r="BA25" s="686"/>
      <c r="BB25" s="686"/>
      <c r="BC25" s="686"/>
      <c r="BD25" s="686"/>
      <c r="BE25" s="686"/>
      <c r="BF25" s="687"/>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2"/>
      <c r="CD25" s="605" t="s">
        <v>283</v>
      </c>
      <c r="CE25" s="606"/>
      <c r="CF25" s="606"/>
      <c r="CG25" s="606"/>
      <c r="CH25" s="606"/>
      <c r="CI25" s="606"/>
      <c r="CJ25" s="606"/>
      <c r="CK25" s="606"/>
      <c r="CL25" s="606"/>
      <c r="CM25" s="606"/>
      <c r="CN25" s="606"/>
      <c r="CO25" s="606"/>
      <c r="CP25" s="606"/>
      <c r="CQ25" s="607"/>
      <c r="CR25" s="608">
        <v>1045325</v>
      </c>
      <c r="CS25" s="621"/>
      <c r="CT25" s="621"/>
      <c r="CU25" s="621"/>
      <c r="CV25" s="621"/>
      <c r="CW25" s="621"/>
      <c r="CX25" s="621"/>
      <c r="CY25" s="622"/>
      <c r="CZ25" s="611">
        <v>22.7</v>
      </c>
      <c r="DA25" s="623"/>
      <c r="DB25" s="623"/>
      <c r="DC25" s="624"/>
      <c r="DD25" s="614">
        <v>990499</v>
      </c>
      <c r="DE25" s="621"/>
      <c r="DF25" s="621"/>
      <c r="DG25" s="621"/>
      <c r="DH25" s="621"/>
      <c r="DI25" s="621"/>
      <c r="DJ25" s="621"/>
      <c r="DK25" s="622"/>
      <c r="DL25" s="614">
        <v>988673</v>
      </c>
      <c r="DM25" s="621"/>
      <c r="DN25" s="621"/>
      <c r="DO25" s="621"/>
      <c r="DP25" s="621"/>
      <c r="DQ25" s="621"/>
      <c r="DR25" s="621"/>
      <c r="DS25" s="621"/>
      <c r="DT25" s="621"/>
      <c r="DU25" s="621"/>
      <c r="DV25" s="622"/>
      <c r="DW25" s="611">
        <v>28.3</v>
      </c>
      <c r="DX25" s="623"/>
      <c r="DY25" s="623"/>
      <c r="DZ25" s="623"/>
      <c r="EA25" s="623"/>
      <c r="EB25" s="623"/>
      <c r="EC25" s="635"/>
    </row>
    <row r="26" spans="2:133" ht="11.25" customHeight="1" x14ac:dyDescent="0.2">
      <c r="B26" s="605" t="s">
        <v>284</v>
      </c>
      <c r="C26" s="606"/>
      <c r="D26" s="606"/>
      <c r="E26" s="606"/>
      <c r="F26" s="606"/>
      <c r="G26" s="606"/>
      <c r="H26" s="606"/>
      <c r="I26" s="606"/>
      <c r="J26" s="606"/>
      <c r="K26" s="606"/>
      <c r="L26" s="606"/>
      <c r="M26" s="606"/>
      <c r="N26" s="606"/>
      <c r="O26" s="606"/>
      <c r="P26" s="606"/>
      <c r="Q26" s="607"/>
      <c r="R26" s="608">
        <v>1601</v>
      </c>
      <c r="S26" s="609"/>
      <c r="T26" s="609"/>
      <c r="U26" s="609"/>
      <c r="V26" s="609"/>
      <c r="W26" s="609"/>
      <c r="X26" s="609"/>
      <c r="Y26" s="610"/>
      <c r="Z26" s="646">
        <v>0</v>
      </c>
      <c r="AA26" s="646"/>
      <c r="AB26" s="646"/>
      <c r="AC26" s="646"/>
      <c r="AD26" s="647">
        <v>1601</v>
      </c>
      <c r="AE26" s="647"/>
      <c r="AF26" s="647"/>
      <c r="AG26" s="647"/>
      <c r="AH26" s="647"/>
      <c r="AI26" s="647"/>
      <c r="AJ26" s="647"/>
      <c r="AK26" s="647"/>
      <c r="AL26" s="611">
        <v>0</v>
      </c>
      <c r="AM26" s="612"/>
      <c r="AN26" s="612"/>
      <c r="AO26" s="648"/>
      <c r="AP26" s="605" t="s">
        <v>285</v>
      </c>
      <c r="AQ26" s="686"/>
      <c r="AR26" s="686"/>
      <c r="AS26" s="686"/>
      <c r="AT26" s="686"/>
      <c r="AU26" s="686"/>
      <c r="AV26" s="686"/>
      <c r="AW26" s="686"/>
      <c r="AX26" s="686"/>
      <c r="AY26" s="686"/>
      <c r="AZ26" s="686"/>
      <c r="BA26" s="686"/>
      <c r="BB26" s="686"/>
      <c r="BC26" s="686"/>
      <c r="BD26" s="686"/>
      <c r="BE26" s="686"/>
      <c r="BF26" s="687"/>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2"/>
      <c r="CD26" s="605" t="s">
        <v>286</v>
      </c>
      <c r="CE26" s="606"/>
      <c r="CF26" s="606"/>
      <c r="CG26" s="606"/>
      <c r="CH26" s="606"/>
      <c r="CI26" s="606"/>
      <c r="CJ26" s="606"/>
      <c r="CK26" s="606"/>
      <c r="CL26" s="606"/>
      <c r="CM26" s="606"/>
      <c r="CN26" s="606"/>
      <c r="CO26" s="606"/>
      <c r="CP26" s="606"/>
      <c r="CQ26" s="607"/>
      <c r="CR26" s="608">
        <v>567503</v>
      </c>
      <c r="CS26" s="609"/>
      <c r="CT26" s="609"/>
      <c r="CU26" s="609"/>
      <c r="CV26" s="609"/>
      <c r="CW26" s="609"/>
      <c r="CX26" s="609"/>
      <c r="CY26" s="610"/>
      <c r="CZ26" s="611">
        <v>12.3</v>
      </c>
      <c r="DA26" s="623"/>
      <c r="DB26" s="623"/>
      <c r="DC26" s="624"/>
      <c r="DD26" s="614">
        <v>528488</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287</v>
      </c>
      <c r="C27" s="606"/>
      <c r="D27" s="606"/>
      <c r="E27" s="606"/>
      <c r="F27" s="606"/>
      <c r="G27" s="606"/>
      <c r="H27" s="606"/>
      <c r="I27" s="606"/>
      <c r="J27" s="606"/>
      <c r="K27" s="606"/>
      <c r="L27" s="606"/>
      <c r="M27" s="606"/>
      <c r="N27" s="606"/>
      <c r="O27" s="606"/>
      <c r="P27" s="606"/>
      <c r="Q27" s="607"/>
      <c r="R27" s="608">
        <v>15484</v>
      </c>
      <c r="S27" s="609"/>
      <c r="T27" s="609"/>
      <c r="U27" s="609"/>
      <c r="V27" s="609"/>
      <c r="W27" s="609"/>
      <c r="X27" s="609"/>
      <c r="Y27" s="610"/>
      <c r="Z27" s="646">
        <v>0.3</v>
      </c>
      <c r="AA27" s="646"/>
      <c r="AB27" s="646"/>
      <c r="AC27" s="646"/>
      <c r="AD27" s="647" t="s">
        <v>122</v>
      </c>
      <c r="AE27" s="647"/>
      <c r="AF27" s="647"/>
      <c r="AG27" s="647"/>
      <c r="AH27" s="647"/>
      <c r="AI27" s="647"/>
      <c r="AJ27" s="647"/>
      <c r="AK27" s="647"/>
      <c r="AL27" s="611" t="s">
        <v>122</v>
      </c>
      <c r="AM27" s="612"/>
      <c r="AN27" s="612"/>
      <c r="AO27" s="648"/>
      <c r="AP27" s="605" t="s">
        <v>288</v>
      </c>
      <c r="AQ27" s="606"/>
      <c r="AR27" s="606"/>
      <c r="AS27" s="606"/>
      <c r="AT27" s="606"/>
      <c r="AU27" s="606"/>
      <c r="AV27" s="606"/>
      <c r="AW27" s="606"/>
      <c r="AX27" s="606"/>
      <c r="AY27" s="606"/>
      <c r="AZ27" s="606"/>
      <c r="BA27" s="606"/>
      <c r="BB27" s="606"/>
      <c r="BC27" s="606"/>
      <c r="BD27" s="606"/>
      <c r="BE27" s="606"/>
      <c r="BF27" s="607"/>
      <c r="BG27" s="608">
        <v>2711234</v>
      </c>
      <c r="BH27" s="609"/>
      <c r="BI27" s="609"/>
      <c r="BJ27" s="609"/>
      <c r="BK27" s="609"/>
      <c r="BL27" s="609"/>
      <c r="BM27" s="609"/>
      <c r="BN27" s="610"/>
      <c r="BO27" s="646">
        <v>100</v>
      </c>
      <c r="BP27" s="646"/>
      <c r="BQ27" s="646"/>
      <c r="BR27" s="646"/>
      <c r="BS27" s="647">
        <v>163123</v>
      </c>
      <c r="BT27" s="647"/>
      <c r="BU27" s="647"/>
      <c r="BV27" s="647"/>
      <c r="BW27" s="647"/>
      <c r="BX27" s="647"/>
      <c r="BY27" s="647"/>
      <c r="BZ27" s="647"/>
      <c r="CA27" s="647"/>
      <c r="CB27" s="682"/>
      <c r="CD27" s="605" t="s">
        <v>289</v>
      </c>
      <c r="CE27" s="606"/>
      <c r="CF27" s="606"/>
      <c r="CG27" s="606"/>
      <c r="CH27" s="606"/>
      <c r="CI27" s="606"/>
      <c r="CJ27" s="606"/>
      <c r="CK27" s="606"/>
      <c r="CL27" s="606"/>
      <c r="CM27" s="606"/>
      <c r="CN27" s="606"/>
      <c r="CO27" s="606"/>
      <c r="CP27" s="606"/>
      <c r="CQ27" s="607"/>
      <c r="CR27" s="608">
        <v>607210</v>
      </c>
      <c r="CS27" s="621"/>
      <c r="CT27" s="621"/>
      <c r="CU27" s="621"/>
      <c r="CV27" s="621"/>
      <c r="CW27" s="621"/>
      <c r="CX27" s="621"/>
      <c r="CY27" s="622"/>
      <c r="CZ27" s="611">
        <v>13.2</v>
      </c>
      <c r="DA27" s="623"/>
      <c r="DB27" s="623"/>
      <c r="DC27" s="624"/>
      <c r="DD27" s="614">
        <v>250387</v>
      </c>
      <c r="DE27" s="621"/>
      <c r="DF27" s="621"/>
      <c r="DG27" s="621"/>
      <c r="DH27" s="621"/>
      <c r="DI27" s="621"/>
      <c r="DJ27" s="621"/>
      <c r="DK27" s="622"/>
      <c r="DL27" s="614">
        <v>137439</v>
      </c>
      <c r="DM27" s="621"/>
      <c r="DN27" s="621"/>
      <c r="DO27" s="621"/>
      <c r="DP27" s="621"/>
      <c r="DQ27" s="621"/>
      <c r="DR27" s="621"/>
      <c r="DS27" s="621"/>
      <c r="DT27" s="621"/>
      <c r="DU27" s="621"/>
      <c r="DV27" s="622"/>
      <c r="DW27" s="611">
        <v>3.9</v>
      </c>
      <c r="DX27" s="623"/>
      <c r="DY27" s="623"/>
      <c r="DZ27" s="623"/>
      <c r="EA27" s="623"/>
      <c r="EB27" s="623"/>
      <c r="EC27" s="635"/>
    </row>
    <row r="28" spans="2:133" ht="11.25" customHeight="1" x14ac:dyDescent="0.2">
      <c r="B28" s="605" t="s">
        <v>290</v>
      </c>
      <c r="C28" s="606"/>
      <c r="D28" s="606"/>
      <c r="E28" s="606"/>
      <c r="F28" s="606"/>
      <c r="G28" s="606"/>
      <c r="H28" s="606"/>
      <c r="I28" s="606"/>
      <c r="J28" s="606"/>
      <c r="K28" s="606"/>
      <c r="L28" s="606"/>
      <c r="M28" s="606"/>
      <c r="N28" s="606"/>
      <c r="O28" s="606"/>
      <c r="P28" s="606"/>
      <c r="Q28" s="607"/>
      <c r="R28" s="608">
        <v>37844</v>
      </c>
      <c r="S28" s="609"/>
      <c r="T28" s="609"/>
      <c r="U28" s="609"/>
      <c r="V28" s="609"/>
      <c r="W28" s="609"/>
      <c r="X28" s="609"/>
      <c r="Y28" s="610"/>
      <c r="Z28" s="646">
        <v>0.8</v>
      </c>
      <c r="AA28" s="646"/>
      <c r="AB28" s="646"/>
      <c r="AC28" s="646"/>
      <c r="AD28" s="647">
        <v>17885</v>
      </c>
      <c r="AE28" s="647"/>
      <c r="AF28" s="647"/>
      <c r="AG28" s="647"/>
      <c r="AH28" s="647"/>
      <c r="AI28" s="647"/>
      <c r="AJ28" s="647"/>
      <c r="AK28" s="647"/>
      <c r="AL28" s="611">
        <v>0.5</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291</v>
      </c>
      <c r="CE28" s="606"/>
      <c r="CF28" s="606"/>
      <c r="CG28" s="606"/>
      <c r="CH28" s="606"/>
      <c r="CI28" s="606"/>
      <c r="CJ28" s="606"/>
      <c r="CK28" s="606"/>
      <c r="CL28" s="606"/>
      <c r="CM28" s="606"/>
      <c r="CN28" s="606"/>
      <c r="CO28" s="606"/>
      <c r="CP28" s="606"/>
      <c r="CQ28" s="607"/>
      <c r="CR28" s="608">
        <v>65767</v>
      </c>
      <c r="CS28" s="609"/>
      <c r="CT28" s="609"/>
      <c r="CU28" s="609"/>
      <c r="CV28" s="609"/>
      <c r="CW28" s="609"/>
      <c r="CX28" s="609"/>
      <c r="CY28" s="610"/>
      <c r="CZ28" s="611">
        <v>1.4</v>
      </c>
      <c r="DA28" s="623"/>
      <c r="DB28" s="623"/>
      <c r="DC28" s="624"/>
      <c r="DD28" s="614">
        <v>65767</v>
      </c>
      <c r="DE28" s="609"/>
      <c r="DF28" s="609"/>
      <c r="DG28" s="609"/>
      <c r="DH28" s="609"/>
      <c r="DI28" s="609"/>
      <c r="DJ28" s="609"/>
      <c r="DK28" s="610"/>
      <c r="DL28" s="614">
        <v>65767</v>
      </c>
      <c r="DM28" s="609"/>
      <c r="DN28" s="609"/>
      <c r="DO28" s="609"/>
      <c r="DP28" s="609"/>
      <c r="DQ28" s="609"/>
      <c r="DR28" s="609"/>
      <c r="DS28" s="609"/>
      <c r="DT28" s="609"/>
      <c r="DU28" s="609"/>
      <c r="DV28" s="610"/>
      <c r="DW28" s="611">
        <v>1.9</v>
      </c>
      <c r="DX28" s="623"/>
      <c r="DY28" s="623"/>
      <c r="DZ28" s="623"/>
      <c r="EA28" s="623"/>
      <c r="EB28" s="623"/>
      <c r="EC28" s="635"/>
    </row>
    <row r="29" spans="2:133" ht="11.25" customHeight="1" x14ac:dyDescent="0.2">
      <c r="B29" s="605" t="s">
        <v>292</v>
      </c>
      <c r="C29" s="606"/>
      <c r="D29" s="606"/>
      <c r="E29" s="606"/>
      <c r="F29" s="606"/>
      <c r="G29" s="606"/>
      <c r="H29" s="606"/>
      <c r="I29" s="606"/>
      <c r="J29" s="606"/>
      <c r="K29" s="606"/>
      <c r="L29" s="606"/>
      <c r="M29" s="606"/>
      <c r="N29" s="606"/>
      <c r="O29" s="606"/>
      <c r="P29" s="606"/>
      <c r="Q29" s="607"/>
      <c r="R29" s="608">
        <v>5144</v>
      </c>
      <c r="S29" s="609"/>
      <c r="T29" s="609"/>
      <c r="U29" s="609"/>
      <c r="V29" s="609"/>
      <c r="W29" s="609"/>
      <c r="X29" s="609"/>
      <c r="Y29" s="610"/>
      <c r="Z29" s="646">
        <v>0.1</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2"/>
      <c r="CD29" s="627" t="s">
        <v>293</v>
      </c>
      <c r="CE29" s="628"/>
      <c r="CF29" s="605" t="s">
        <v>66</v>
      </c>
      <c r="CG29" s="606"/>
      <c r="CH29" s="606"/>
      <c r="CI29" s="606"/>
      <c r="CJ29" s="606"/>
      <c r="CK29" s="606"/>
      <c r="CL29" s="606"/>
      <c r="CM29" s="606"/>
      <c r="CN29" s="606"/>
      <c r="CO29" s="606"/>
      <c r="CP29" s="606"/>
      <c r="CQ29" s="607"/>
      <c r="CR29" s="608">
        <v>65767</v>
      </c>
      <c r="CS29" s="621"/>
      <c r="CT29" s="621"/>
      <c r="CU29" s="621"/>
      <c r="CV29" s="621"/>
      <c r="CW29" s="621"/>
      <c r="CX29" s="621"/>
      <c r="CY29" s="622"/>
      <c r="CZ29" s="611">
        <v>1.4</v>
      </c>
      <c r="DA29" s="623"/>
      <c r="DB29" s="623"/>
      <c r="DC29" s="624"/>
      <c r="DD29" s="614">
        <v>65767</v>
      </c>
      <c r="DE29" s="621"/>
      <c r="DF29" s="621"/>
      <c r="DG29" s="621"/>
      <c r="DH29" s="621"/>
      <c r="DI29" s="621"/>
      <c r="DJ29" s="621"/>
      <c r="DK29" s="622"/>
      <c r="DL29" s="614">
        <v>65767</v>
      </c>
      <c r="DM29" s="621"/>
      <c r="DN29" s="621"/>
      <c r="DO29" s="621"/>
      <c r="DP29" s="621"/>
      <c r="DQ29" s="621"/>
      <c r="DR29" s="621"/>
      <c r="DS29" s="621"/>
      <c r="DT29" s="621"/>
      <c r="DU29" s="621"/>
      <c r="DV29" s="622"/>
      <c r="DW29" s="611">
        <v>1.9</v>
      </c>
      <c r="DX29" s="623"/>
      <c r="DY29" s="623"/>
      <c r="DZ29" s="623"/>
      <c r="EA29" s="623"/>
      <c r="EB29" s="623"/>
      <c r="EC29" s="635"/>
    </row>
    <row r="30" spans="2:133" ht="11.25" customHeight="1" x14ac:dyDescent="0.2">
      <c r="B30" s="605" t="s">
        <v>294</v>
      </c>
      <c r="C30" s="606"/>
      <c r="D30" s="606"/>
      <c r="E30" s="606"/>
      <c r="F30" s="606"/>
      <c r="G30" s="606"/>
      <c r="H30" s="606"/>
      <c r="I30" s="606"/>
      <c r="J30" s="606"/>
      <c r="K30" s="606"/>
      <c r="L30" s="606"/>
      <c r="M30" s="606"/>
      <c r="N30" s="606"/>
      <c r="O30" s="606"/>
      <c r="P30" s="606"/>
      <c r="Q30" s="607"/>
      <c r="R30" s="608">
        <v>458399</v>
      </c>
      <c r="S30" s="609"/>
      <c r="T30" s="609"/>
      <c r="U30" s="609"/>
      <c r="V30" s="609"/>
      <c r="W30" s="609"/>
      <c r="X30" s="609"/>
      <c r="Y30" s="610"/>
      <c r="Z30" s="646">
        <v>9.1999999999999993</v>
      </c>
      <c r="AA30" s="646"/>
      <c r="AB30" s="646"/>
      <c r="AC30" s="646"/>
      <c r="AD30" s="647" t="s">
        <v>122</v>
      </c>
      <c r="AE30" s="647"/>
      <c r="AF30" s="647"/>
      <c r="AG30" s="647"/>
      <c r="AH30" s="647"/>
      <c r="AI30" s="647"/>
      <c r="AJ30" s="647"/>
      <c r="AK30" s="647"/>
      <c r="AL30" s="611" t="s">
        <v>122</v>
      </c>
      <c r="AM30" s="612"/>
      <c r="AN30" s="612"/>
      <c r="AO30" s="648"/>
      <c r="AP30" s="666" t="s">
        <v>212</v>
      </c>
      <c r="AQ30" s="667"/>
      <c r="AR30" s="667"/>
      <c r="AS30" s="667"/>
      <c r="AT30" s="667"/>
      <c r="AU30" s="667"/>
      <c r="AV30" s="667"/>
      <c r="AW30" s="667"/>
      <c r="AX30" s="667"/>
      <c r="AY30" s="667"/>
      <c r="AZ30" s="667"/>
      <c r="BA30" s="667"/>
      <c r="BB30" s="667"/>
      <c r="BC30" s="667"/>
      <c r="BD30" s="667"/>
      <c r="BE30" s="667"/>
      <c r="BF30" s="668"/>
      <c r="BG30" s="666" t="s">
        <v>295</v>
      </c>
      <c r="BH30" s="680"/>
      <c r="BI30" s="680"/>
      <c r="BJ30" s="680"/>
      <c r="BK30" s="680"/>
      <c r="BL30" s="680"/>
      <c r="BM30" s="680"/>
      <c r="BN30" s="680"/>
      <c r="BO30" s="680"/>
      <c r="BP30" s="680"/>
      <c r="BQ30" s="681"/>
      <c r="BR30" s="666" t="s">
        <v>296</v>
      </c>
      <c r="BS30" s="680"/>
      <c r="BT30" s="680"/>
      <c r="BU30" s="680"/>
      <c r="BV30" s="680"/>
      <c r="BW30" s="680"/>
      <c r="BX30" s="680"/>
      <c r="BY30" s="680"/>
      <c r="BZ30" s="680"/>
      <c r="CA30" s="680"/>
      <c r="CB30" s="681"/>
      <c r="CD30" s="629"/>
      <c r="CE30" s="630"/>
      <c r="CF30" s="605" t="s">
        <v>297</v>
      </c>
      <c r="CG30" s="606"/>
      <c r="CH30" s="606"/>
      <c r="CI30" s="606"/>
      <c r="CJ30" s="606"/>
      <c r="CK30" s="606"/>
      <c r="CL30" s="606"/>
      <c r="CM30" s="606"/>
      <c r="CN30" s="606"/>
      <c r="CO30" s="606"/>
      <c r="CP30" s="606"/>
      <c r="CQ30" s="607"/>
      <c r="CR30" s="608">
        <v>65089</v>
      </c>
      <c r="CS30" s="609"/>
      <c r="CT30" s="609"/>
      <c r="CU30" s="609"/>
      <c r="CV30" s="609"/>
      <c r="CW30" s="609"/>
      <c r="CX30" s="609"/>
      <c r="CY30" s="610"/>
      <c r="CZ30" s="611">
        <v>1.4</v>
      </c>
      <c r="DA30" s="623"/>
      <c r="DB30" s="623"/>
      <c r="DC30" s="624"/>
      <c r="DD30" s="614">
        <v>65089</v>
      </c>
      <c r="DE30" s="609"/>
      <c r="DF30" s="609"/>
      <c r="DG30" s="609"/>
      <c r="DH30" s="609"/>
      <c r="DI30" s="609"/>
      <c r="DJ30" s="609"/>
      <c r="DK30" s="610"/>
      <c r="DL30" s="614">
        <v>65089</v>
      </c>
      <c r="DM30" s="609"/>
      <c r="DN30" s="609"/>
      <c r="DO30" s="609"/>
      <c r="DP30" s="609"/>
      <c r="DQ30" s="609"/>
      <c r="DR30" s="609"/>
      <c r="DS30" s="609"/>
      <c r="DT30" s="609"/>
      <c r="DU30" s="609"/>
      <c r="DV30" s="610"/>
      <c r="DW30" s="611">
        <v>1.9</v>
      </c>
      <c r="DX30" s="623"/>
      <c r="DY30" s="623"/>
      <c r="DZ30" s="623"/>
      <c r="EA30" s="623"/>
      <c r="EB30" s="623"/>
      <c r="EC30" s="635"/>
    </row>
    <row r="31" spans="2:133" ht="11.25" customHeight="1" x14ac:dyDescent="0.2">
      <c r="B31" s="683" t="s">
        <v>298</v>
      </c>
      <c r="C31" s="684"/>
      <c r="D31" s="684"/>
      <c r="E31" s="684"/>
      <c r="F31" s="684"/>
      <c r="G31" s="684"/>
      <c r="H31" s="684"/>
      <c r="I31" s="684"/>
      <c r="J31" s="684"/>
      <c r="K31" s="684"/>
      <c r="L31" s="684"/>
      <c r="M31" s="684"/>
      <c r="N31" s="684"/>
      <c r="O31" s="684"/>
      <c r="P31" s="684"/>
      <c r="Q31" s="685"/>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74" t="s">
        <v>299</v>
      </c>
      <c r="AQ31" s="675"/>
      <c r="AR31" s="675"/>
      <c r="AS31" s="675"/>
      <c r="AT31" s="676" t="s">
        <v>300</v>
      </c>
      <c r="AU31" s="200"/>
      <c r="AV31" s="200"/>
      <c r="AW31" s="200"/>
      <c r="AX31" s="663" t="s">
        <v>178</v>
      </c>
      <c r="AY31" s="664"/>
      <c r="AZ31" s="664"/>
      <c r="BA31" s="664"/>
      <c r="BB31" s="664"/>
      <c r="BC31" s="664"/>
      <c r="BD31" s="664"/>
      <c r="BE31" s="664"/>
      <c r="BF31" s="665"/>
      <c r="BG31" s="670">
        <v>99.7</v>
      </c>
      <c r="BH31" s="671"/>
      <c r="BI31" s="671"/>
      <c r="BJ31" s="671"/>
      <c r="BK31" s="671"/>
      <c r="BL31" s="671"/>
      <c r="BM31" s="672">
        <v>99.1</v>
      </c>
      <c r="BN31" s="671"/>
      <c r="BO31" s="671"/>
      <c r="BP31" s="671"/>
      <c r="BQ31" s="673"/>
      <c r="BR31" s="670">
        <v>99.7</v>
      </c>
      <c r="BS31" s="671"/>
      <c r="BT31" s="671"/>
      <c r="BU31" s="671"/>
      <c r="BV31" s="671"/>
      <c r="BW31" s="671"/>
      <c r="BX31" s="672">
        <v>99</v>
      </c>
      <c r="BY31" s="671"/>
      <c r="BZ31" s="671"/>
      <c r="CA31" s="671"/>
      <c r="CB31" s="673"/>
      <c r="CD31" s="629"/>
      <c r="CE31" s="630"/>
      <c r="CF31" s="605" t="s">
        <v>301</v>
      </c>
      <c r="CG31" s="606"/>
      <c r="CH31" s="606"/>
      <c r="CI31" s="606"/>
      <c r="CJ31" s="606"/>
      <c r="CK31" s="606"/>
      <c r="CL31" s="606"/>
      <c r="CM31" s="606"/>
      <c r="CN31" s="606"/>
      <c r="CO31" s="606"/>
      <c r="CP31" s="606"/>
      <c r="CQ31" s="607"/>
      <c r="CR31" s="608">
        <v>678</v>
      </c>
      <c r="CS31" s="621"/>
      <c r="CT31" s="621"/>
      <c r="CU31" s="621"/>
      <c r="CV31" s="621"/>
      <c r="CW31" s="621"/>
      <c r="CX31" s="621"/>
      <c r="CY31" s="622"/>
      <c r="CZ31" s="611">
        <v>0</v>
      </c>
      <c r="DA31" s="623"/>
      <c r="DB31" s="623"/>
      <c r="DC31" s="624"/>
      <c r="DD31" s="614">
        <v>678</v>
      </c>
      <c r="DE31" s="621"/>
      <c r="DF31" s="621"/>
      <c r="DG31" s="621"/>
      <c r="DH31" s="621"/>
      <c r="DI31" s="621"/>
      <c r="DJ31" s="621"/>
      <c r="DK31" s="622"/>
      <c r="DL31" s="614">
        <v>678</v>
      </c>
      <c r="DM31" s="621"/>
      <c r="DN31" s="621"/>
      <c r="DO31" s="621"/>
      <c r="DP31" s="621"/>
      <c r="DQ31" s="621"/>
      <c r="DR31" s="621"/>
      <c r="DS31" s="621"/>
      <c r="DT31" s="621"/>
      <c r="DU31" s="621"/>
      <c r="DV31" s="622"/>
      <c r="DW31" s="611">
        <v>0</v>
      </c>
      <c r="DX31" s="623"/>
      <c r="DY31" s="623"/>
      <c r="DZ31" s="623"/>
      <c r="EA31" s="623"/>
      <c r="EB31" s="623"/>
      <c r="EC31" s="635"/>
    </row>
    <row r="32" spans="2:133" ht="11.25" customHeight="1" x14ac:dyDescent="0.2">
      <c r="B32" s="605" t="s">
        <v>302</v>
      </c>
      <c r="C32" s="606"/>
      <c r="D32" s="606"/>
      <c r="E32" s="606"/>
      <c r="F32" s="606"/>
      <c r="G32" s="606"/>
      <c r="H32" s="606"/>
      <c r="I32" s="606"/>
      <c r="J32" s="606"/>
      <c r="K32" s="606"/>
      <c r="L32" s="606"/>
      <c r="M32" s="606"/>
      <c r="N32" s="606"/>
      <c r="O32" s="606"/>
      <c r="P32" s="606"/>
      <c r="Q32" s="607"/>
      <c r="R32" s="608">
        <v>316387</v>
      </c>
      <c r="S32" s="609"/>
      <c r="T32" s="609"/>
      <c r="U32" s="609"/>
      <c r="V32" s="609"/>
      <c r="W32" s="609"/>
      <c r="X32" s="609"/>
      <c r="Y32" s="610"/>
      <c r="Z32" s="646">
        <v>6.4</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77"/>
      <c r="AU32" s="196" t="s">
        <v>303</v>
      </c>
      <c r="AX32" s="605" t="s">
        <v>304</v>
      </c>
      <c r="AY32" s="606"/>
      <c r="AZ32" s="606"/>
      <c r="BA32" s="606"/>
      <c r="BB32" s="606"/>
      <c r="BC32" s="606"/>
      <c r="BD32" s="606"/>
      <c r="BE32" s="606"/>
      <c r="BF32" s="607"/>
      <c r="BG32" s="679">
        <v>99.6</v>
      </c>
      <c r="BH32" s="621"/>
      <c r="BI32" s="621"/>
      <c r="BJ32" s="621"/>
      <c r="BK32" s="621"/>
      <c r="BL32" s="621"/>
      <c r="BM32" s="612">
        <v>98.8</v>
      </c>
      <c r="BN32" s="621"/>
      <c r="BO32" s="621"/>
      <c r="BP32" s="621"/>
      <c r="BQ32" s="644"/>
      <c r="BR32" s="679">
        <v>99.7</v>
      </c>
      <c r="BS32" s="621"/>
      <c r="BT32" s="621"/>
      <c r="BU32" s="621"/>
      <c r="BV32" s="621"/>
      <c r="BW32" s="621"/>
      <c r="BX32" s="612">
        <v>98.5</v>
      </c>
      <c r="BY32" s="621"/>
      <c r="BZ32" s="621"/>
      <c r="CA32" s="621"/>
      <c r="CB32" s="644"/>
      <c r="CD32" s="631"/>
      <c r="CE32" s="632"/>
      <c r="CF32" s="605" t="s">
        <v>305</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306</v>
      </c>
      <c r="C33" s="606"/>
      <c r="D33" s="606"/>
      <c r="E33" s="606"/>
      <c r="F33" s="606"/>
      <c r="G33" s="606"/>
      <c r="H33" s="606"/>
      <c r="I33" s="606"/>
      <c r="J33" s="606"/>
      <c r="K33" s="606"/>
      <c r="L33" s="606"/>
      <c r="M33" s="606"/>
      <c r="N33" s="606"/>
      <c r="O33" s="606"/>
      <c r="P33" s="606"/>
      <c r="Q33" s="607"/>
      <c r="R33" s="608">
        <v>1893</v>
      </c>
      <c r="S33" s="609"/>
      <c r="T33" s="609"/>
      <c r="U33" s="609"/>
      <c r="V33" s="609"/>
      <c r="W33" s="609"/>
      <c r="X33" s="609"/>
      <c r="Y33" s="610"/>
      <c r="Z33" s="646">
        <v>0</v>
      </c>
      <c r="AA33" s="646"/>
      <c r="AB33" s="646"/>
      <c r="AC33" s="646"/>
      <c r="AD33" s="647" t="s">
        <v>122</v>
      </c>
      <c r="AE33" s="647"/>
      <c r="AF33" s="647"/>
      <c r="AG33" s="647"/>
      <c r="AH33" s="647"/>
      <c r="AI33" s="647"/>
      <c r="AJ33" s="647"/>
      <c r="AK33" s="647"/>
      <c r="AL33" s="611" t="s">
        <v>122</v>
      </c>
      <c r="AM33" s="612"/>
      <c r="AN33" s="612"/>
      <c r="AO33" s="648"/>
      <c r="AP33" s="651"/>
      <c r="AQ33" s="652"/>
      <c r="AR33" s="652"/>
      <c r="AS33" s="652"/>
      <c r="AT33" s="678"/>
      <c r="AU33" s="201"/>
      <c r="AV33" s="201"/>
      <c r="AW33" s="201"/>
      <c r="AX33" s="589" t="s">
        <v>307</v>
      </c>
      <c r="AY33" s="590"/>
      <c r="AZ33" s="590"/>
      <c r="BA33" s="590"/>
      <c r="BB33" s="590"/>
      <c r="BC33" s="590"/>
      <c r="BD33" s="590"/>
      <c r="BE33" s="590"/>
      <c r="BF33" s="591"/>
      <c r="BG33" s="669">
        <v>99.8</v>
      </c>
      <c r="BH33" s="593"/>
      <c r="BI33" s="593"/>
      <c r="BJ33" s="593"/>
      <c r="BK33" s="593"/>
      <c r="BL33" s="593"/>
      <c r="BM33" s="639">
        <v>99.3</v>
      </c>
      <c r="BN33" s="593"/>
      <c r="BO33" s="593"/>
      <c r="BP33" s="593"/>
      <c r="BQ33" s="656"/>
      <c r="BR33" s="669">
        <v>99.8</v>
      </c>
      <c r="BS33" s="593"/>
      <c r="BT33" s="593"/>
      <c r="BU33" s="593"/>
      <c r="BV33" s="593"/>
      <c r="BW33" s="593"/>
      <c r="BX33" s="639">
        <v>99.3</v>
      </c>
      <c r="BY33" s="593"/>
      <c r="BZ33" s="593"/>
      <c r="CA33" s="593"/>
      <c r="CB33" s="656"/>
      <c r="CD33" s="605" t="s">
        <v>308</v>
      </c>
      <c r="CE33" s="606"/>
      <c r="CF33" s="606"/>
      <c r="CG33" s="606"/>
      <c r="CH33" s="606"/>
      <c r="CI33" s="606"/>
      <c r="CJ33" s="606"/>
      <c r="CK33" s="606"/>
      <c r="CL33" s="606"/>
      <c r="CM33" s="606"/>
      <c r="CN33" s="606"/>
      <c r="CO33" s="606"/>
      <c r="CP33" s="606"/>
      <c r="CQ33" s="607"/>
      <c r="CR33" s="608">
        <v>2057231</v>
      </c>
      <c r="CS33" s="621"/>
      <c r="CT33" s="621"/>
      <c r="CU33" s="621"/>
      <c r="CV33" s="621"/>
      <c r="CW33" s="621"/>
      <c r="CX33" s="621"/>
      <c r="CY33" s="622"/>
      <c r="CZ33" s="611">
        <v>44.6</v>
      </c>
      <c r="DA33" s="623"/>
      <c r="DB33" s="623"/>
      <c r="DC33" s="624"/>
      <c r="DD33" s="614">
        <v>1846117</v>
      </c>
      <c r="DE33" s="621"/>
      <c r="DF33" s="621"/>
      <c r="DG33" s="621"/>
      <c r="DH33" s="621"/>
      <c r="DI33" s="621"/>
      <c r="DJ33" s="621"/>
      <c r="DK33" s="622"/>
      <c r="DL33" s="614">
        <v>1671659</v>
      </c>
      <c r="DM33" s="621"/>
      <c r="DN33" s="621"/>
      <c r="DO33" s="621"/>
      <c r="DP33" s="621"/>
      <c r="DQ33" s="621"/>
      <c r="DR33" s="621"/>
      <c r="DS33" s="621"/>
      <c r="DT33" s="621"/>
      <c r="DU33" s="621"/>
      <c r="DV33" s="622"/>
      <c r="DW33" s="611">
        <v>47.8</v>
      </c>
      <c r="DX33" s="623"/>
      <c r="DY33" s="623"/>
      <c r="DZ33" s="623"/>
      <c r="EA33" s="623"/>
      <c r="EB33" s="623"/>
      <c r="EC33" s="635"/>
    </row>
    <row r="34" spans="2:133" ht="11.25" customHeight="1" x14ac:dyDescent="0.2">
      <c r="B34" s="605" t="s">
        <v>309</v>
      </c>
      <c r="C34" s="606"/>
      <c r="D34" s="606"/>
      <c r="E34" s="606"/>
      <c r="F34" s="606"/>
      <c r="G34" s="606"/>
      <c r="H34" s="606"/>
      <c r="I34" s="606"/>
      <c r="J34" s="606"/>
      <c r="K34" s="606"/>
      <c r="L34" s="606"/>
      <c r="M34" s="606"/>
      <c r="N34" s="606"/>
      <c r="O34" s="606"/>
      <c r="P34" s="606"/>
      <c r="Q34" s="607"/>
      <c r="R34" s="608">
        <v>150705</v>
      </c>
      <c r="S34" s="609"/>
      <c r="T34" s="609"/>
      <c r="U34" s="609"/>
      <c r="V34" s="609"/>
      <c r="W34" s="609"/>
      <c r="X34" s="609"/>
      <c r="Y34" s="610"/>
      <c r="Z34" s="646">
        <v>3</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310</v>
      </c>
      <c r="CE34" s="606"/>
      <c r="CF34" s="606"/>
      <c r="CG34" s="606"/>
      <c r="CH34" s="606"/>
      <c r="CI34" s="606"/>
      <c r="CJ34" s="606"/>
      <c r="CK34" s="606"/>
      <c r="CL34" s="606"/>
      <c r="CM34" s="606"/>
      <c r="CN34" s="606"/>
      <c r="CO34" s="606"/>
      <c r="CP34" s="606"/>
      <c r="CQ34" s="607"/>
      <c r="CR34" s="608">
        <v>845590</v>
      </c>
      <c r="CS34" s="609"/>
      <c r="CT34" s="609"/>
      <c r="CU34" s="609"/>
      <c r="CV34" s="609"/>
      <c r="CW34" s="609"/>
      <c r="CX34" s="609"/>
      <c r="CY34" s="610"/>
      <c r="CZ34" s="611">
        <v>18.3</v>
      </c>
      <c r="DA34" s="623"/>
      <c r="DB34" s="623"/>
      <c r="DC34" s="624"/>
      <c r="DD34" s="614">
        <v>759029</v>
      </c>
      <c r="DE34" s="609"/>
      <c r="DF34" s="609"/>
      <c r="DG34" s="609"/>
      <c r="DH34" s="609"/>
      <c r="DI34" s="609"/>
      <c r="DJ34" s="609"/>
      <c r="DK34" s="610"/>
      <c r="DL34" s="614">
        <v>693113</v>
      </c>
      <c r="DM34" s="609"/>
      <c r="DN34" s="609"/>
      <c r="DO34" s="609"/>
      <c r="DP34" s="609"/>
      <c r="DQ34" s="609"/>
      <c r="DR34" s="609"/>
      <c r="DS34" s="609"/>
      <c r="DT34" s="609"/>
      <c r="DU34" s="609"/>
      <c r="DV34" s="610"/>
      <c r="DW34" s="611">
        <v>19.8</v>
      </c>
      <c r="DX34" s="623"/>
      <c r="DY34" s="623"/>
      <c r="DZ34" s="623"/>
      <c r="EA34" s="623"/>
      <c r="EB34" s="623"/>
      <c r="EC34" s="635"/>
    </row>
    <row r="35" spans="2:133" ht="11.25" customHeight="1" x14ac:dyDescent="0.2">
      <c r="B35" s="605" t="s">
        <v>311</v>
      </c>
      <c r="C35" s="606"/>
      <c r="D35" s="606"/>
      <c r="E35" s="606"/>
      <c r="F35" s="606"/>
      <c r="G35" s="606"/>
      <c r="H35" s="606"/>
      <c r="I35" s="606"/>
      <c r="J35" s="606"/>
      <c r="K35" s="606"/>
      <c r="L35" s="606"/>
      <c r="M35" s="606"/>
      <c r="N35" s="606"/>
      <c r="O35" s="606"/>
      <c r="P35" s="606"/>
      <c r="Q35" s="607"/>
      <c r="R35" s="608" t="s">
        <v>122</v>
      </c>
      <c r="S35" s="609"/>
      <c r="T35" s="609"/>
      <c r="U35" s="609"/>
      <c r="V35" s="609"/>
      <c r="W35" s="609"/>
      <c r="X35" s="609"/>
      <c r="Y35" s="610"/>
      <c r="Z35" s="646" t="s">
        <v>122</v>
      </c>
      <c r="AA35" s="646"/>
      <c r="AB35" s="646"/>
      <c r="AC35" s="646"/>
      <c r="AD35" s="647" t="s">
        <v>122</v>
      </c>
      <c r="AE35" s="647"/>
      <c r="AF35" s="647"/>
      <c r="AG35" s="647"/>
      <c r="AH35" s="647"/>
      <c r="AI35" s="647"/>
      <c r="AJ35" s="647"/>
      <c r="AK35" s="647"/>
      <c r="AL35" s="611" t="s">
        <v>122</v>
      </c>
      <c r="AM35" s="612"/>
      <c r="AN35" s="612"/>
      <c r="AO35" s="648"/>
      <c r="AP35" s="206"/>
      <c r="AQ35" s="666" t="s">
        <v>312</v>
      </c>
      <c r="AR35" s="667"/>
      <c r="AS35" s="667"/>
      <c r="AT35" s="667"/>
      <c r="AU35" s="667"/>
      <c r="AV35" s="667"/>
      <c r="AW35" s="667"/>
      <c r="AX35" s="667"/>
      <c r="AY35" s="667"/>
      <c r="AZ35" s="667"/>
      <c r="BA35" s="667"/>
      <c r="BB35" s="667"/>
      <c r="BC35" s="667"/>
      <c r="BD35" s="667"/>
      <c r="BE35" s="667"/>
      <c r="BF35" s="668"/>
      <c r="BG35" s="666" t="s">
        <v>313</v>
      </c>
      <c r="BH35" s="667"/>
      <c r="BI35" s="667"/>
      <c r="BJ35" s="667"/>
      <c r="BK35" s="667"/>
      <c r="BL35" s="667"/>
      <c r="BM35" s="667"/>
      <c r="BN35" s="667"/>
      <c r="BO35" s="667"/>
      <c r="BP35" s="667"/>
      <c r="BQ35" s="667"/>
      <c r="BR35" s="667"/>
      <c r="BS35" s="667"/>
      <c r="BT35" s="667"/>
      <c r="BU35" s="667"/>
      <c r="BV35" s="667"/>
      <c r="BW35" s="667"/>
      <c r="BX35" s="667"/>
      <c r="BY35" s="667"/>
      <c r="BZ35" s="667"/>
      <c r="CA35" s="667"/>
      <c r="CB35" s="668"/>
      <c r="CD35" s="605" t="s">
        <v>314</v>
      </c>
      <c r="CE35" s="606"/>
      <c r="CF35" s="606"/>
      <c r="CG35" s="606"/>
      <c r="CH35" s="606"/>
      <c r="CI35" s="606"/>
      <c r="CJ35" s="606"/>
      <c r="CK35" s="606"/>
      <c r="CL35" s="606"/>
      <c r="CM35" s="606"/>
      <c r="CN35" s="606"/>
      <c r="CO35" s="606"/>
      <c r="CP35" s="606"/>
      <c r="CQ35" s="607"/>
      <c r="CR35" s="608">
        <v>47574</v>
      </c>
      <c r="CS35" s="621"/>
      <c r="CT35" s="621"/>
      <c r="CU35" s="621"/>
      <c r="CV35" s="621"/>
      <c r="CW35" s="621"/>
      <c r="CX35" s="621"/>
      <c r="CY35" s="622"/>
      <c r="CZ35" s="611">
        <v>1</v>
      </c>
      <c r="DA35" s="623"/>
      <c r="DB35" s="623"/>
      <c r="DC35" s="624"/>
      <c r="DD35" s="614">
        <v>45650</v>
      </c>
      <c r="DE35" s="621"/>
      <c r="DF35" s="621"/>
      <c r="DG35" s="621"/>
      <c r="DH35" s="621"/>
      <c r="DI35" s="621"/>
      <c r="DJ35" s="621"/>
      <c r="DK35" s="622"/>
      <c r="DL35" s="614">
        <v>30518</v>
      </c>
      <c r="DM35" s="621"/>
      <c r="DN35" s="621"/>
      <c r="DO35" s="621"/>
      <c r="DP35" s="621"/>
      <c r="DQ35" s="621"/>
      <c r="DR35" s="621"/>
      <c r="DS35" s="621"/>
      <c r="DT35" s="621"/>
      <c r="DU35" s="621"/>
      <c r="DV35" s="622"/>
      <c r="DW35" s="611">
        <v>0.9</v>
      </c>
      <c r="DX35" s="623"/>
      <c r="DY35" s="623"/>
      <c r="DZ35" s="623"/>
      <c r="EA35" s="623"/>
      <c r="EB35" s="623"/>
      <c r="EC35" s="635"/>
    </row>
    <row r="36" spans="2:133" ht="11.25" customHeight="1" x14ac:dyDescent="0.2">
      <c r="B36" s="605" t="s">
        <v>315</v>
      </c>
      <c r="C36" s="606"/>
      <c r="D36" s="606"/>
      <c r="E36" s="606"/>
      <c r="F36" s="606"/>
      <c r="G36" s="606"/>
      <c r="H36" s="606"/>
      <c r="I36" s="606"/>
      <c r="J36" s="606"/>
      <c r="K36" s="606"/>
      <c r="L36" s="606"/>
      <c r="M36" s="606"/>
      <c r="N36" s="606"/>
      <c r="O36" s="606"/>
      <c r="P36" s="606"/>
      <c r="Q36" s="607"/>
      <c r="R36" s="608">
        <v>262928</v>
      </c>
      <c r="S36" s="609"/>
      <c r="T36" s="609"/>
      <c r="U36" s="609"/>
      <c r="V36" s="609"/>
      <c r="W36" s="609"/>
      <c r="X36" s="609"/>
      <c r="Y36" s="610"/>
      <c r="Z36" s="646">
        <v>5.3</v>
      </c>
      <c r="AA36" s="646"/>
      <c r="AB36" s="646"/>
      <c r="AC36" s="646"/>
      <c r="AD36" s="647" t="s">
        <v>122</v>
      </c>
      <c r="AE36" s="647"/>
      <c r="AF36" s="647"/>
      <c r="AG36" s="647"/>
      <c r="AH36" s="647"/>
      <c r="AI36" s="647"/>
      <c r="AJ36" s="647"/>
      <c r="AK36" s="647"/>
      <c r="AL36" s="611" t="s">
        <v>122</v>
      </c>
      <c r="AM36" s="612"/>
      <c r="AN36" s="612"/>
      <c r="AO36" s="648"/>
      <c r="AP36" s="206"/>
      <c r="AQ36" s="657" t="s">
        <v>316</v>
      </c>
      <c r="AR36" s="658"/>
      <c r="AS36" s="658"/>
      <c r="AT36" s="658"/>
      <c r="AU36" s="658"/>
      <c r="AV36" s="658"/>
      <c r="AW36" s="658"/>
      <c r="AX36" s="658"/>
      <c r="AY36" s="659"/>
      <c r="AZ36" s="660">
        <v>639774</v>
      </c>
      <c r="BA36" s="661"/>
      <c r="BB36" s="661"/>
      <c r="BC36" s="661"/>
      <c r="BD36" s="661"/>
      <c r="BE36" s="661"/>
      <c r="BF36" s="662"/>
      <c r="BG36" s="663" t="s">
        <v>317</v>
      </c>
      <c r="BH36" s="664"/>
      <c r="BI36" s="664"/>
      <c r="BJ36" s="664"/>
      <c r="BK36" s="664"/>
      <c r="BL36" s="664"/>
      <c r="BM36" s="664"/>
      <c r="BN36" s="664"/>
      <c r="BO36" s="664"/>
      <c r="BP36" s="664"/>
      <c r="BQ36" s="664"/>
      <c r="BR36" s="664"/>
      <c r="BS36" s="664"/>
      <c r="BT36" s="664"/>
      <c r="BU36" s="665"/>
      <c r="BV36" s="660">
        <v>9848</v>
      </c>
      <c r="BW36" s="661"/>
      <c r="BX36" s="661"/>
      <c r="BY36" s="661"/>
      <c r="BZ36" s="661"/>
      <c r="CA36" s="661"/>
      <c r="CB36" s="662"/>
      <c r="CD36" s="605" t="s">
        <v>318</v>
      </c>
      <c r="CE36" s="606"/>
      <c r="CF36" s="606"/>
      <c r="CG36" s="606"/>
      <c r="CH36" s="606"/>
      <c r="CI36" s="606"/>
      <c r="CJ36" s="606"/>
      <c r="CK36" s="606"/>
      <c r="CL36" s="606"/>
      <c r="CM36" s="606"/>
      <c r="CN36" s="606"/>
      <c r="CO36" s="606"/>
      <c r="CP36" s="606"/>
      <c r="CQ36" s="607"/>
      <c r="CR36" s="608">
        <v>751420</v>
      </c>
      <c r="CS36" s="609"/>
      <c r="CT36" s="609"/>
      <c r="CU36" s="609"/>
      <c r="CV36" s="609"/>
      <c r="CW36" s="609"/>
      <c r="CX36" s="609"/>
      <c r="CY36" s="610"/>
      <c r="CZ36" s="611">
        <v>16.3</v>
      </c>
      <c r="DA36" s="623"/>
      <c r="DB36" s="623"/>
      <c r="DC36" s="624"/>
      <c r="DD36" s="614">
        <v>699169</v>
      </c>
      <c r="DE36" s="609"/>
      <c r="DF36" s="609"/>
      <c r="DG36" s="609"/>
      <c r="DH36" s="609"/>
      <c r="DI36" s="609"/>
      <c r="DJ36" s="609"/>
      <c r="DK36" s="610"/>
      <c r="DL36" s="614">
        <v>623724</v>
      </c>
      <c r="DM36" s="609"/>
      <c r="DN36" s="609"/>
      <c r="DO36" s="609"/>
      <c r="DP36" s="609"/>
      <c r="DQ36" s="609"/>
      <c r="DR36" s="609"/>
      <c r="DS36" s="609"/>
      <c r="DT36" s="609"/>
      <c r="DU36" s="609"/>
      <c r="DV36" s="610"/>
      <c r="DW36" s="611">
        <v>17.8</v>
      </c>
      <c r="DX36" s="623"/>
      <c r="DY36" s="623"/>
      <c r="DZ36" s="623"/>
      <c r="EA36" s="623"/>
      <c r="EB36" s="623"/>
      <c r="EC36" s="635"/>
    </row>
    <row r="37" spans="2:133" ht="11.25" customHeight="1" x14ac:dyDescent="0.2">
      <c r="B37" s="605" t="s">
        <v>319</v>
      </c>
      <c r="C37" s="606"/>
      <c r="D37" s="606"/>
      <c r="E37" s="606"/>
      <c r="F37" s="606"/>
      <c r="G37" s="606"/>
      <c r="H37" s="606"/>
      <c r="I37" s="606"/>
      <c r="J37" s="606"/>
      <c r="K37" s="606"/>
      <c r="L37" s="606"/>
      <c r="M37" s="606"/>
      <c r="N37" s="606"/>
      <c r="O37" s="606"/>
      <c r="P37" s="606"/>
      <c r="Q37" s="607"/>
      <c r="R37" s="608">
        <v>194237</v>
      </c>
      <c r="S37" s="609"/>
      <c r="T37" s="609"/>
      <c r="U37" s="609"/>
      <c r="V37" s="609"/>
      <c r="W37" s="609"/>
      <c r="X37" s="609"/>
      <c r="Y37" s="610"/>
      <c r="Z37" s="646">
        <v>3.9</v>
      </c>
      <c r="AA37" s="646"/>
      <c r="AB37" s="646"/>
      <c r="AC37" s="646"/>
      <c r="AD37" s="647">
        <v>599</v>
      </c>
      <c r="AE37" s="647"/>
      <c r="AF37" s="647"/>
      <c r="AG37" s="647"/>
      <c r="AH37" s="647"/>
      <c r="AI37" s="647"/>
      <c r="AJ37" s="647"/>
      <c r="AK37" s="647"/>
      <c r="AL37" s="611">
        <v>0</v>
      </c>
      <c r="AM37" s="612"/>
      <c r="AN37" s="612"/>
      <c r="AO37" s="648"/>
      <c r="AQ37" s="641" t="s">
        <v>320</v>
      </c>
      <c r="AR37" s="642"/>
      <c r="AS37" s="642"/>
      <c r="AT37" s="642"/>
      <c r="AU37" s="642"/>
      <c r="AV37" s="642"/>
      <c r="AW37" s="642"/>
      <c r="AX37" s="642"/>
      <c r="AY37" s="643"/>
      <c r="AZ37" s="608">
        <v>240000</v>
      </c>
      <c r="BA37" s="609"/>
      <c r="BB37" s="609"/>
      <c r="BC37" s="609"/>
      <c r="BD37" s="621"/>
      <c r="BE37" s="621"/>
      <c r="BF37" s="644"/>
      <c r="BG37" s="605" t="s">
        <v>321</v>
      </c>
      <c r="BH37" s="606"/>
      <c r="BI37" s="606"/>
      <c r="BJ37" s="606"/>
      <c r="BK37" s="606"/>
      <c r="BL37" s="606"/>
      <c r="BM37" s="606"/>
      <c r="BN37" s="606"/>
      <c r="BO37" s="606"/>
      <c r="BP37" s="606"/>
      <c r="BQ37" s="606"/>
      <c r="BR37" s="606"/>
      <c r="BS37" s="606"/>
      <c r="BT37" s="606"/>
      <c r="BU37" s="607"/>
      <c r="BV37" s="608">
        <v>-4271</v>
      </c>
      <c r="BW37" s="609"/>
      <c r="BX37" s="609"/>
      <c r="BY37" s="609"/>
      <c r="BZ37" s="609"/>
      <c r="CA37" s="609"/>
      <c r="CB37" s="645"/>
      <c r="CD37" s="605" t="s">
        <v>322</v>
      </c>
      <c r="CE37" s="606"/>
      <c r="CF37" s="606"/>
      <c r="CG37" s="606"/>
      <c r="CH37" s="606"/>
      <c r="CI37" s="606"/>
      <c r="CJ37" s="606"/>
      <c r="CK37" s="606"/>
      <c r="CL37" s="606"/>
      <c r="CM37" s="606"/>
      <c r="CN37" s="606"/>
      <c r="CO37" s="606"/>
      <c r="CP37" s="606"/>
      <c r="CQ37" s="607"/>
      <c r="CR37" s="608">
        <v>153789</v>
      </c>
      <c r="CS37" s="621"/>
      <c r="CT37" s="621"/>
      <c r="CU37" s="621"/>
      <c r="CV37" s="621"/>
      <c r="CW37" s="621"/>
      <c r="CX37" s="621"/>
      <c r="CY37" s="622"/>
      <c r="CZ37" s="611">
        <v>3.3</v>
      </c>
      <c r="DA37" s="623"/>
      <c r="DB37" s="623"/>
      <c r="DC37" s="624"/>
      <c r="DD37" s="614">
        <v>150151</v>
      </c>
      <c r="DE37" s="621"/>
      <c r="DF37" s="621"/>
      <c r="DG37" s="621"/>
      <c r="DH37" s="621"/>
      <c r="DI37" s="621"/>
      <c r="DJ37" s="621"/>
      <c r="DK37" s="622"/>
      <c r="DL37" s="614">
        <v>148888</v>
      </c>
      <c r="DM37" s="621"/>
      <c r="DN37" s="621"/>
      <c r="DO37" s="621"/>
      <c r="DP37" s="621"/>
      <c r="DQ37" s="621"/>
      <c r="DR37" s="621"/>
      <c r="DS37" s="621"/>
      <c r="DT37" s="621"/>
      <c r="DU37" s="621"/>
      <c r="DV37" s="622"/>
      <c r="DW37" s="611">
        <v>4.3</v>
      </c>
      <c r="DX37" s="623"/>
      <c r="DY37" s="623"/>
      <c r="DZ37" s="623"/>
      <c r="EA37" s="623"/>
      <c r="EB37" s="623"/>
      <c r="EC37" s="635"/>
    </row>
    <row r="38" spans="2:133" ht="11.25" customHeight="1" x14ac:dyDescent="0.2">
      <c r="B38" s="605" t="s">
        <v>323</v>
      </c>
      <c r="C38" s="606"/>
      <c r="D38" s="606"/>
      <c r="E38" s="606"/>
      <c r="F38" s="606"/>
      <c r="G38" s="606"/>
      <c r="H38" s="606"/>
      <c r="I38" s="606"/>
      <c r="J38" s="606"/>
      <c r="K38" s="606"/>
      <c r="L38" s="606"/>
      <c r="M38" s="606"/>
      <c r="N38" s="606"/>
      <c r="O38" s="606"/>
      <c r="P38" s="606"/>
      <c r="Q38" s="607"/>
      <c r="R38" s="608" t="s">
        <v>122</v>
      </c>
      <c r="S38" s="609"/>
      <c r="T38" s="609"/>
      <c r="U38" s="609"/>
      <c r="V38" s="609"/>
      <c r="W38" s="609"/>
      <c r="X38" s="609"/>
      <c r="Y38" s="610"/>
      <c r="Z38" s="646" t="s">
        <v>122</v>
      </c>
      <c r="AA38" s="646"/>
      <c r="AB38" s="646"/>
      <c r="AC38" s="646"/>
      <c r="AD38" s="647" t="s">
        <v>122</v>
      </c>
      <c r="AE38" s="647"/>
      <c r="AF38" s="647"/>
      <c r="AG38" s="647"/>
      <c r="AH38" s="647"/>
      <c r="AI38" s="647"/>
      <c r="AJ38" s="647"/>
      <c r="AK38" s="647"/>
      <c r="AL38" s="611" t="s">
        <v>122</v>
      </c>
      <c r="AM38" s="612"/>
      <c r="AN38" s="612"/>
      <c r="AO38" s="648"/>
      <c r="AQ38" s="641" t="s">
        <v>324</v>
      </c>
      <c r="AR38" s="642"/>
      <c r="AS38" s="642"/>
      <c r="AT38" s="642"/>
      <c r="AU38" s="642"/>
      <c r="AV38" s="642"/>
      <c r="AW38" s="642"/>
      <c r="AX38" s="642"/>
      <c r="AY38" s="643"/>
      <c r="AZ38" s="608">
        <v>6633</v>
      </c>
      <c r="BA38" s="609"/>
      <c r="BB38" s="609"/>
      <c r="BC38" s="609"/>
      <c r="BD38" s="621"/>
      <c r="BE38" s="621"/>
      <c r="BF38" s="644"/>
      <c r="BG38" s="605" t="s">
        <v>325</v>
      </c>
      <c r="BH38" s="606"/>
      <c r="BI38" s="606"/>
      <c r="BJ38" s="606"/>
      <c r="BK38" s="606"/>
      <c r="BL38" s="606"/>
      <c r="BM38" s="606"/>
      <c r="BN38" s="606"/>
      <c r="BO38" s="606"/>
      <c r="BP38" s="606"/>
      <c r="BQ38" s="606"/>
      <c r="BR38" s="606"/>
      <c r="BS38" s="606"/>
      <c r="BT38" s="606"/>
      <c r="BU38" s="607"/>
      <c r="BV38" s="608">
        <v>1214</v>
      </c>
      <c r="BW38" s="609"/>
      <c r="BX38" s="609"/>
      <c r="BY38" s="609"/>
      <c r="BZ38" s="609"/>
      <c r="CA38" s="609"/>
      <c r="CB38" s="645"/>
      <c r="CD38" s="605" t="s">
        <v>326</v>
      </c>
      <c r="CE38" s="606"/>
      <c r="CF38" s="606"/>
      <c r="CG38" s="606"/>
      <c r="CH38" s="606"/>
      <c r="CI38" s="606"/>
      <c r="CJ38" s="606"/>
      <c r="CK38" s="606"/>
      <c r="CL38" s="606"/>
      <c r="CM38" s="606"/>
      <c r="CN38" s="606"/>
      <c r="CO38" s="606"/>
      <c r="CP38" s="606"/>
      <c r="CQ38" s="607"/>
      <c r="CR38" s="608">
        <v>393141</v>
      </c>
      <c r="CS38" s="609"/>
      <c r="CT38" s="609"/>
      <c r="CU38" s="609"/>
      <c r="CV38" s="609"/>
      <c r="CW38" s="609"/>
      <c r="CX38" s="609"/>
      <c r="CY38" s="610"/>
      <c r="CZ38" s="611">
        <v>8.5</v>
      </c>
      <c r="DA38" s="623"/>
      <c r="DB38" s="623"/>
      <c r="DC38" s="624"/>
      <c r="DD38" s="614">
        <v>339881</v>
      </c>
      <c r="DE38" s="609"/>
      <c r="DF38" s="609"/>
      <c r="DG38" s="609"/>
      <c r="DH38" s="609"/>
      <c r="DI38" s="609"/>
      <c r="DJ38" s="609"/>
      <c r="DK38" s="610"/>
      <c r="DL38" s="614">
        <v>324304</v>
      </c>
      <c r="DM38" s="609"/>
      <c r="DN38" s="609"/>
      <c r="DO38" s="609"/>
      <c r="DP38" s="609"/>
      <c r="DQ38" s="609"/>
      <c r="DR38" s="609"/>
      <c r="DS38" s="609"/>
      <c r="DT38" s="609"/>
      <c r="DU38" s="609"/>
      <c r="DV38" s="610"/>
      <c r="DW38" s="611">
        <v>9.3000000000000007</v>
      </c>
      <c r="DX38" s="623"/>
      <c r="DY38" s="623"/>
      <c r="DZ38" s="623"/>
      <c r="EA38" s="623"/>
      <c r="EB38" s="623"/>
      <c r="EC38" s="635"/>
    </row>
    <row r="39" spans="2:133" ht="11.25" customHeight="1" x14ac:dyDescent="0.2">
      <c r="B39" s="605" t="s">
        <v>327</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328</v>
      </c>
      <c r="AR39" s="642"/>
      <c r="AS39" s="642"/>
      <c r="AT39" s="642"/>
      <c r="AU39" s="642"/>
      <c r="AV39" s="642"/>
      <c r="AW39" s="642"/>
      <c r="AX39" s="642"/>
      <c r="AY39" s="643"/>
      <c r="AZ39" s="608" t="s">
        <v>122</v>
      </c>
      <c r="BA39" s="609"/>
      <c r="BB39" s="609"/>
      <c r="BC39" s="609"/>
      <c r="BD39" s="621"/>
      <c r="BE39" s="621"/>
      <c r="BF39" s="644"/>
      <c r="BG39" s="605" t="s">
        <v>329</v>
      </c>
      <c r="BH39" s="606"/>
      <c r="BI39" s="606"/>
      <c r="BJ39" s="606"/>
      <c r="BK39" s="606"/>
      <c r="BL39" s="606"/>
      <c r="BM39" s="606"/>
      <c r="BN39" s="606"/>
      <c r="BO39" s="606"/>
      <c r="BP39" s="606"/>
      <c r="BQ39" s="606"/>
      <c r="BR39" s="606"/>
      <c r="BS39" s="606"/>
      <c r="BT39" s="606"/>
      <c r="BU39" s="607"/>
      <c r="BV39" s="608">
        <v>1878</v>
      </c>
      <c r="BW39" s="609"/>
      <c r="BX39" s="609"/>
      <c r="BY39" s="609"/>
      <c r="BZ39" s="609"/>
      <c r="CA39" s="609"/>
      <c r="CB39" s="645"/>
      <c r="CD39" s="605" t="s">
        <v>330</v>
      </c>
      <c r="CE39" s="606"/>
      <c r="CF39" s="606"/>
      <c r="CG39" s="606"/>
      <c r="CH39" s="606"/>
      <c r="CI39" s="606"/>
      <c r="CJ39" s="606"/>
      <c r="CK39" s="606"/>
      <c r="CL39" s="606"/>
      <c r="CM39" s="606"/>
      <c r="CN39" s="606"/>
      <c r="CO39" s="606"/>
      <c r="CP39" s="606"/>
      <c r="CQ39" s="607"/>
      <c r="CR39" s="608">
        <v>2667</v>
      </c>
      <c r="CS39" s="621"/>
      <c r="CT39" s="621"/>
      <c r="CU39" s="621"/>
      <c r="CV39" s="621"/>
      <c r="CW39" s="621"/>
      <c r="CX39" s="621"/>
      <c r="CY39" s="622"/>
      <c r="CZ39" s="611">
        <v>0.1</v>
      </c>
      <c r="DA39" s="623"/>
      <c r="DB39" s="623"/>
      <c r="DC39" s="624"/>
      <c r="DD39" s="614">
        <v>2388</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331</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332</v>
      </c>
      <c r="AR40" s="642"/>
      <c r="AS40" s="642"/>
      <c r="AT40" s="642"/>
      <c r="AU40" s="642"/>
      <c r="AV40" s="642"/>
      <c r="AW40" s="642"/>
      <c r="AX40" s="642"/>
      <c r="AY40" s="643"/>
      <c r="AZ40" s="608" t="s">
        <v>122</v>
      </c>
      <c r="BA40" s="609"/>
      <c r="BB40" s="609"/>
      <c r="BC40" s="609"/>
      <c r="BD40" s="621"/>
      <c r="BE40" s="621"/>
      <c r="BF40" s="644"/>
      <c r="BG40" s="649" t="s">
        <v>333</v>
      </c>
      <c r="BH40" s="650"/>
      <c r="BI40" s="650"/>
      <c r="BJ40" s="650"/>
      <c r="BK40" s="650"/>
      <c r="BL40" s="202"/>
      <c r="BM40" s="606" t="s">
        <v>334</v>
      </c>
      <c r="BN40" s="606"/>
      <c r="BO40" s="606"/>
      <c r="BP40" s="606"/>
      <c r="BQ40" s="606"/>
      <c r="BR40" s="606"/>
      <c r="BS40" s="606"/>
      <c r="BT40" s="606"/>
      <c r="BU40" s="607"/>
      <c r="BV40" s="608">
        <v>101</v>
      </c>
      <c r="BW40" s="609"/>
      <c r="BX40" s="609"/>
      <c r="BY40" s="609"/>
      <c r="BZ40" s="609"/>
      <c r="CA40" s="609"/>
      <c r="CB40" s="645"/>
      <c r="CD40" s="605" t="s">
        <v>335</v>
      </c>
      <c r="CE40" s="606"/>
      <c r="CF40" s="606"/>
      <c r="CG40" s="606"/>
      <c r="CH40" s="606"/>
      <c r="CI40" s="606"/>
      <c r="CJ40" s="606"/>
      <c r="CK40" s="606"/>
      <c r="CL40" s="606"/>
      <c r="CM40" s="606"/>
      <c r="CN40" s="606"/>
      <c r="CO40" s="606"/>
      <c r="CP40" s="606"/>
      <c r="CQ40" s="607"/>
      <c r="CR40" s="608">
        <v>16839</v>
      </c>
      <c r="CS40" s="609"/>
      <c r="CT40" s="609"/>
      <c r="CU40" s="609"/>
      <c r="CV40" s="609"/>
      <c r="CW40" s="609"/>
      <c r="CX40" s="609"/>
      <c r="CY40" s="610"/>
      <c r="CZ40" s="611">
        <v>0.4</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336</v>
      </c>
      <c r="C41" s="590"/>
      <c r="D41" s="590"/>
      <c r="E41" s="590"/>
      <c r="F41" s="590"/>
      <c r="G41" s="590"/>
      <c r="H41" s="590"/>
      <c r="I41" s="590"/>
      <c r="J41" s="590"/>
      <c r="K41" s="590"/>
      <c r="L41" s="590"/>
      <c r="M41" s="590"/>
      <c r="N41" s="590"/>
      <c r="O41" s="590"/>
      <c r="P41" s="590"/>
      <c r="Q41" s="591"/>
      <c r="R41" s="592">
        <v>4964987</v>
      </c>
      <c r="S41" s="633"/>
      <c r="T41" s="633"/>
      <c r="U41" s="633"/>
      <c r="V41" s="633"/>
      <c r="W41" s="633"/>
      <c r="X41" s="633"/>
      <c r="Y41" s="636"/>
      <c r="Z41" s="637">
        <v>100</v>
      </c>
      <c r="AA41" s="637"/>
      <c r="AB41" s="637"/>
      <c r="AC41" s="637"/>
      <c r="AD41" s="638">
        <v>3499697</v>
      </c>
      <c r="AE41" s="638"/>
      <c r="AF41" s="638"/>
      <c r="AG41" s="638"/>
      <c r="AH41" s="638"/>
      <c r="AI41" s="638"/>
      <c r="AJ41" s="638"/>
      <c r="AK41" s="638"/>
      <c r="AL41" s="595">
        <v>100</v>
      </c>
      <c r="AM41" s="639"/>
      <c r="AN41" s="639"/>
      <c r="AO41" s="640"/>
      <c r="AQ41" s="641" t="s">
        <v>337</v>
      </c>
      <c r="AR41" s="642"/>
      <c r="AS41" s="642"/>
      <c r="AT41" s="642"/>
      <c r="AU41" s="642"/>
      <c r="AV41" s="642"/>
      <c r="AW41" s="642"/>
      <c r="AX41" s="642"/>
      <c r="AY41" s="643"/>
      <c r="AZ41" s="608">
        <v>77880</v>
      </c>
      <c r="BA41" s="609"/>
      <c r="BB41" s="609"/>
      <c r="BC41" s="609"/>
      <c r="BD41" s="621"/>
      <c r="BE41" s="621"/>
      <c r="BF41" s="644"/>
      <c r="BG41" s="649"/>
      <c r="BH41" s="650"/>
      <c r="BI41" s="650"/>
      <c r="BJ41" s="650"/>
      <c r="BK41" s="650"/>
      <c r="BL41" s="202"/>
      <c r="BM41" s="606" t="s">
        <v>338</v>
      </c>
      <c r="BN41" s="606"/>
      <c r="BO41" s="606"/>
      <c r="BP41" s="606"/>
      <c r="BQ41" s="606"/>
      <c r="BR41" s="606"/>
      <c r="BS41" s="606"/>
      <c r="BT41" s="606"/>
      <c r="BU41" s="607"/>
      <c r="BV41" s="608" t="s">
        <v>122</v>
      </c>
      <c r="BW41" s="609"/>
      <c r="BX41" s="609"/>
      <c r="BY41" s="609"/>
      <c r="BZ41" s="609"/>
      <c r="CA41" s="609"/>
      <c r="CB41" s="645"/>
      <c r="CD41" s="605" t="s">
        <v>339</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340</v>
      </c>
      <c r="AR42" s="654"/>
      <c r="AS42" s="654"/>
      <c r="AT42" s="654"/>
      <c r="AU42" s="654"/>
      <c r="AV42" s="654"/>
      <c r="AW42" s="654"/>
      <c r="AX42" s="654"/>
      <c r="AY42" s="655"/>
      <c r="AZ42" s="592">
        <v>315261</v>
      </c>
      <c r="BA42" s="633"/>
      <c r="BB42" s="633"/>
      <c r="BC42" s="633"/>
      <c r="BD42" s="593"/>
      <c r="BE42" s="593"/>
      <c r="BF42" s="656"/>
      <c r="BG42" s="651"/>
      <c r="BH42" s="652"/>
      <c r="BI42" s="652"/>
      <c r="BJ42" s="652"/>
      <c r="BK42" s="652"/>
      <c r="BL42" s="203"/>
      <c r="BM42" s="590" t="s">
        <v>341</v>
      </c>
      <c r="BN42" s="590"/>
      <c r="BO42" s="590"/>
      <c r="BP42" s="590"/>
      <c r="BQ42" s="590"/>
      <c r="BR42" s="590"/>
      <c r="BS42" s="590"/>
      <c r="BT42" s="590"/>
      <c r="BU42" s="591"/>
      <c r="BV42" s="592">
        <v>369</v>
      </c>
      <c r="BW42" s="633"/>
      <c r="BX42" s="633"/>
      <c r="BY42" s="633"/>
      <c r="BZ42" s="633"/>
      <c r="CA42" s="633"/>
      <c r="CB42" s="634"/>
      <c r="CD42" s="605" t="s">
        <v>342</v>
      </c>
      <c r="CE42" s="606"/>
      <c r="CF42" s="606"/>
      <c r="CG42" s="606"/>
      <c r="CH42" s="606"/>
      <c r="CI42" s="606"/>
      <c r="CJ42" s="606"/>
      <c r="CK42" s="606"/>
      <c r="CL42" s="606"/>
      <c r="CM42" s="606"/>
      <c r="CN42" s="606"/>
      <c r="CO42" s="606"/>
      <c r="CP42" s="606"/>
      <c r="CQ42" s="607"/>
      <c r="CR42" s="608">
        <v>833169</v>
      </c>
      <c r="CS42" s="621"/>
      <c r="CT42" s="621"/>
      <c r="CU42" s="621"/>
      <c r="CV42" s="621"/>
      <c r="CW42" s="621"/>
      <c r="CX42" s="621"/>
      <c r="CY42" s="622"/>
      <c r="CZ42" s="611">
        <v>18.100000000000001</v>
      </c>
      <c r="DA42" s="623"/>
      <c r="DB42" s="623"/>
      <c r="DC42" s="624"/>
      <c r="DD42" s="614">
        <v>574266</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343</v>
      </c>
      <c r="CD43" s="605" t="s">
        <v>344</v>
      </c>
      <c r="CE43" s="606"/>
      <c r="CF43" s="606"/>
      <c r="CG43" s="606"/>
      <c r="CH43" s="606"/>
      <c r="CI43" s="606"/>
      <c r="CJ43" s="606"/>
      <c r="CK43" s="606"/>
      <c r="CL43" s="606"/>
      <c r="CM43" s="606"/>
      <c r="CN43" s="606"/>
      <c r="CO43" s="606"/>
      <c r="CP43" s="606"/>
      <c r="CQ43" s="607"/>
      <c r="CR43" s="608">
        <v>37867</v>
      </c>
      <c r="CS43" s="621"/>
      <c r="CT43" s="621"/>
      <c r="CU43" s="621"/>
      <c r="CV43" s="621"/>
      <c r="CW43" s="621"/>
      <c r="CX43" s="621"/>
      <c r="CY43" s="622"/>
      <c r="CZ43" s="611">
        <v>0.8</v>
      </c>
      <c r="DA43" s="623"/>
      <c r="DB43" s="623"/>
      <c r="DC43" s="624"/>
      <c r="DD43" s="614">
        <v>37867</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345</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293</v>
      </c>
      <c r="CE44" s="628"/>
      <c r="CF44" s="605" t="s">
        <v>346</v>
      </c>
      <c r="CG44" s="606"/>
      <c r="CH44" s="606"/>
      <c r="CI44" s="606"/>
      <c r="CJ44" s="606"/>
      <c r="CK44" s="606"/>
      <c r="CL44" s="606"/>
      <c r="CM44" s="606"/>
      <c r="CN44" s="606"/>
      <c r="CO44" s="606"/>
      <c r="CP44" s="606"/>
      <c r="CQ44" s="607"/>
      <c r="CR44" s="608">
        <v>826140</v>
      </c>
      <c r="CS44" s="609"/>
      <c r="CT44" s="609"/>
      <c r="CU44" s="609"/>
      <c r="CV44" s="609"/>
      <c r="CW44" s="609"/>
      <c r="CX44" s="609"/>
      <c r="CY44" s="610"/>
      <c r="CZ44" s="611">
        <v>17.899999999999999</v>
      </c>
      <c r="DA44" s="612"/>
      <c r="DB44" s="612"/>
      <c r="DC44" s="613"/>
      <c r="DD44" s="614">
        <v>573111</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347</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348</v>
      </c>
      <c r="CG45" s="606"/>
      <c r="CH45" s="606"/>
      <c r="CI45" s="606"/>
      <c r="CJ45" s="606"/>
      <c r="CK45" s="606"/>
      <c r="CL45" s="606"/>
      <c r="CM45" s="606"/>
      <c r="CN45" s="606"/>
      <c r="CO45" s="606"/>
      <c r="CP45" s="606"/>
      <c r="CQ45" s="607"/>
      <c r="CR45" s="608">
        <v>166154</v>
      </c>
      <c r="CS45" s="621"/>
      <c r="CT45" s="621"/>
      <c r="CU45" s="621"/>
      <c r="CV45" s="621"/>
      <c r="CW45" s="621"/>
      <c r="CX45" s="621"/>
      <c r="CY45" s="622"/>
      <c r="CZ45" s="611">
        <v>3.6</v>
      </c>
      <c r="DA45" s="623"/>
      <c r="DB45" s="623"/>
      <c r="DC45" s="624"/>
      <c r="DD45" s="614">
        <v>98176</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349</v>
      </c>
      <c r="CG46" s="606"/>
      <c r="CH46" s="606"/>
      <c r="CI46" s="606"/>
      <c r="CJ46" s="606"/>
      <c r="CK46" s="606"/>
      <c r="CL46" s="606"/>
      <c r="CM46" s="606"/>
      <c r="CN46" s="606"/>
      <c r="CO46" s="606"/>
      <c r="CP46" s="606"/>
      <c r="CQ46" s="607"/>
      <c r="CR46" s="608">
        <v>655770</v>
      </c>
      <c r="CS46" s="609"/>
      <c r="CT46" s="609"/>
      <c r="CU46" s="609"/>
      <c r="CV46" s="609"/>
      <c r="CW46" s="609"/>
      <c r="CX46" s="609"/>
      <c r="CY46" s="610"/>
      <c r="CZ46" s="611">
        <v>14.2</v>
      </c>
      <c r="DA46" s="612"/>
      <c r="DB46" s="612"/>
      <c r="DC46" s="613"/>
      <c r="DD46" s="614">
        <v>470719</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350</v>
      </c>
      <c r="CG47" s="606"/>
      <c r="CH47" s="606"/>
      <c r="CI47" s="606"/>
      <c r="CJ47" s="606"/>
      <c r="CK47" s="606"/>
      <c r="CL47" s="606"/>
      <c r="CM47" s="606"/>
      <c r="CN47" s="606"/>
      <c r="CO47" s="606"/>
      <c r="CP47" s="606"/>
      <c r="CQ47" s="607"/>
      <c r="CR47" s="608">
        <v>7029</v>
      </c>
      <c r="CS47" s="621"/>
      <c r="CT47" s="621"/>
      <c r="CU47" s="621"/>
      <c r="CV47" s="621"/>
      <c r="CW47" s="621"/>
      <c r="CX47" s="621"/>
      <c r="CY47" s="622"/>
      <c r="CZ47" s="611">
        <v>0.2</v>
      </c>
      <c r="DA47" s="623"/>
      <c r="DB47" s="623"/>
      <c r="DC47" s="624"/>
      <c r="DD47" s="614">
        <v>1155</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1" x14ac:dyDescent="0.2">
      <c r="B48" s="207"/>
      <c r="CD48" s="631"/>
      <c r="CE48" s="632"/>
      <c r="CF48" s="605" t="s">
        <v>351</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352</v>
      </c>
      <c r="CE49" s="590"/>
      <c r="CF49" s="590"/>
      <c r="CG49" s="590"/>
      <c r="CH49" s="590"/>
      <c r="CI49" s="590"/>
      <c r="CJ49" s="590"/>
      <c r="CK49" s="590"/>
      <c r="CL49" s="590"/>
      <c r="CM49" s="590"/>
      <c r="CN49" s="590"/>
      <c r="CO49" s="590"/>
      <c r="CP49" s="590"/>
      <c r="CQ49" s="591"/>
      <c r="CR49" s="592">
        <v>4608702</v>
      </c>
      <c r="CS49" s="593"/>
      <c r="CT49" s="593"/>
      <c r="CU49" s="593"/>
      <c r="CV49" s="593"/>
      <c r="CW49" s="593"/>
      <c r="CX49" s="593"/>
      <c r="CY49" s="594"/>
      <c r="CZ49" s="595">
        <v>100</v>
      </c>
      <c r="DA49" s="596"/>
      <c r="DB49" s="596"/>
      <c r="DC49" s="597"/>
      <c r="DD49" s="598">
        <v>3727036</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wY1sZj0thTQK4NjwLDFUk16p6LkNF4uck1dS7dT70JSuo+g4DDvC/pct1+hmMWWU+yf1NFPy00GVg29hlyW31A==" saltValue="4Hee7s5rarbvaW+3tiglS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A135"/>
  <sheetViews>
    <sheetView view="pageBreakPreview" zoomScaleNormal="70" zoomScaleSheetLayoutView="100" workbookViewId="0"/>
  </sheetViews>
  <sheetFormatPr defaultColWidth="0" defaultRowHeight="13" zeroHeight="1" x14ac:dyDescent="0.2"/>
  <cols>
    <col min="1" max="130" width="2.81640625" style="213" customWidth="1"/>
    <col min="131" max="131" width="1.63281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353</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354</v>
      </c>
      <c r="DK2" s="1079"/>
      <c r="DL2" s="1079"/>
      <c r="DM2" s="1079"/>
      <c r="DN2" s="1079"/>
      <c r="DO2" s="1080"/>
      <c r="DP2" s="210"/>
      <c r="DQ2" s="1078" t="s">
        <v>355</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356</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357</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358</v>
      </c>
      <c r="B5" s="983"/>
      <c r="C5" s="983"/>
      <c r="D5" s="983"/>
      <c r="E5" s="983"/>
      <c r="F5" s="983"/>
      <c r="G5" s="983"/>
      <c r="H5" s="983"/>
      <c r="I5" s="983"/>
      <c r="J5" s="983"/>
      <c r="K5" s="983"/>
      <c r="L5" s="983"/>
      <c r="M5" s="983"/>
      <c r="N5" s="983"/>
      <c r="O5" s="983"/>
      <c r="P5" s="984"/>
      <c r="Q5" s="988" t="s">
        <v>359</v>
      </c>
      <c r="R5" s="989"/>
      <c r="S5" s="989"/>
      <c r="T5" s="989"/>
      <c r="U5" s="990"/>
      <c r="V5" s="988" t="s">
        <v>360</v>
      </c>
      <c r="W5" s="989"/>
      <c r="X5" s="989"/>
      <c r="Y5" s="989"/>
      <c r="Z5" s="990"/>
      <c r="AA5" s="988" t="s">
        <v>361</v>
      </c>
      <c r="AB5" s="989"/>
      <c r="AC5" s="989"/>
      <c r="AD5" s="989"/>
      <c r="AE5" s="989"/>
      <c r="AF5" s="1081" t="s">
        <v>362</v>
      </c>
      <c r="AG5" s="989"/>
      <c r="AH5" s="989"/>
      <c r="AI5" s="989"/>
      <c r="AJ5" s="1002"/>
      <c r="AK5" s="989" t="s">
        <v>363</v>
      </c>
      <c r="AL5" s="989"/>
      <c r="AM5" s="989"/>
      <c r="AN5" s="989"/>
      <c r="AO5" s="990"/>
      <c r="AP5" s="988" t="s">
        <v>364</v>
      </c>
      <c r="AQ5" s="989"/>
      <c r="AR5" s="989"/>
      <c r="AS5" s="989"/>
      <c r="AT5" s="990"/>
      <c r="AU5" s="988" t="s">
        <v>365</v>
      </c>
      <c r="AV5" s="989"/>
      <c r="AW5" s="989"/>
      <c r="AX5" s="989"/>
      <c r="AY5" s="1002"/>
      <c r="AZ5" s="214"/>
      <c r="BA5" s="214"/>
      <c r="BB5" s="214"/>
      <c r="BC5" s="214"/>
      <c r="BD5" s="214"/>
      <c r="BE5" s="215"/>
      <c r="BF5" s="215"/>
      <c r="BG5" s="215"/>
      <c r="BH5" s="215"/>
      <c r="BI5" s="215"/>
      <c r="BJ5" s="215"/>
      <c r="BK5" s="215"/>
      <c r="BL5" s="215"/>
      <c r="BM5" s="215"/>
      <c r="BN5" s="215"/>
      <c r="BO5" s="215"/>
      <c r="BP5" s="215"/>
      <c r="BQ5" s="982" t="s">
        <v>366</v>
      </c>
      <c r="BR5" s="983"/>
      <c r="BS5" s="983"/>
      <c r="BT5" s="983"/>
      <c r="BU5" s="983"/>
      <c r="BV5" s="983"/>
      <c r="BW5" s="983"/>
      <c r="BX5" s="983"/>
      <c r="BY5" s="983"/>
      <c r="BZ5" s="983"/>
      <c r="CA5" s="983"/>
      <c r="CB5" s="983"/>
      <c r="CC5" s="983"/>
      <c r="CD5" s="983"/>
      <c r="CE5" s="983"/>
      <c r="CF5" s="983"/>
      <c r="CG5" s="984"/>
      <c r="CH5" s="988" t="s">
        <v>367</v>
      </c>
      <c r="CI5" s="989"/>
      <c r="CJ5" s="989"/>
      <c r="CK5" s="989"/>
      <c r="CL5" s="990"/>
      <c r="CM5" s="988" t="s">
        <v>368</v>
      </c>
      <c r="CN5" s="989"/>
      <c r="CO5" s="989"/>
      <c r="CP5" s="989"/>
      <c r="CQ5" s="990"/>
      <c r="CR5" s="988" t="s">
        <v>369</v>
      </c>
      <c r="CS5" s="989"/>
      <c r="CT5" s="989"/>
      <c r="CU5" s="989"/>
      <c r="CV5" s="990"/>
      <c r="CW5" s="988" t="s">
        <v>370</v>
      </c>
      <c r="CX5" s="989"/>
      <c r="CY5" s="989"/>
      <c r="CZ5" s="989"/>
      <c r="DA5" s="990"/>
      <c r="DB5" s="988" t="s">
        <v>371</v>
      </c>
      <c r="DC5" s="989"/>
      <c r="DD5" s="989"/>
      <c r="DE5" s="989"/>
      <c r="DF5" s="990"/>
      <c r="DG5" s="1071" t="s">
        <v>372</v>
      </c>
      <c r="DH5" s="1072"/>
      <c r="DI5" s="1072"/>
      <c r="DJ5" s="1072"/>
      <c r="DK5" s="1073"/>
      <c r="DL5" s="1071" t="s">
        <v>373</v>
      </c>
      <c r="DM5" s="1072"/>
      <c r="DN5" s="1072"/>
      <c r="DO5" s="1072"/>
      <c r="DP5" s="1073"/>
      <c r="DQ5" s="988" t="s">
        <v>374</v>
      </c>
      <c r="DR5" s="989"/>
      <c r="DS5" s="989"/>
      <c r="DT5" s="989"/>
      <c r="DU5" s="990"/>
      <c r="DV5" s="988" t="s">
        <v>365</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375</v>
      </c>
      <c r="C7" s="1035"/>
      <c r="D7" s="1035"/>
      <c r="E7" s="1035"/>
      <c r="F7" s="1035"/>
      <c r="G7" s="1035"/>
      <c r="H7" s="1035"/>
      <c r="I7" s="1035"/>
      <c r="J7" s="1035"/>
      <c r="K7" s="1035"/>
      <c r="L7" s="1035"/>
      <c r="M7" s="1035"/>
      <c r="N7" s="1035"/>
      <c r="O7" s="1035"/>
      <c r="P7" s="1036"/>
      <c r="Q7" s="1089">
        <v>4971</v>
      </c>
      <c r="R7" s="1090"/>
      <c r="S7" s="1090"/>
      <c r="T7" s="1090"/>
      <c r="U7" s="1090"/>
      <c r="V7" s="1090">
        <v>4615</v>
      </c>
      <c r="W7" s="1090"/>
      <c r="X7" s="1090"/>
      <c r="Y7" s="1090"/>
      <c r="Z7" s="1090"/>
      <c r="AA7" s="1090">
        <v>356</v>
      </c>
      <c r="AB7" s="1090"/>
      <c r="AC7" s="1090"/>
      <c r="AD7" s="1090"/>
      <c r="AE7" s="1091"/>
      <c r="AF7" s="1092">
        <v>345</v>
      </c>
      <c r="AG7" s="1093"/>
      <c r="AH7" s="1093"/>
      <c r="AI7" s="1093"/>
      <c r="AJ7" s="1094"/>
      <c r="AK7" s="1095" t="s">
        <v>543</v>
      </c>
      <c r="AL7" s="1096"/>
      <c r="AM7" s="1096"/>
      <c r="AN7" s="1096"/>
      <c r="AO7" s="1096"/>
      <c r="AP7" s="1096">
        <v>201</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c r="BS7" s="1086"/>
      <c r="BT7" s="1087"/>
      <c r="BU7" s="1087"/>
      <c r="BV7" s="1087"/>
      <c r="BW7" s="1087"/>
      <c r="BX7" s="1087"/>
      <c r="BY7" s="1087"/>
      <c r="BZ7" s="1087"/>
      <c r="CA7" s="1087"/>
      <c r="CB7" s="1087"/>
      <c r="CC7" s="1087"/>
      <c r="CD7" s="1087"/>
      <c r="CE7" s="1087"/>
      <c r="CF7" s="1087"/>
      <c r="CG7" s="1099"/>
      <c r="CH7" s="1083"/>
      <c r="CI7" s="1084"/>
      <c r="CJ7" s="1084"/>
      <c r="CK7" s="1084"/>
      <c r="CL7" s="1085"/>
      <c r="CM7" s="1083"/>
      <c r="CN7" s="1084"/>
      <c r="CO7" s="1084"/>
      <c r="CP7" s="1084"/>
      <c r="CQ7" s="1085"/>
      <c r="CR7" s="1083"/>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17"/>
    </row>
    <row r="8" spans="1:131" s="218" customFormat="1" ht="26.25" customHeight="1" x14ac:dyDescent="0.2">
      <c r="A8" s="221">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377</v>
      </c>
      <c r="B23" s="924" t="s">
        <v>378</v>
      </c>
      <c r="C23" s="925"/>
      <c r="D23" s="925"/>
      <c r="E23" s="925"/>
      <c r="F23" s="925"/>
      <c r="G23" s="925"/>
      <c r="H23" s="925"/>
      <c r="I23" s="925"/>
      <c r="J23" s="925"/>
      <c r="K23" s="925"/>
      <c r="L23" s="925"/>
      <c r="M23" s="925"/>
      <c r="N23" s="925"/>
      <c r="O23" s="925"/>
      <c r="P23" s="935"/>
      <c r="Q23" s="1054">
        <v>4971</v>
      </c>
      <c r="R23" s="1048"/>
      <c r="S23" s="1048"/>
      <c r="T23" s="1048"/>
      <c r="U23" s="1048"/>
      <c r="V23" s="1048">
        <v>4615</v>
      </c>
      <c r="W23" s="1048"/>
      <c r="X23" s="1048"/>
      <c r="Y23" s="1048"/>
      <c r="Z23" s="1048"/>
      <c r="AA23" s="1048">
        <v>356</v>
      </c>
      <c r="AB23" s="1048"/>
      <c r="AC23" s="1048"/>
      <c r="AD23" s="1048"/>
      <c r="AE23" s="1055"/>
      <c r="AF23" s="1056">
        <v>345</v>
      </c>
      <c r="AG23" s="1048"/>
      <c r="AH23" s="1048"/>
      <c r="AI23" s="1048"/>
      <c r="AJ23" s="1057"/>
      <c r="AK23" s="1058"/>
      <c r="AL23" s="1059"/>
      <c r="AM23" s="1059"/>
      <c r="AN23" s="1059"/>
      <c r="AO23" s="1059"/>
      <c r="AP23" s="1048">
        <v>201</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358</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365</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389</v>
      </c>
      <c r="C28" s="1035"/>
      <c r="D28" s="1035"/>
      <c r="E28" s="1035"/>
      <c r="F28" s="1035"/>
      <c r="G28" s="1035"/>
      <c r="H28" s="1035"/>
      <c r="I28" s="1035"/>
      <c r="J28" s="1035"/>
      <c r="K28" s="1035"/>
      <c r="L28" s="1035"/>
      <c r="M28" s="1035"/>
      <c r="N28" s="1035"/>
      <c r="O28" s="1035"/>
      <c r="P28" s="1036"/>
      <c r="Q28" s="1037">
        <v>1034</v>
      </c>
      <c r="R28" s="1038"/>
      <c r="S28" s="1038"/>
      <c r="T28" s="1038"/>
      <c r="U28" s="1038"/>
      <c r="V28" s="1038">
        <v>1024</v>
      </c>
      <c r="W28" s="1038"/>
      <c r="X28" s="1038"/>
      <c r="Y28" s="1038"/>
      <c r="Z28" s="1038"/>
      <c r="AA28" s="1038">
        <v>10</v>
      </c>
      <c r="AB28" s="1038"/>
      <c r="AC28" s="1038"/>
      <c r="AD28" s="1038"/>
      <c r="AE28" s="1039"/>
      <c r="AF28" s="1040">
        <v>10</v>
      </c>
      <c r="AG28" s="1038"/>
      <c r="AH28" s="1038"/>
      <c r="AI28" s="1038"/>
      <c r="AJ28" s="1041"/>
      <c r="AK28" s="1029">
        <v>97</v>
      </c>
      <c r="AL28" s="1030"/>
      <c r="AM28" s="1030"/>
      <c r="AN28" s="1030"/>
      <c r="AO28" s="1030"/>
      <c r="AP28" s="1030" t="s">
        <v>543</v>
      </c>
      <c r="AQ28" s="1030"/>
      <c r="AR28" s="1030"/>
      <c r="AS28" s="1030"/>
      <c r="AT28" s="1030"/>
      <c r="AU28" s="1030" t="s">
        <v>543</v>
      </c>
      <c r="AV28" s="1030"/>
      <c r="AW28" s="1030"/>
      <c r="AX28" s="1030"/>
      <c r="AY28" s="1030"/>
      <c r="AZ28" s="1031" t="s">
        <v>543</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390</v>
      </c>
      <c r="C29" s="1018"/>
      <c r="D29" s="1018"/>
      <c r="E29" s="1018"/>
      <c r="F29" s="1018"/>
      <c r="G29" s="1018"/>
      <c r="H29" s="1018"/>
      <c r="I29" s="1018"/>
      <c r="J29" s="1018"/>
      <c r="K29" s="1018"/>
      <c r="L29" s="1018"/>
      <c r="M29" s="1018"/>
      <c r="N29" s="1018"/>
      <c r="O29" s="1018"/>
      <c r="P29" s="1019"/>
      <c r="Q29" s="1025">
        <v>953</v>
      </c>
      <c r="R29" s="1026"/>
      <c r="S29" s="1026"/>
      <c r="T29" s="1026"/>
      <c r="U29" s="1026"/>
      <c r="V29" s="1026">
        <v>924</v>
      </c>
      <c r="W29" s="1026"/>
      <c r="X29" s="1026"/>
      <c r="Y29" s="1026"/>
      <c r="Z29" s="1026"/>
      <c r="AA29" s="1026">
        <v>29</v>
      </c>
      <c r="AB29" s="1026"/>
      <c r="AC29" s="1026"/>
      <c r="AD29" s="1026"/>
      <c r="AE29" s="1027"/>
      <c r="AF29" s="1022">
        <v>29</v>
      </c>
      <c r="AG29" s="1023"/>
      <c r="AH29" s="1023"/>
      <c r="AI29" s="1023"/>
      <c r="AJ29" s="1024"/>
      <c r="AK29" s="967">
        <v>163</v>
      </c>
      <c r="AL29" s="958"/>
      <c r="AM29" s="958"/>
      <c r="AN29" s="958"/>
      <c r="AO29" s="958"/>
      <c r="AP29" s="958" t="s">
        <v>543</v>
      </c>
      <c r="AQ29" s="958"/>
      <c r="AR29" s="958"/>
      <c r="AS29" s="958"/>
      <c r="AT29" s="958"/>
      <c r="AU29" s="958" t="s">
        <v>543</v>
      </c>
      <c r="AV29" s="958"/>
      <c r="AW29" s="958"/>
      <c r="AX29" s="958"/>
      <c r="AY29" s="958"/>
      <c r="AZ29" s="1028" t="s">
        <v>543</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391</v>
      </c>
      <c r="C30" s="1018"/>
      <c r="D30" s="1018"/>
      <c r="E30" s="1018"/>
      <c r="F30" s="1018"/>
      <c r="G30" s="1018"/>
      <c r="H30" s="1018"/>
      <c r="I30" s="1018"/>
      <c r="J30" s="1018"/>
      <c r="K30" s="1018"/>
      <c r="L30" s="1018"/>
      <c r="M30" s="1018"/>
      <c r="N30" s="1018"/>
      <c r="O30" s="1018"/>
      <c r="P30" s="1019"/>
      <c r="Q30" s="1025">
        <v>207</v>
      </c>
      <c r="R30" s="1026"/>
      <c r="S30" s="1026"/>
      <c r="T30" s="1026"/>
      <c r="U30" s="1026"/>
      <c r="V30" s="1026">
        <v>206</v>
      </c>
      <c r="W30" s="1026"/>
      <c r="X30" s="1026"/>
      <c r="Y30" s="1026"/>
      <c r="Z30" s="1026"/>
      <c r="AA30" s="1026">
        <v>1</v>
      </c>
      <c r="AB30" s="1026"/>
      <c r="AC30" s="1026"/>
      <c r="AD30" s="1026"/>
      <c r="AE30" s="1027"/>
      <c r="AF30" s="1022">
        <v>1</v>
      </c>
      <c r="AG30" s="1023"/>
      <c r="AH30" s="1023"/>
      <c r="AI30" s="1023"/>
      <c r="AJ30" s="1024"/>
      <c r="AK30" s="967">
        <v>25</v>
      </c>
      <c r="AL30" s="958"/>
      <c r="AM30" s="958"/>
      <c r="AN30" s="958"/>
      <c r="AO30" s="958"/>
      <c r="AP30" s="958" t="s">
        <v>543</v>
      </c>
      <c r="AQ30" s="958"/>
      <c r="AR30" s="958"/>
      <c r="AS30" s="958"/>
      <c r="AT30" s="958"/>
      <c r="AU30" s="958" t="s">
        <v>543</v>
      </c>
      <c r="AV30" s="958"/>
      <c r="AW30" s="958"/>
      <c r="AX30" s="958"/>
      <c r="AY30" s="958"/>
      <c r="AZ30" s="1028" t="s">
        <v>543</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392</v>
      </c>
      <c r="C31" s="1018"/>
      <c r="D31" s="1018"/>
      <c r="E31" s="1018"/>
      <c r="F31" s="1018"/>
      <c r="G31" s="1018"/>
      <c r="H31" s="1018"/>
      <c r="I31" s="1018"/>
      <c r="J31" s="1018"/>
      <c r="K31" s="1018"/>
      <c r="L31" s="1018"/>
      <c r="M31" s="1018"/>
      <c r="N31" s="1018"/>
      <c r="O31" s="1018"/>
      <c r="P31" s="1019"/>
      <c r="Q31" s="1025">
        <v>336</v>
      </c>
      <c r="R31" s="1026"/>
      <c r="S31" s="1026"/>
      <c r="T31" s="1026"/>
      <c r="U31" s="1026"/>
      <c r="V31" s="1026">
        <v>242</v>
      </c>
      <c r="W31" s="1026"/>
      <c r="X31" s="1026"/>
      <c r="Y31" s="1026"/>
      <c r="Z31" s="1026"/>
      <c r="AA31" s="1026">
        <v>94</v>
      </c>
      <c r="AB31" s="1026"/>
      <c r="AC31" s="1026"/>
      <c r="AD31" s="1026"/>
      <c r="AE31" s="1027"/>
      <c r="AF31" s="1022">
        <v>624</v>
      </c>
      <c r="AG31" s="1023"/>
      <c r="AH31" s="1023"/>
      <c r="AI31" s="1023"/>
      <c r="AJ31" s="1024"/>
      <c r="AK31" s="967">
        <v>2</v>
      </c>
      <c r="AL31" s="958"/>
      <c r="AM31" s="958"/>
      <c r="AN31" s="958"/>
      <c r="AO31" s="958"/>
      <c r="AP31" s="958">
        <v>448</v>
      </c>
      <c r="AQ31" s="958"/>
      <c r="AR31" s="958"/>
      <c r="AS31" s="958"/>
      <c r="AT31" s="958"/>
      <c r="AU31" s="958">
        <v>16</v>
      </c>
      <c r="AV31" s="958"/>
      <c r="AW31" s="958"/>
      <c r="AX31" s="958"/>
      <c r="AY31" s="958"/>
      <c r="AZ31" s="1028" t="s">
        <v>543</v>
      </c>
      <c r="BA31" s="1028"/>
      <c r="BB31" s="1028"/>
      <c r="BC31" s="1028"/>
      <c r="BD31" s="1028"/>
      <c r="BE31" s="959" t="s">
        <v>393</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t="s">
        <v>394</v>
      </c>
      <c r="C32" s="1018"/>
      <c r="D32" s="1018"/>
      <c r="E32" s="1018"/>
      <c r="F32" s="1018"/>
      <c r="G32" s="1018"/>
      <c r="H32" s="1018"/>
      <c r="I32" s="1018"/>
      <c r="J32" s="1018"/>
      <c r="K32" s="1018"/>
      <c r="L32" s="1018"/>
      <c r="M32" s="1018"/>
      <c r="N32" s="1018"/>
      <c r="O32" s="1018"/>
      <c r="P32" s="1019"/>
      <c r="Q32" s="1025">
        <v>497</v>
      </c>
      <c r="R32" s="1026"/>
      <c r="S32" s="1026"/>
      <c r="T32" s="1026"/>
      <c r="U32" s="1026"/>
      <c r="V32" s="1026">
        <v>466</v>
      </c>
      <c r="W32" s="1026"/>
      <c r="X32" s="1026"/>
      <c r="Y32" s="1026"/>
      <c r="Z32" s="1026"/>
      <c r="AA32" s="1026">
        <v>30</v>
      </c>
      <c r="AB32" s="1026"/>
      <c r="AC32" s="1026"/>
      <c r="AD32" s="1026"/>
      <c r="AE32" s="1027"/>
      <c r="AF32" s="1022">
        <v>245</v>
      </c>
      <c r="AG32" s="1023"/>
      <c r="AH32" s="1023"/>
      <c r="AI32" s="1023"/>
      <c r="AJ32" s="1024"/>
      <c r="AK32" s="967">
        <v>240</v>
      </c>
      <c r="AL32" s="958"/>
      <c r="AM32" s="958"/>
      <c r="AN32" s="958"/>
      <c r="AO32" s="958"/>
      <c r="AP32" s="958">
        <v>1714</v>
      </c>
      <c r="AQ32" s="958"/>
      <c r="AR32" s="958"/>
      <c r="AS32" s="958"/>
      <c r="AT32" s="958"/>
      <c r="AU32" s="958">
        <v>1397</v>
      </c>
      <c r="AV32" s="958"/>
      <c r="AW32" s="958"/>
      <c r="AX32" s="958"/>
      <c r="AY32" s="958"/>
      <c r="AZ32" s="1028" t="s">
        <v>543</v>
      </c>
      <c r="BA32" s="1028"/>
      <c r="BB32" s="1028"/>
      <c r="BC32" s="1028"/>
      <c r="BD32" s="1028"/>
      <c r="BE32" s="959" t="s">
        <v>393</v>
      </c>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395</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377</v>
      </c>
      <c r="B63" s="924" t="s">
        <v>396</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909</v>
      </c>
      <c r="AG63" s="946"/>
      <c r="AH63" s="946"/>
      <c r="AI63" s="946"/>
      <c r="AJ63" s="1009"/>
      <c r="AK63" s="1010"/>
      <c r="AL63" s="950"/>
      <c r="AM63" s="950"/>
      <c r="AN63" s="950"/>
      <c r="AO63" s="950"/>
      <c r="AP63" s="946">
        <v>2162</v>
      </c>
      <c r="AQ63" s="946"/>
      <c r="AR63" s="946"/>
      <c r="AS63" s="946"/>
      <c r="AT63" s="946"/>
      <c r="AU63" s="946">
        <v>1413</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398</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399</v>
      </c>
      <c r="AV66" s="989"/>
      <c r="AW66" s="989"/>
      <c r="AX66" s="989"/>
      <c r="AY66" s="990"/>
      <c r="AZ66" s="988" t="s">
        <v>365</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544</v>
      </c>
      <c r="C68" s="973"/>
      <c r="D68" s="973"/>
      <c r="E68" s="973"/>
      <c r="F68" s="973"/>
      <c r="G68" s="973"/>
      <c r="H68" s="973"/>
      <c r="I68" s="973"/>
      <c r="J68" s="973"/>
      <c r="K68" s="973"/>
      <c r="L68" s="973"/>
      <c r="M68" s="973"/>
      <c r="N68" s="973"/>
      <c r="O68" s="973"/>
      <c r="P68" s="974"/>
      <c r="Q68" s="975">
        <v>470</v>
      </c>
      <c r="R68" s="969"/>
      <c r="S68" s="969"/>
      <c r="T68" s="969"/>
      <c r="U68" s="969"/>
      <c r="V68" s="969">
        <v>383</v>
      </c>
      <c r="W68" s="969"/>
      <c r="X68" s="969"/>
      <c r="Y68" s="969"/>
      <c r="Z68" s="969"/>
      <c r="AA68" s="969">
        <v>87</v>
      </c>
      <c r="AB68" s="969"/>
      <c r="AC68" s="969"/>
      <c r="AD68" s="969"/>
      <c r="AE68" s="969"/>
      <c r="AF68" s="969">
        <v>87</v>
      </c>
      <c r="AG68" s="969"/>
      <c r="AH68" s="969"/>
      <c r="AI68" s="969"/>
      <c r="AJ68" s="969"/>
      <c r="AK68" s="969" t="s">
        <v>543</v>
      </c>
      <c r="AL68" s="969"/>
      <c r="AM68" s="969"/>
      <c r="AN68" s="969"/>
      <c r="AO68" s="969"/>
      <c r="AP68" s="969" t="s">
        <v>543</v>
      </c>
      <c r="AQ68" s="969"/>
      <c r="AR68" s="969"/>
      <c r="AS68" s="969"/>
      <c r="AT68" s="969"/>
      <c r="AU68" s="969" t="s">
        <v>543</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545</v>
      </c>
      <c r="C69" s="962"/>
      <c r="D69" s="962"/>
      <c r="E69" s="962"/>
      <c r="F69" s="962"/>
      <c r="G69" s="962"/>
      <c r="H69" s="962"/>
      <c r="I69" s="962"/>
      <c r="J69" s="962"/>
      <c r="K69" s="962"/>
      <c r="L69" s="962"/>
      <c r="M69" s="962"/>
      <c r="N69" s="962"/>
      <c r="O69" s="962"/>
      <c r="P69" s="963"/>
      <c r="Q69" s="964">
        <v>167</v>
      </c>
      <c r="R69" s="958"/>
      <c r="S69" s="958"/>
      <c r="T69" s="958"/>
      <c r="U69" s="958"/>
      <c r="V69" s="958">
        <v>153</v>
      </c>
      <c r="W69" s="958"/>
      <c r="X69" s="958"/>
      <c r="Y69" s="958"/>
      <c r="Z69" s="958"/>
      <c r="AA69" s="958">
        <v>14</v>
      </c>
      <c r="AB69" s="958"/>
      <c r="AC69" s="958"/>
      <c r="AD69" s="958"/>
      <c r="AE69" s="958"/>
      <c r="AF69" s="958">
        <v>14</v>
      </c>
      <c r="AG69" s="958"/>
      <c r="AH69" s="958"/>
      <c r="AI69" s="958"/>
      <c r="AJ69" s="958"/>
      <c r="AK69" s="958">
        <v>23</v>
      </c>
      <c r="AL69" s="958"/>
      <c r="AM69" s="958"/>
      <c r="AN69" s="958"/>
      <c r="AO69" s="958"/>
      <c r="AP69" s="958" t="s">
        <v>543</v>
      </c>
      <c r="AQ69" s="958"/>
      <c r="AR69" s="958"/>
      <c r="AS69" s="958"/>
      <c r="AT69" s="958"/>
      <c r="AU69" s="958" t="s">
        <v>543</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546</v>
      </c>
      <c r="C70" s="962"/>
      <c r="D70" s="962"/>
      <c r="E70" s="962"/>
      <c r="F70" s="962"/>
      <c r="G70" s="962"/>
      <c r="H70" s="962"/>
      <c r="I70" s="962"/>
      <c r="J70" s="962"/>
      <c r="K70" s="962"/>
      <c r="L70" s="962"/>
      <c r="M70" s="962"/>
      <c r="N70" s="962"/>
      <c r="O70" s="962"/>
      <c r="P70" s="963"/>
      <c r="Q70" s="964">
        <v>3611</v>
      </c>
      <c r="R70" s="958"/>
      <c r="S70" s="958"/>
      <c r="T70" s="958"/>
      <c r="U70" s="958"/>
      <c r="V70" s="958">
        <v>3403</v>
      </c>
      <c r="W70" s="958"/>
      <c r="X70" s="958"/>
      <c r="Y70" s="958"/>
      <c r="Z70" s="958"/>
      <c r="AA70" s="958">
        <v>207</v>
      </c>
      <c r="AB70" s="958"/>
      <c r="AC70" s="958"/>
      <c r="AD70" s="958"/>
      <c r="AE70" s="958"/>
      <c r="AF70" s="958">
        <v>207</v>
      </c>
      <c r="AG70" s="958"/>
      <c r="AH70" s="958"/>
      <c r="AI70" s="958"/>
      <c r="AJ70" s="958"/>
      <c r="AK70" s="958">
        <v>50</v>
      </c>
      <c r="AL70" s="958"/>
      <c r="AM70" s="958"/>
      <c r="AN70" s="958"/>
      <c r="AO70" s="958"/>
      <c r="AP70" s="958" t="s">
        <v>543</v>
      </c>
      <c r="AQ70" s="958"/>
      <c r="AR70" s="958"/>
      <c r="AS70" s="958"/>
      <c r="AT70" s="958"/>
      <c r="AU70" s="958" t="s">
        <v>543</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547</v>
      </c>
      <c r="C71" s="962"/>
      <c r="D71" s="962"/>
      <c r="E71" s="962"/>
      <c r="F71" s="962"/>
      <c r="G71" s="962"/>
      <c r="H71" s="962"/>
      <c r="I71" s="962"/>
      <c r="J71" s="962"/>
      <c r="K71" s="962"/>
      <c r="L71" s="962"/>
      <c r="M71" s="962"/>
      <c r="N71" s="962"/>
      <c r="O71" s="962"/>
      <c r="P71" s="963"/>
      <c r="Q71" s="964">
        <v>1213</v>
      </c>
      <c r="R71" s="958"/>
      <c r="S71" s="958"/>
      <c r="T71" s="958"/>
      <c r="U71" s="958"/>
      <c r="V71" s="958">
        <v>1170</v>
      </c>
      <c r="W71" s="958"/>
      <c r="X71" s="958"/>
      <c r="Y71" s="958"/>
      <c r="Z71" s="958"/>
      <c r="AA71" s="958">
        <v>43</v>
      </c>
      <c r="AB71" s="958"/>
      <c r="AC71" s="958"/>
      <c r="AD71" s="958"/>
      <c r="AE71" s="958"/>
      <c r="AF71" s="958">
        <v>43</v>
      </c>
      <c r="AG71" s="958"/>
      <c r="AH71" s="958"/>
      <c r="AI71" s="958"/>
      <c r="AJ71" s="958"/>
      <c r="AK71" s="958" t="s">
        <v>553</v>
      </c>
      <c r="AL71" s="958"/>
      <c r="AM71" s="958"/>
      <c r="AN71" s="958"/>
      <c r="AO71" s="958"/>
      <c r="AP71" s="958" t="s">
        <v>543</v>
      </c>
      <c r="AQ71" s="958"/>
      <c r="AR71" s="958"/>
      <c r="AS71" s="958"/>
      <c r="AT71" s="958"/>
      <c r="AU71" s="958" t="s">
        <v>543</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548</v>
      </c>
      <c r="C72" s="962"/>
      <c r="D72" s="962"/>
      <c r="E72" s="962"/>
      <c r="F72" s="962"/>
      <c r="G72" s="962"/>
      <c r="H72" s="962"/>
      <c r="I72" s="962"/>
      <c r="J72" s="962"/>
      <c r="K72" s="962"/>
      <c r="L72" s="962"/>
      <c r="M72" s="962"/>
      <c r="N72" s="962"/>
      <c r="O72" s="962"/>
      <c r="P72" s="963"/>
      <c r="Q72" s="964">
        <v>5236</v>
      </c>
      <c r="R72" s="958"/>
      <c r="S72" s="958"/>
      <c r="T72" s="958"/>
      <c r="U72" s="958"/>
      <c r="V72" s="958">
        <v>4899</v>
      </c>
      <c r="W72" s="958"/>
      <c r="X72" s="958"/>
      <c r="Y72" s="958"/>
      <c r="Z72" s="958"/>
      <c r="AA72" s="958">
        <v>337</v>
      </c>
      <c r="AB72" s="958"/>
      <c r="AC72" s="958"/>
      <c r="AD72" s="958"/>
      <c r="AE72" s="958"/>
      <c r="AF72" s="958">
        <v>337</v>
      </c>
      <c r="AG72" s="958"/>
      <c r="AH72" s="958"/>
      <c r="AI72" s="958"/>
      <c r="AJ72" s="958"/>
      <c r="AK72" s="958">
        <v>863</v>
      </c>
      <c r="AL72" s="958"/>
      <c r="AM72" s="958"/>
      <c r="AN72" s="958"/>
      <c r="AO72" s="958"/>
      <c r="AP72" s="958" t="s">
        <v>543</v>
      </c>
      <c r="AQ72" s="958"/>
      <c r="AR72" s="958"/>
      <c r="AS72" s="958"/>
      <c r="AT72" s="958"/>
      <c r="AU72" s="958" t="s">
        <v>543</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549</v>
      </c>
      <c r="C73" s="962"/>
      <c r="D73" s="962"/>
      <c r="E73" s="962"/>
      <c r="F73" s="962"/>
      <c r="G73" s="962"/>
      <c r="H73" s="962"/>
      <c r="I73" s="962"/>
      <c r="J73" s="962"/>
      <c r="K73" s="962"/>
      <c r="L73" s="962"/>
      <c r="M73" s="962"/>
      <c r="N73" s="962"/>
      <c r="O73" s="962"/>
      <c r="P73" s="963"/>
      <c r="Q73" s="964">
        <v>1148479</v>
      </c>
      <c r="R73" s="958"/>
      <c r="S73" s="958"/>
      <c r="T73" s="958"/>
      <c r="U73" s="958"/>
      <c r="V73" s="958">
        <v>1132469</v>
      </c>
      <c r="W73" s="958"/>
      <c r="X73" s="958"/>
      <c r="Y73" s="958"/>
      <c r="Z73" s="958"/>
      <c r="AA73" s="958">
        <v>16010</v>
      </c>
      <c r="AB73" s="958"/>
      <c r="AC73" s="958"/>
      <c r="AD73" s="958"/>
      <c r="AE73" s="958"/>
      <c r="AF73" s="958">
        <v>16010</v>
      </c>
      <c r="AG73" s="958"/>
      <c r="AH73" s="958"/>
      <c r="AI73" s="958"/>
      <c r="AJ73" s="958"/>
      <c r="AK73" s="958">
        <v>6316</v>
      </c>
      <c r="AL73" s="958"/>
      <c r="AM73" s="958"/>
      <c r="AN73" s="958"/>
      <c r="AO73" s="958"/>
      <c r="AP73" s="958" t="s">
        <v>543</v>
      </c>
      <c r="AQ73" s="958"/>
      <c r="AR73" s="958"/>
      <c r="AS73" s="958"/>
      <c r="AT73" s="958"/>
      <c r="AU73" s="958" t="s">
        <v>543</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377</v>
      </c>
      <c r="B88" s="924" t="s">
        <v>400</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16698</v>
      </c>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924" t="s">
        <v>401</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402</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403</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406</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407</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408</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409</v>
      </c>
      <c r="AB109" s="883"/>
      <c r="AC109" s="883"/>
      <c r="AD109" s="883"/>
      <c r="AE109" s="884"/>
      <c r="AF109" s="885" t="s">
        <v>410</v>
      </c>
      <c r="AG109" s="883"/>
      <c r="AH109" s="883"/>
      <c r="AI109" s="883"/>
      <c r="AJ109" s="884"/>
      <c r="AK109" s="885" t="s">
        <v>295</v>
      </c>
      <c r="AL109" s="883"/>
      <c r="AM109" s="883"/>
      <c r="AN109" s="883"/>
      <c r="AO109" s="884"/>
      <c r="AP109" s="885" t="s">
        <v>411</v>
      </c>
      <c r="AQ109" s="883"/>
      <c r="AR109" s="883"/>
      <c r="AS109" s="883"/>
      <c r="AT109" s="916"/>
      <c r="AU109" s="882" t="s">
        <v>408</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409</v>
      </c>
      <c r="BR109" s="883"/>
      <c r="BS109" s="883"/>
      <c r="BT109" s="883"/>
      <c r="BU109" s="884"/>
      <c r="BV109" s="885" t="s">
        <v>410</v>
      </c>
      <c r="BW109" s="883"/>
      <c r="BX109" s="883"/>
      <c r="BY109" s="883"/>
      <c r="BZ109" s="884"/>
      <c r="CA109" s="885" t="s">
        <v>295</v>
      </c>
      <c r="CB109" s="883"/>
      <c r="CC109" s="883"/>
      <c r="CD109" s="883"/>
      <c r="CE109" s="884"/>
      <c r="CF109" s="923" t="s">
        <v>411</v>
      </c>
      <c r="CG109" s="923"/>
      <c r="CH109" s="923"/>
      <c r="CI109" s="923"/>
      <c r="CJ109" s="923"/>
      <c r="CK109" s="885" t="s">
        <v>412</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409</v>
      </c>
      <c r="DH109" s="883"/>
      <c r="DI109" s="883"/>
      <c r="DJ109" s="883"/>
      <c r="DK109" s="884"/>
      <c r="DL109" s="885" t="s">
        <v>410</v>
      </c>
      <c r="DM109" s="883"/>
      <c r="DN109" s="883"/>
      <c r="DO109" s="883"/>
      <c r="DP109" s="884"/>
      <c r="DQ109" s="885" t="s">
        <v>295</v>
      </c>
      <c r="DR109" s="883"/>
      <c r="DS109" s="883"/>
      <c r="DT109" s="883"/>
      <c r="DU109" s="884"/>
      <c r="DV109" s="885" t="s">
        <v>411</v>
      </c>
      <c r="DW109" s="883"/>
      <c r="DX109" s="883"/>
      <c r="DY109" s="883"/>
      <c r="DZ109" s="916"/>
    </row>
    <row r="110" spans="1:131" s="212" customFormat="1" ht="26.25" customHeight="1" x14ac:dyDescent="0.2">
      <c r="A110" s="794" t="s">
        <v>413</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77524</v>
      </c>
      <c r="AB110" s="876"/>
      <c r="AC110" s="876"/>
      <c r="AD110" s="876"/>
      <c r="AE110" s="877"/>
      <c r="AF110" s="878">
        <v>76293</v>
      </c>
      <c r="AG110" s="876"/>
      <c r="AH110" s="876"/>
      <c r="AI110" s="876"/>
      <c r="AJ110" s="877"/>
      <c r="AK110" s="878">
        <v>65767</v>
      </c>
      <c r="AL110" s="876"/>
      <c r="AM110" s="876"/>
      <c r="AN110" s="876"/>
      <c r="AO110" s="877"/>
      <c r="AP110" s="879">
        <v>2.2000000000000002</v>
      </c>
      <c r="AQ110" s="880"/>
      <c r="AR110" s="880"/>
      <c r="AS110" s="880"/>
      <c r="AT110" s="881"/>
      <c r="AU110" s="917" t="s">
        <v>69</v>
      </c>
      <c r="AV110" s="918"/>
      <c r="AW110" s="918"/>
      <c r="AX110" s="918"/>
      <c r="AY110" s="918"/>
      <c r="AZ110" s="847" t="s">
        <v>414</v>
      </c>
      <c r="BA110" s="795"/>
      <c r="BB110" s="795"/>
      <c r="BC110" s="795"/>
      <c r="BD110" s="795"/>
      <c r="BE110" s="795"/>
      <c r="BF110" s="795"/>
      <c r="BG110" s="795"/>
      <c r="BH110" s="795"/>
      <c r="BI110" s="795"/>
      <c r="BJ110" s="795"/>
      <c r="BK110" s="795"/>
      <c r="BL110" s="795"/>
      <c r="BM110" s="795"/>
      <c r="BN110" s="795"/>
      <c r="BO110" s="795"/>
      <c r="BP110" s="796"/>
      <c r="BQ110" s="848">
        <v>341282</v>
      </c>
      <c r="BR110" s="829"/>
      <c r="BS110" s="829"/>
      <c r="BT110" s="829"/>
      <c r="BU110" s="829"/>
      <c r="BV110" s="829">
        <v>266187</v>
      </c>
      <c r="BW110" s="829"/>
      <c r="BX110" s="829"/>
      <c r="BY110" s="829"/>
      <c r="BZ110" s="829"/>
      <c r="CA110" s="829">
        <v>201098</v>
      </c>
      <c r="CB110" s="829"/>
      <c r="CC110" s="829"/>
      <c r="CD110" s="829"/>
      <c r="CE110" s="829"/>
      <c r="CF110" s="853">
        <v>6.7</v>
      </c>
      <c r="CG110" s="854"/>
      <c r="CH110" s="854"/>
      <c r="CI110" s="854"/>
      <c r="CJ110" s="854"/>
      <c r="CK110" s="913" t="s">
        <v>415</v>
      </c>
      <c r="CL110" s="806"/>
      <c r="CM110" s="847" t="s">
        <v>416</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418</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419</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420</v>
      </c>
      <c r="B112" s="900"/>
      <c r="C112" s="739" t="s">
        <v>421</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422</v>
      </c>
      <c r="BA112" s="739"/>
      <c r="BB112" s="739"/>
      <c r="BC112" s="739"/>
      <c r="BD112" s="739"/>
      <c r="BE112" s="739"/>
      <c r="BF112" s="739"/>
      <c r="BG112" s="739"/>
      <c r="BH112" s="739"/>
      <c r="BI112" s="739"/>
      <c r="BJ112" s="739"/>
      <c r="BK112" s="739"/>
      <c r="BL112" s="739"/>
      <c r="BM112" s="739"/>
      <c r="BN112" s="739"/>
      <c r="BO112" s="739"/>
      <c r="BP112" s="740"/>
      <c r="BQ112" s="803">
        <v>1819098</v>
      </c>
      <c r="BR112" s="804"/>
      <c r="BS112" s="804"/>
      <c r="BT112" s="804"/>
      <c r="BU112" s="804"/>
      <c r="BV112" s="804">
        <v>1539334</v>
      </c>
      <c r="BW112" s="804"/>
      <c r="BX112" s="804"/>
      <c r="BY112" s="804"/>
      <c r="BZ112" s="804"/>
      <c r="CA112" s="804">
        <v>1413011</v>
      </c>
      <c r="CB112" s="804"/>
      <c r="CC112" s="804"/>
      <c r="CD112" s="804"/>
      <c r="CE112" s="804"/>
      <c r="CF112" s="862">
        <v>46.7</v>
      </c>
      <c r="CG112" s="863"/>
      <c r="CH112" s="863"/>
      <c r="CI112" s="863"/>
      <c r="CJ112" s="863"/>
      <c r="CK112" s="914"/>
      <c r="CL112" s="808"/>
      <c r="CM112" s="802" t="s">
        <v>423</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424</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179238</v>
      </c>
      <c r="AB113" s="906"/>
      <c r="AC113" s="906"/>
      <c r="AD113" s="906"/>
      <c r="AE113" s="907"/>
      <c r="AF113" s="908">
        <v>166567</v>
      </c>
      <c r="AG113" s="906"/>
      <c r="AH113" s="906"/>
      <c r="AI113" s="906"/>
      <c r="AJ113" s="907"/>
      <c r="AK113" s="908">
        <v>180872</v>
      </c>
      <c r="AL113" s="906"/>
      <c r="AM113" s="906"/>
      <c r="AN113" s="906"/>
      <c r="AO113" s="907"/>
      <c r="AP113" s="909">
        <v>6</v>
      </c>
      <c r="AQ113" s="910"/>
      <c r="AR113" s="910"/>
      <c r="AS113" s="910"/>
      <c r="AT113" s="911"/>
      <c r="AU113" s="919"/>
      <c r="AV113" s="920"/>
      <c r="AW113" s="920"/>
      <c r="AX113" s="920"/>
      <c r="AY113" s="920"/>
      <c r="AZ113" s="802" t="s">
        <v>425</v>
      </c>
      <c r="BA113" s="739"/>
      <c r="BB113" s="739"/>
      <c r="BC113" s="739"/>
      <c r="BD113" s="739"/>
      <c r="BE113" s="739"/>
      <c r="BF113" s="739"/>
      <c r="BG113" s="739"/>
      <c r="BH113" s="739"/>
      <c r="BI113" s="739"/>
      <c r="BJ113" s="739"/>
      <c r="BK113" s="739"/>
      <c r="BL113" s="739"/>
      <c r="BM113" s="739"/>
      <c r="BN113" s="739"/>
      <c r="BO113" s="739"/>
      <c r="BP113" s="740"/>
      <c r="BQ113" s="803" t="s">
        <v>122</v>
      </c>
      <c r="BR113" s="804"/>
      <c r="BS113" s="804"/>
      <c r="BT113" s="804"/>
      <c r="BU113" s="804"/>
      <c r="BV113" s="804" t="s">
        <v>122</v>
      </c>
      <c r="BW113" s="804"/>
      <c r="BX113" s="804"/>
      <c r="BY113" s="804"/>
      <c r="BZ113" s="804"/>
      <c r="CA113" s="804" t="s">
        <v>122</v>
      </c>
      <c r="CB113" s="804"/>
      <c r="CC113" s="804"/>
      <c r="CD113" s="804"/>
      <c r="CE113" s="804"/>
      <c r="CF113" s="862" t="s">
        <v>122</v>
      </c>
      <c r="CG113" s="863"/>
      <c r="CH113" s="863"/>
      <c r="CI113" s="863"/>
      <c r="CJ113" s="863"/>
      <c r="CK113" s="914"/>
      <c r="CL113" s="808"/>
      <c r="CM113" s="802" t="s">
        <v>426</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427</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t="s">
        <v>122</v>
      </c>
      <c r="AB114" s="767"/>
      <c r="AC114" s="767"/>
      <c r="AD114" s="767"/>
      <c r="AE114" s="768"/>
      <c r="AF114" s="769" t="s">
        <v>122</v>
      </c>
      <c r="AG114" s="767"/>
      <c r="AH114" s="767"/>
      <c r="AI114" s="767"/>
      <c r="AJ114" s="768"/>
      <c r="AK114" s="769" t="s">
        <v>122</v>
      </c>
      <c r="AL114" s="767"/>
      <c r="AM114" s="767"/>
      <c r="AN114" s="767"/>
      <c r="AO114" s="768"/>
      <c r="AP114" s="811" t="s">
        <v>122</v>
      </c>
      <c r="AQ114" s="812"/>
      <c r="AR114" s="812"/>
      <c r="AS114" s="812"/>
      <c r="AT114" s="813"/>
      <c r="AU114" s="919"/>
      <c r="AV114" s="920"/>
      <c r="AW114" s="920"/>
      <c r="AX114" s="920"/>
      <c r="AY114" s="920"/>
      <c r="AZ114" s="802" t="s">
        <v>428</v>
      </c>
      <c r="BA114" s="739"/>
      <c r="BB114" s="739"/>
      <c r="BC114" s="739"/>
      <c r="BD114" s="739"/>
      <c r="BE114" s="739"/>
      <c r="BF114" s="739"/>
      <c r="BG114" s="739"/>
      <c r="BH114" s="739"/>
      <c r="BI114" s="739"/>
      <c r="BJ114" s="739"/>
      <c r="BK114" s="739"/>
      <c r="BL114" s="739"/>
      <c r="BM114" s="739"/>
      <c r="BN114" s="739"/>
      <c r="BO114" s="739"/>
      <c r="BP114" s="740"/>
      <c r="BQ114" s="803">
        <v>484175</v>
      </c>
      <c r="BR114" s="804"/>
      <c r="BS114" s="804"/>
      <c r="BT114" s="804"/>
      <c r="BU114" s="804"/>
      <c r="BV114" s="804">
        <v>481595</v>
      </c>
      <c r="BW114" s="804"/>
      <c r="BX114" s="804"/>
      <c r="BY114" s="804"/>
      <c r="BZ114" s="804"/>
      <c r="CA114" s="804">
        <v>505426</v>
      </c>
      <c r="CB114" s="804"/>
      <c r="CC114" s="804"/>
      <c r="CD114" s="804"/>
      <c r="CE114" s="804"/>
      <c r="CF114" s="862">
        <v>16.7</v>
      </c>
      <c r="CG114" s="863"/>
      <c r="CH114" s="863"/>
      <c r="CI114" s="863"/>
      <c r="CJ114" s="863"/>
      <c r="CK114" s="914"/>
      <c r="CL114" s="808"/>
      <c r="CM114" s="802" t="s">
        <v>429</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430</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431</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432</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433</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434</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435</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178</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436</v>
      </c>
      <c r="Z117" s="884"/>
      <c r="AA117" s="889">
        <v>256762</v>
      </c>
      <c r="AB117" s="890"/>
      <c r="AC117" s="890"/>
      <c r="AD117" s="890"/>
      <c r="AE117" s="891"/>
      <c r="AF117" s="892">
        <v>242860</v>
      </c>
      <c r="AG117" s="890"/>
      <c r="AH117" s="890"/>
      <c r="AI117" s="890"/>
      <c r="AJ117" s="891"/>
      <c r="AK117" s="892">
        <v>246639</v>
      </c>
      <c r="AL117" s="890"/>
      <c r="AM117" s="890"/>
      <c r="AN117" s="890"/>
      <c r="AO117" s="891"/>
      <c r="AP117" s="893"/>
      <c r="AQ117" s="894"/>
      <c r="AR117" s="894"/>
      <c r="AS117" s="894"/>
      <c r="AT117" s="895"/>
      <c r="AU117" s="919"/>
      <c r="AV117" s="920"/>
      <c r="AW117" s="920"/>
      <c r="AX117" s="920"/>
      <c r="AY117" s="920"/>
      <c r="AZ117" s="850" t="s">
        <v>437</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438</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412</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409</v>
      </c>
      <c r="AB118" s="883"/>
      <c r="AC118" s="883"/>
      <c r="AD118" s="883"/>
      <c r="AE118" s="884"/>
      <c r="AF118" s="885" t="s">
        <v>410</v>
      </c>
      <c r="AG118" s="883"/>
      <c r="AH118" s="883"/>
      <c r="AI118" s="883"/>
      <c r="AJ118" s="884"/>
      <c r="AK118" s="885" t="s">
        <v>295</v>
      </c>
      <c r="AL118" s="883"/>
      <c r="AM118" s="883"/>
      <c r="AN118" s="883"/>
      <c r="AO118" s="884"/>
      <c r="AP118" s="886" t="s">
        <v>411</v>
      </c>
      <c r="AQ118" s="887"/>
      <c r="AR118" s="887"/>
      <c r="AS118" s="887"/>
      <c r="AT118" s="888"/>
      <c r="AU118" s="919"/>
      <c r="AV118" s="920"/>
      <c r="AW118" s="920"/>
      <c r="AX118" s="920"/>
      <c r="AY118" s="920"/>
      <c r="AZ118" s="825" t="s">
        <v>439</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440</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415</v>
      </c>
      <c r="B119" s="806"/>
      <c r="C119" s="847" t="s">
        <v>416</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178</v>
      </c>
      <c r="BA119" s="235"/>
      <c r="BB119" s="235"/>
      <c r="BC119" s="235"/>
      <c r="BD119" s="235"/>
      <c r="BE119" s="235"/>
      <c r="BF119" s="235"/>
      <c r="BG119" s="235"/>
      <c r="BH119" s="235"/>
      <c r="BI119" s="235"/>
      <c r="BJ119" s="235"/>
      <c r="BK119" s="235"/>
      <c r="BL119" s="235"/>
      <c r="BM119" s="235"/>
      <c r="BN119" s="235"/>
      <c r="BO119" s="864" t="s">
        <v>441</v>
      </c>
      <c r="BP119" s="865"/>
      <c r="BQ119" s="866">
        <v>2644555</v>
      </c>
      <c r="BR119" s="832"/>
      <c r="BS119" s="832"/>
      <c r="BT119" s="832"/>
      <c r="BU119" s="832"/>
      <c r="BV119" s="832">
        <v>2287116</v>
      </c>
      <c r="BW119" s="832"/>
      <c r="BX119" s="832"/>
      <c r="BY119" s="832"/>
      <c r="BZ119" s="832"/>
      <c r="CA119" s="832">
        <v>2119535</v>
      </c>
      <c r="CB119" s="832"/>
      <c r="CC119" s="832"/>
      <c r="CD119" s="832"/>
      <c r="CE119" s="832"/>
      <c r="CF119" s="735"/>
      <c r="CG119" s="736"/>
      <c r="CH119" s="736"/>
      <c r="CI119" s="736"/>
      <c r="CJ119" s="821"/>
      <c r="CK119" s="915"/>
      <c r="CL119" s="810"/>
      <c r="CM119" s="825" t="s">
        <v>442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419</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443</v>
      </c>
      <c r="AV120" s="868"/>
      <c r="AW120" s="868"/>
      <c r="AX120" s="868"/>
      <c r="AY120" s="869"/>
      <c r="AZ120" s="847" t="s">
        <v>444</v>
      </c>
      <c r="BA120" s="795"/>
      <c r="BB120" s="795"/>
      <c r="BC120" s="795"/>
      <c r="BD120" s="795"/>
      <c r="BE120" s="795"/>
      <c r="BF120" s="795"/>
      <c r="BG120" s="795"/>
      <c r="BH120" s="795"/>
      <c r="BI120" s="795"/>
      <c r="BJ120" s="795"/>
      <c r="BK120" s="795"/>
      <c r="BL120" s="795"/>
      <c r="BM120" s="795"/>
      <c r="BN120" s="795"/>
      <c r="BO120" s="795"/>
      <c r="BP120" s="796"/>
      <c r="BQ120" s="848">
        <v>3200493</v>
      </c>
      <c r="BR120" s="829"/>
      <c r="BS120" s="829"/>
      <c r="BT120" s="829"/>
      <c r="BU120" s="829"/>
      <c r="BV120" s="829">
        <v>3480730</v>
      </c>
      <c r="BW120" s="829"/>
      <c r="BX120" s="829"/>
      <c r="BY120" s="829"/>
      <c r="BZ120" s="829"/>
      <c r="CA120" s="829">
        <v>3563403</v>
      </c>
      <c r="CB120" s="829"/>
      <c r="CC120" s="829"/>
      <c r="CD120" s="829"/>
      <c r="CE120" s="829"/>
      <c r="CF120" s="853">
        <v>117.9</v>
      </c>
      <c r="CG120" s="854"/>
      <c r="CH120" s="854"/>
      <c r="CI120" s="854"/>
      <c r="CJ120" s="854"/>
      <c r="CK120" s="855" t="s">
        <v>445</v>
      </c>
      <c r="CL120" s="839"/>
      <c r="CM120" s="839"/>
      <c r="CN120" s="839"/>
      <c r="CO120" s="840"/>
      <c r="CP120" s="859" t="s">
        <v>394</v>
      </c>
      <c r="CQ120" s="860"/>
      <c r="CR120" s="860"/>
      <c r="CS120" s="860"/>
      <c r="CT120" s="860"/>
      <c r="CU120" s="860"/>
      <c r="CV120" s="860"/>
      <c r="CW120" s="860"/>
      <c r="CX120" s="860"/>
      <c r="CY120" s="860"/>
      <c r="CZ120" s="860"/>
      <c r="DA120" s="860"/>
      <c r="DB120" s="860"/>
      <c r="DC120" s="860"/>
      <c r="DD120" s="860"/>
      <c r="DE120" s="860"/>
      <c r="DF120" s="861"/>
      <c r="DG120" s="848">
        <v>1795995</v>
      </c>
      <c r="DH120" s="829"/>
      <c r="DI120" s="829"/>
      <c r="DJ120" s="829"/>
      <c r="DK120" s="829"/>
      <c r="DL120" s="829">
        <v>1517504</v>
      </c>
      <c r="DM120" s="829"/>
      <c r="DN120" s="829"/>
      <c r="DO120" s="829"/>
      <c r="DP120" s="829"/>
      <c r="DQ120" s="829">
        <v>1397315</v>
      </c>
      <c r="DR120" s="829"/>
      <c r="DS120" s="829"/>
      <c r="DT120" s="829"/>
      <c r="DU120" s="829"/>
      <c r="DV120" s="830">
        <v>46.2</v>
      </c>
      <c r="DW120" s="830"/>
      <c r="DX120" s="830"/>
      <c r="DY120" s="830"/>
      <c r="DZ120" s="831"/>
    </row>
    <row r="121" spans="1:130" s="212" customFormat="1" ht="26.25" customHeight="1" x14ac:dyDescent="0.2">
      <c r="A121" s="807"/>
      <c r="B121" s="808"/>
      <c r="C121" s="850" t="s">
        <v>446</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447</v>
      </c>
      <c r="BA121" s="739"/>
      <c r="BB121" s="739"/>
      <c r="BC121" s="739"/>
      <c r="BD121" s="739"/>
      <c r="BE121" s="739"/>
      <c r="BF121" s="739"/>
      <c r="BG121" s="739"/>
      <c r="BH121" s="739"/>
      <c r="BI121" s="739"/>
      <c r="BJ121" s="739"/>
      <c r="BK121" s="739"/>
      <c r="BL121" s="739"/>
      <c r="BM121" s="739"/>
      <c r="BN121" s="739"/>
      <c r="BO121" s="739"/>
      <c r="BP121" s="740"/>
      <c r="BQ121" s="803" t="s">
        <v>122</v>
      </c>
      <c r="BR121" s="804"/>
      <c r="BS121" s="804"/>
      <c r="BT121" s="804"/>
      <c r="BU121" s="804"/>
      <c r="BV121" s="804" t="s">
        <v>122</v>
      </c>
      <c r="BW121" s="804"/>
      <c r="BX121" s="804"/>
      <c r="BY121" s="804"/>
      <c r="BZ121" s="804"/>
      <c r="CA121" s="804" t="s">
        <v>122</v>
      </c>
      <c r="CB121" s="804"/>
      <c r="CC121" s="804"/>
      <c r="CD121" s="804"/>
      <c r="CE121" s="804"/>
      <c r="CF121" s="862" t="s">
        <v>122</v>
      </c>
      <c r="CG121" s="863"/>
      <c r="CH121" s="863"/>
      <c r="CI121" s="863"/>
      <c r="CJ121" s="863"/>
      <c r="CK121" s="856"/>
      <c r="CL121" s="842"/>
      <c r="CM121" s="842"/>
      <c r="CN121" s="842"/>
      <c r="CO121" s="843"/>
      <c r="CP121" s="822" t="s">
        <v>392</v>
      </c>
      <c r="CQ121" s="823"/>
      <c r="CR121" s="823"/>
      <c r="CS121" s="823"/>
      <c r="CT121" s="823"/>
      <c r="CU121" s="823"/>
      <c r="CV121" s="823"/>
      <c r="CW121" s="823"/>
      <c r="CX121" s="823"/>
      <c r="CY121" s="823"/>
      <c r="CZ121" s="823"/>
      <c r="DA121" s="823"/>
      <c r="DB121" s="823"/>
      <c r="DC121" s="823"/>
      <c r="DD121" s="823"/>
      <c r="DE121" s="823"/>
      <c r="DF121" s="824"/>
      <c r="DG121" s="803">
        <v>23103</v>
      </c>
      <c r="DH121" s="804"/>
      <c r="DI121" s="804"/>
      <c r="DJ121" s="804"/>
      <c r="DK121" s="804"/>
      <c r="DL121" s="804">
        <v>21830</v>
      </c>
      <c r="DM121" s="804"/>
      <c r="DN121" s="804"/>
      <c r="DO121" s="804"/>
      <c r="DP121" s="804"/>
      <c r="DQ121" s="804">
        <v>15696</v>
      </c>
      <c r="DR121" s="804"/>
      <c r="DS121" s="804"/>
      <c r="DT121" s="804"/>
      <c r="DU121" s="804"/>
      <c r="DV121" s="781">
        <v>0.5</v>
      </c>
      <c r="DW121" s="781"/>
      <c r="DX121" s="781"/>
      <c r="DY121" s="781"/>
      <c r="DZ121" s="782"/>
    </row>
    <row r="122" spans="1:130" s="212" customFormat="1" ht="26.25" customHeight="1" x14ac:dyDescent="0.2">
      <c r="A122" s="807"/>
      <c r="B122" s="808"/>
      <c r="C122" s="802" t="s">
        <v>429</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448</v>
      </c>
      <c r="BA122" s="826"/>
      <c r="BB122" s="826"/>
      <c r="BC122" s="826"/>
      <c r="BD122" s="826"/>
      <c r="BE122" s="826"/>
      <c r="BF122" s="826"/>
      <c r="BG122" s="826"/>
      <c r="BH122" s="826"/>
      <c r="BI122" s="826"/>
      <c r="BJ122" s="826"/>
      <c r="BK122" s="826"/>
      <c r="BL122" s="826"/>
      <c r="BM122" s="826"/>
      <c r="BN122" s="826"/>
      <c r="BO122" s="826"/>
      <c r="BP122" s="827"/>
      <c r="BQ122" s="866">
        <v>2500779</v>
      </c>
      <c r="BR122" s="832"/>
      <c r="BS122" s="832"/>
      <c r="BT122" s="832"/>
      <c r="BU122" s="832"/>
      <c r="BV122" s="832">
        <v>2304446</v>
      </c>
      <c r="BW122" s="832"/>
      <c r="BX122" s="832"/>
      <c r="BY122" s="832"/>
      <c r="BZ122" s="832"/>
      <c r="CA122" s="832">
        <v>2077586</v>
      </c>
      <c r="CB122" s="832"/>
      <c r="CC122" s="832"/>
      <c r="CD122" s="832"/>
      <c r="CE122" s="832"/>
      <c r="CF122" s="833">
        <v>68.7</v>
      </c>
      <c r="CG122" s="834"/>
      <c r="CH122" s="834"/>
      <c r="CI122" s="834"/>
      <c r="CJ122" s="834"/>
      <c r="CK122" s="856"/>
      <c r="CL122" s="842"/>
      <c r="CM122" s="842"/>
      <c r="CN122" s="842"/>
      <c r="CO122" s="843"/>
      <c r="CP122" s="822" t="s">
        <v>390</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435</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178</v>
      </c>
      <c r="BA123" s="235"/>
      <c r="BB123" s="235"/>
      <c r="BC123" s="235"/>
      <c r="BD123" s="235"/>
      <c r="BE123" s="235"/>
      <c r="BF123" s="235"/>
      <c r="BG123" s="235"/>
      <c r="BH123" s="235"/>
      <c r="BI123" s="235"/>
      <c r="BJ123" s="235"/>
      <c r="BK123" s="235"/>
      <c r="BL123" s="235"/>
      <c r="BM123" s="235"/>
      <c r="BN123" s="235"/>
      <c r="BO123" s="864" t="s">
        <v>449</v>
      </c>
      <c r="BP123" s="865"/>
      <c r="BQ123" s="819">
        <v>5701272</v>
      </c>
      <c r="BR123" s="820"/>
      <c r="BS123" s="820"/>
      <c r="BT123" s="820"/>
      <c r="BU123" s="820"/>
      <c r="BV123" s="820">
        <v>5785176</v>
      </c>
      <c r="BW123" s="820"/>
      <c r="BX123" s="820"/>
      <c r="BY123" s="820"/>
      <c r="BZ123" s="820"/>
      <c r="CA123" s="820">
        <v>5640989</v>
      </c>
      <c r="CB123" s="820"/>
      <c r="CC123" s="820"/>
      <c r="CD123" s="820"/>
      <c r="CE123" s="820"/>
      <c r="CF123" s="735"/>
      <c r="CG123" s="736"/>
      <c r="CH123" s="736"/>
      <c r="CI123" s="736"/>
      <c r="CJ123" s="821"/>
      <c r="CK123" s="856"/>
      <c r="CL123" s="842"/>
      <c r="CM123" s="842"/>
      <c r="CN123" s="842"/>
      <c r="CO123" s="843"/>
      <c r="CP123" s="822" t="s">
        <v>391</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5">
      <c r="A124" s="807"/>
      <c r="B124" s="808"/>
      <c r="C124" s="802" t="s">
        <v>438</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450</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451</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440</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452</v>
      </c>
      <c r="CL125" s="839"/>
      <c r="CM125" s="839"/>
      <c r="CN125" s="839"/>
      <c r="CO125" s="840"/>
      <c r="CP125" s="847" t="s">
        <v>453</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442</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454</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456</v>
      </c>
      <c r="AY127" s="799"/>
      <c r="AZ127" s="799"/>
      <c r="BA127" s="799"/>
      <c r="BB127" s="799"/>
      <c r="BC127" s="799"/>
      <c r="BD127" s="799"/>
      <c r="BE127" s="800"/>
      <c r="BF127" s="798" t="s">
        <v>457</v>
      </c>
      <c r="BG127" s="799"/>
      <c r="BH127" s="799"/>
      <c r="BI127" s="799"/>
      <c r="BJ127" s="799"/>
      <c r="BK127" s="799"/>
      <c r="BL127" s="800"/>
      <c r="BM127" s="798" t="s">
        <v>458</v>
      </c>
      <c r="BN127" s="799"/>
      <c r="BO127" s="799"/>
      <c r="BP127" s="799"/>
      <c r="BQ127" s="799"/>
      <c r="BR127" s="799"/>
      <c r="BS127" s="800"/>
      <c r="BT127" s="798" t="s">
        <v>459</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460</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461</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462</v>
      </c>
      <c r="X128" s="785"/>
      <c r="Y128" s="785"/>
      <c r="Z128" s="786"/>
      <c r="AA128" s="787" t="s">
        <v>122</v>
      </c>
      <c r="AB128" s="788"/>
      <c r="AC128" s="788"/>
      <c r="AD128" s="788"/>
      <c r="AE128" s="789"/>
      <c r="AF128" s="790" t="s">
        <v>122</v>
      </c>
      <c r="AG128" s="788"/>
      <c r="AH128" s="788"/>
      <c r="AI128" s="788"/>
      <c r="AJ128" s="789"/>
      <c r="AK128" s="790" t="s">
        <v>122</v>
      </c>
      <c r="AL128" s="788"/>
      <c r="AM128" s="788"/>
      <c r="AN128" s="788"/>
      <c r="AO128" s="789"/>
      <c r="AP128" s="791"/>
      <c r="AQ128" s="792"/>
      <c r="AR128" s="792"/>
      <c r="AS128" s="792"/>
      <c r="AT128" s="793"/>
      <c r="AU128" s="214"/>
      <c r="AV128" s="214"/>
      <c r="AW128" s="214"/>
      <c r="AX128" s="794" t="s">
        <v>463</v>
      </c>
      <c r="AY128" s="795"/>
      <c r="AZ128" s="795"/>
      <c r="BA128" s="795"/>
      <c r="BB128" s="795"/>
      <c r="BC128" s="795"/>
      <c r="BD128" s="795"/>
      <c r="BE128" s="796"/>
      <c r="BF128" s="773" t="s">
        <v>122</v>
      </c>
      <c r="BG128" s="774"/>
      <c r="BH128" s="774"/>
      <c r="BI128" s="774"/>
      <c r="BJ128" s="774"/>
      <c r="BK128" s="774"/>
      <c r="BL128" s="797"/>
      <c r="BM128" s="773">
        <v>15</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464</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465</v>
      </c>
      <c r="X129" s="764"/>
      <c r="Y129" s="764"/>
      <c r="Z129" s="765"/>
      <c r="AA129" s="766">
        <v>3154355</v>
      </c>
      <c r="AB129" s="767"/>
      <c r="AC129" s="767"/>
      <c r="AD129" s="767"/>
      <c r="AE129" s="768"/>
      <c r="AF129" s="769">
        <v>3195414</v>
      </c>
      <c r="AG129" s="767"/>
      <c r="AH129" s="767"/>
      <c r="AI129" s="767"/>
      <c r="AJ129" s="768"/>
      <c r="AK129" s="769">
        <v>3272878</v>
      </c>
      <c r="AL129" s="767"/>
      <c r="AM129" s="767"/>
      <c r="AN129" s="767"/>
      <c r="AO129" s="768"/>
      <c r="AP129" s="770"/>
      <c r="AQ129" s="771"/>
      <c r="AR129" s="771"/>
      <c r="AS129" s="771"/>
      <c r="AT129" s="772"/>
      <c r="AU129" s="215"/>
      <c r="AV129" s="215"/>
      <c r="AW129" s="215"/>
      <c r="AX129" s="738" t="s">
        <v>466</v>
      </c>
      <c r="AY129" s="739"/>
      <c r="AZ129" s="739"/>
      <c r="BA129" s="739"/>
      <c r="BB129" s="739"/>
      <c r="BC129" s="739"/>
      <c r="BD129" s="739"/>
      <c r="BE129" s="740"/>
      <c r="BF129" s="757" t="s">
        <v>122</v>
      </c>
      <c r="BG129" s="758"/>
      <c r="BH129" s="758"/>
      <c r="BI129" s="758"/>
      <c r="BJ129" s="758"/>
      <c r="BK129" s="758"/>
      <c r="BL129" s="759"/>
      <c r="BM129" s="757">
        <v>20</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467</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468</v>
      </c>
      <c r="X130" s="764"/>
      <c r="Y130" s="764"/>
      <c r="Z130" s="765"/>
      <c r="AA130" s="766">
        <v>252389</v>
      </c>
      <c r="AB130" s="767"/>
      <c r="AC130" s="767"/>
      <c r="AD130" s="767"/>
      <c r="AE130" s="768"/>
      <c r="AF130" s="769">
        <v>263732</v>
      </c>
      <c r="AG130" s="767"/>
      <c r="AH130" s="767"/>
      <c r="AI130" s="767"/>
      <c r="AJ130" s="768"/>
      <c r="AK130" s="769">
        <v>249318</v>
      </c>
      <c r="AL130" s="767"/>
      <c r="AM130" s="767"/>
      <c r="AN130" s="767"/>
      <c r="AO130" s="768"/>
      <c r="AP130" s="770"/>
      <c r="AQ130" s="771"/>
      <c r="AR130" s="771"/>
      <c r="AS130" s="771"/>
      <c r="AT130" s="772"/>
      <c r="AU130" s="215"/>
      <c r="AV130" s="215"/>
      <c r="AW130" s="215"/>
      <c r="AX130" s="738" t="s">
        <v>469</v>
      </c>
      <c r="AY130" s="739"/>
      <c r="AZ130" s="739"/>
      <c r="BA130" s="739"/>
      <c r="BB130" s="739"/>
      <c r="BC130" s="739"/>
      <c r="BD130" s="739"/>
      <c r="BE130" s="740"/>
      <c r="BF130" s="741">
        <v>-0.2</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470</v>
      </c>
      <c r="X131" s="748"/>
      <c r="Y131" s="748"/>
      <c r="Z131" s="749"/>
      <c r="AA131" s="750">
        <v>2901966</v>
      </c>
      <c r="AB131" s="751"/>
      <c r="AC131" s="751"/>
      <c r="AD131" s="751"/>
      <c r="AE131" s="752"/>
      <c r="AF131" s="753">
        <v>2931682</v>
      </c>
      <c r="AG131" s="751"/>
      <c r="AH131" s="751"/>
      <c r="AI131" s="751"/>
      <c r="AJ131" s="752"/>
      <c r="AK131" s="753">
        <v>3023560</v>
      </c>
      <c r="AL131" s="751"/>
      <c r="AM131" s="751"/>
      <c r="AN131" s="751"/>
      <c r="AO131" s="752"/>
      <c r="AP131" s="754"/>
      <c r="AQ131" s="755"/>
      <c r="AR131" s="755"/>
      <c r="AS131" s="755"/>
      <c r="AT131" s="756"/>
      <c r="AU131" s="215"/>
      <c r="AV131" s="215"/>
      <c r="AW131" s="215"/>
      <c r="AX131" s="716" t="s">
        <v>471</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472</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473</v>
      </c>
      <c r="W132" s="729"/>
      <c r="X132" s="729"/>
      <c r="Y132" s="729"/>
      <c r="Z132" s="730"/>
      <c r="AA132" s="731">
        <v>0.15069094499999999</v>
      </c>
      <c r="AB132" s="732"/>
      <c r="AC132" s="732"/>
      <c r="AD132" s="732"/>
      <c r="AE132" s="733"/>
      <c r="AF132" s="734">
        <v>-0.71194624799999995</v>
      </c>
      <c r="AG132" s="732"/>
      <c r="AH132" s="732"/>
      <c r="AI132" s="732"/>
      <c r="AJ132" s="733"/>
      <c r="AK132" s="734">
        <v>-8.8604162E-2</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474</v>
      </c>
      <c r="W133" s="708"/>
      <c r="X133" s="708"/>
      <c r="Y133" s="708"/>
      <c r="Z133" s="709"/>
      <c r="AA133" s="710">
        <v>0.2</v>
      </c>
      <c r="AB133" s="711"/>
      <c r="AC133" s="711"/>
      <c r="AD133" s="711"/>
      <c r="AE133" s="712"/>
      <c r="AF133" s="710">
        <v>0</v>
      </c>
      <c r="AG133" s="711"/>
      <c r="AH133" s="711"/>
      <c r="AI133" s="711"/>
      <c r="AJ133" s="712"/>
      <c r="AK133" s="710">
        <v>-0.2</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Ra5Nr5u6knnnlg/4DPfK0YOntvTNVJbbHAQS93PktWEP+RRmqz9hCH4ZznRIdKOwksFnGNl8StSHamjW0vMXPw==" saltValue="csdBI5XNhAToU/G4T396D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50" orientation="landscape"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42" customWidth="1"/>
    <col min="121" max="121" width="0" style="241" hidden="1" customWidth="1"/>
    <col min="122" max="16384" width="9" style="241" hidden="1"/>
  </cols>
  <sheetData>
    <row r="1" spans="1:120" ht="13"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1"/>
    </row>
    <row r="17" spans="119:120" ht="13" x14ac:dyDescent="0.2">
      <c r="DP17" s="241"/>
    </row>
    <row r="18" spans="119:120" ht="13" x14ac:dyDescent="0.2"/>
    <row r="19" spans="119:120" ht="13" x14ac:dyDescent="0.2"/>
    <row r="20" spans="119:120" ht="13" x14ac:dyDescent="0.2">
      <c r="DO20" s="241"/>
      <c r="DP20" s="241"/>
    </row>
    <row r="21" spans="119:120" ht="13" x14ac:dyDescent="0.2">
      <c r="DP21" s="241"/>
    </row>
    <row r="22" spans="119:120" ht="13" x14ac:dyDescent="0.2"/>
    <row r="23" spans="119:120" ht="13" x14ac:dyDescent="0.2">
      <c r="DO23" s="241"/>
      <c r="DP23" s="241"/>
    </row>
    <row r="24" spans="119:120" ht="13" x14ac:dyDescent="0.2">
      <c r="DP24" s="241"/>
    </row>
    <row r="25" spans="119:120" ht="13" x14ac:dyDescent="0.2">
      <c r="DP25" s="241"/>
    </row>
    <row r="26" spans="119:120" ht="13" x14ac:dyDescent="0.2">
      <c r="DO26" s="241"/>
      <c r="DP26" s="241"/>
    </row>
    <row r="27" spans="119:120" ht="13" x14ac:dyDescent="0.2"/>
    <row r="28" spans="119:120" ht="13" x14ac:dyDescent="0.2">
      <c r="DO28" s="241"/>
      <c r="DP28" s="241"/>
    </row>
    <row r="29" spans="119:120" ht="13" x14ac:dyDescent="0.2">
      <c r="DP29" s="241"/>
    </row>
    <row r="30" spans="119:120" ht="13" x14ac:dyDescent="0.2"/>
    <row r="31" spans="119:120" ht="13" x14ac:dyDescent="0.2">
      <c r="DO31" s="241"/>
      <c r="DP31" s="241"/>
    </row>
    <row r="32" spans="119:120" ht="13" x14ac:dyDescent="0.2"/>
    <row r="33" spans="98:120" ht="13" x14ac:dyDescent="0.2">
      <c r="DO33" s="241"/>
      <c r="DP33" s="241"/>
    </row>
    <row r="34" spans="98:120" ht="13" x14ac:dyDescent="0.2">
      <c r="DM34" s="241"/>
    </row>
    <row r="35" spans="98:120" ht="13" x14ac:dyDescent="0.2">
      <c r="CT35" s="241"/>
      <c r="CU35" s="241"/>
      <c r="CV35" s="241"/>
      <c r="CY35" s="241"/>
      <c r="CZ35" s="241"/>
      <c r="DA35" s="241"/>
      <c r="DD35" s="241"/>
      <c r="DE35" s="241"/>
      <c r="DF35" s="241"/>
      <c r="DI35" s="241"/>
      <c r="DJ35" s="241"/>
      <c r="DK35" s="241"/>
      <c r="DM35" s="241"/>
      <c r="DN35" s="241"/>
      <c r="DO35" s="241"/>
      <c r="DP35" s="241"/>
    </row>
    <row r="36" spans="98:120" ht="13" x14ac:dyDescent="0.2"/>
    <row r="37" spans="98:120" ht="13" x14ac:dyDescent="0.2">
      <c r="CW37" s="241"/>
      <c r="DB37" s="241"/>
      <c r="DG37" s="241"/>
      <c r="DL37" s="241"/>
      <c r="DP37" s="241"/>
    </row>
    <row r="38" spans="98:120" ht="13"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1"/>
      <c r="DO49" s="241"/>
      <c r="DP49" s="24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1"/>
      <c r="CS63" s="241"/>
      <c r="CX63" s="241"/>
      <c r="DC63" s="241"/>
      <c r="DH63" s="241"/>
    </row>
    <row r="64" spans="22:120" ht="13" x14ac:dyDescent="0.2">
      <c r="V64" s="241"/>
    </row>
    <row r="65" spans="15:120" ht="13"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 x14ac:dyDescent="0.2">
      <c r="Q66" s="241"/>
      <c r="S66" s="241"/>
      <c r="U66" s="241"/>
      <c r="DM66" s="241"/>
    </row>
    <row r="67" spans="15:120" ht="13"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 x14ac:dyDescent="0.2"/>
    <row r="69" spans="15:120" ht="13" x14ac:dyDescent="0.2"/>
    <row r="70" spans="15:120" ht="13" x14ac:dyDescent="0.2"/>
    <row r="71" spans="15:120" ht="13" x14ac:dyDescent="0.2"/>
    <row r="72" spans="15:120" ht="13" x14ac:dyDescent="0.2">
      <c r="DP72" s="241"/>
    </row>
    <row r="73" spans="15:120" ht="13" x14ac:dyDescent="0.2">
      <c r="DP73" s="24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1"/>
      <c r="CX96" s="241"/>
      <c r="DC96" s="241"/>
      <c r="DH96" s="241"/>
    </row>
    <row r="97" spans="24:120" ht="13" x14ac:dyDescent="0.2">
      <c r="CS97" s="241"/>
      <c r="CX97" s="241"/>
      <c r="DC97" s="241"/>
      <c r="DH97" s="241"/>
      <c r="DP97" s="242" t="s">
        <v>475</v>
      </c>
    </row>
    <row r="98" spans="24:120" ht="13" hidden="1" x14ac:dyDescent="0.2">
      <c r="CS98" s="241"/>
      <c r="CX98" s="241"/>
      <c r="DC98" s="241"/>
      <c r="DH98" s="241"/>
    </row>
    <row r="99" spans="24:120" ht="13"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 hidden="1" x14ac:dyDescent="0.2">
      <c r="CT103" s="241"/>
      <c r="CV103" s="241"/>
      <c r="CW103" s="241"/>
      <c r="CY103" s="241"/>
      <c r="DA103" s="241"/>
      <c r="DB103" s="241"/>
      <c r="DD103" s="241"/>
      <c r="DF103" s="241"/>
      <c r="DG103" s="241"/>
      <c r="DI103" s="241"/>
      <c r="DK103" s="241"/>
      <c r="DL103" s="241"/>
      <c r="DM103" s="241"/>
      <c r="DN103" s="241"/>
      <c r="DO103" s="241"/>
      <c r="DP103" s="241"/>
    </row>
    <row r="104" spans="24:120" ht="13"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VKWQDdZIMRaBNAhv6QofWhUM+Mv6YRl5GYh5znX5YtbtBwD/tttIbAZ9xlvYPqflOdijt+bYZ9VLWvdhqf55TQ==" saltValue="eGmWJiG02oXrt2PRsL51lw=="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2" customWidth="1"/>
    <col min="117" max="16384" width="9" style="241" hidden="1"/>
  </cols>
  <sheetData>
    <row r="1" spans="2:116" ht="13"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 x14ac:dyDescent="0.2"/>
    <row r="3" spans="2:116" ht="13" x14ac:dyDescent="0.2"/>
    <row r="4" spans="2:116" ht="13"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 x14ac:dyDescent="0.2"/>
    <row r="20" spans="9:116" ht="13" x14ac:dyDescent="0.2"/>
    <row r="21" spans="9:116" ht="13" x14ac:dyDescent="0.2">
      <c r="DL21" s="241"/>
    </row>
    <row r="22" spans="9:116" ht="13" x14ac:dyDescent="0.2">
      <c r="DI22" s="241"/>
      <c r="DJ22" s="241"/>
      <c r="DK22" s="241"/>
      <c r="DL22" s="241"/>
    </row>
    <row r="23" spans="9:116" ht="13" x14ac:dyDescent="0.2">
      <c r="CY23" s="241"/>
      <c r="CZ23" s="241"/>
      <c r="DA23" s="241"/>
      <c r="DB23" s="241"/>
      <c r="DC23" s="241"/>
      <c r="DD23" s="241"/>
      <c r="DE23" s="241"/>
      <c r="DF23" s="241"/>
      <c r="DG23" s="241"/>
      <c r="DH23" s="241"/>
      <c r="DI23" s="241"/>
      <c r="DJ23" s="241"/>
      <c r="DK23" s="241"/>
      <c r="DL23" s="24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1"/>
      <c r="DA35" s="241"/>
      <c r="DB35" s="241"/>
      <c r="DC35" s="241"/>
      <c r="DD35" s="241"/>
      <c r="DE35" s="241"/>
      <c r="DF35" s="241"/>
      <c r="DG35" s="241"/>
      <c r="DH35" s="241"/>
      <c r="DI35" s="241"/>
      <c r="DJ35" s="241"/>
      <c r="DK35" s="241"/>
      <c r="DL35" s="241"/>
    </row>
    <row r="36" spans="15:116" ht="13" x14ac:dyDescent="0.2"/>
    <row r="37" spans="15:116" ht="13" x14ac:dyDescent="0.2">
      <c r="DL37" s="241"/>
    </row>
    <row r="38" spans="15:116" ht="13" x14ac:dyDescent="0.2">
      <c r="DI38" s="241"/>
      <c r="DJ38" s="241"/>
      <c r="DK38" s="241"/>
      <c r="DL38" s="241"/>
    </row>
    <row r="39" spans="15:116" ht="13" x14ac:dyDescent="0.2"/>
    <row r="40" spans="15:116" ht="13" x14ac:dyDescent="0.2"/>
    <row r="41" spans="15:116" ht="13" x14ac:dyDescent="0.2"/>
    <row r="42" spans="15:116" ht="13" x14ac:dyDescent="0.2"/>
    <row r="43" spans="15:116" ht="13"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 x14ac:dyDescent="0.2">
      <c r="DL44" s="241"/>
    </row>
    <row r="45" spans="15:116" ht="13" x14ac:dyDescent="0.2"/>
    <row r="46" spans="15:116" ht="13" x14ac:dyDescent="0.2">
      <c r="DA46" s="241"/>
      <c r="DB46" s="241"/>
      <c r="DC46" s="241"/>
      <c r="DD46" s="241"/>
      <c r="DE46" s="241"/>
      <c r="DF46" s="241"/>
      <c r="DG46" s="241"/>
      <c r="DH46" s="241"/>
      <c r="DI46" s="241"/>
      <c r="DJ46" s="241"/>
      <c r="DK46" s="241"/>
      <c r="DL46" s="241"/>
    </row>
    <row r="47" spans="15:116" ht="13" x14ac:dyDescent="0.2"/>
    <row r="48" spans="15:116" ht="13" x14ac:dyDescent="0.2"/>
    <row r="49" spans="104:116" ht="13" x14ac:dyDescent="0.2"/>
    <row r="50" spans="104:116" ht="13" x14ac:dyDescent="0.2">
      <c r="CZ50" s="241"/>
      <c r="DA50" s="241"/>
      <c r="DB50" s="241"/>
      <c r="DC50" s="241"/>
      <c r="DD50" s="241"/>
      <c r="DE50" s="241"/>
      <c r="DF50" s="241"/>
      <c r="DG50" s="241"/>
      <c r="DH50" s="241"/>
      <c r="DI50" s="241"/>
      <c r="DJ50" s="241"/>
      <c r="DK50" s="241"/>
      <c r="DL50" s="241"/>
    </row>
    <row r="51" spans="104:116" ht="13" x14ac:dyDescent="0.2"/>
    <row r="52" spans="104:116" ht="13" x14ac:dyDescent="0.2"/>
    <row r="53" spans="104:116" ht="13" x14ac:dyDescent="0.2">
      <c r="DL53" s="24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1"/>
      <c r="DD67" s="241"/>
      <c r="DE67" s="241"/>
      <c r="DF67" s="241"/>
      <c r="DG67" s="241"/>
      <c r="DH67" s="241"/>
      <c r="DI67" s="241"/>
      <c r="DJ67" s="241"/>
      <c r="DK67" s="241"/>
      <c r="DL67" s="24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zvFFXaR6yQinlnhpvAJTyeqO2dtLqCIMZT7LEO50NLhvDAT3BsvYvjpyEbw4SIk4Hfy7sL2AhI6hf2we/HPrsA==" saltValue="e1hhhAFhEjNpfF1RZ6VHRA=="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3" customWidth="1"/>
    <col min="37" max="44" width="17" style="243" customWidth="1"/>
    <col min="45" max="45" width="6.08984375" style="249" customWidth="1"/>
    <col min="46" max="46" width="3" style="247" customWidth="1"/>
    <col min="47" max="47" width="19.08984375" style="243" hidden="1" customWidth="1"/>
    <col min="48" max="52" width="12.6328125" style="243" hidden="1" customWidth="1"/>
    <col min="53" max="16384" width="8.6328125" style="243" hidden="1"/>
  </cols>
  <sheetData>
    <row r="1" spans="1:46" ht="13" x14ac:dyDescent="0.2">
      <c r="AS1" s="243"/>
      <c r="AT1" s="243"/>
    </row>
    <row r="2" spans="1:46" ht="13" x14ac:dyDescent="0.2">
      <c r="AS2" s="243"/>
      <c r="AT2" s="243"/>
    </row>
    <row r="3" spans="1:46" ht="13" x14ac:dyDescent="0.2">
      <c r="AS3" s="243"/>
      <c r="AT3" s="243"/>
    </row>
    <row r="4" spans="1:46" ht="13" x14ac:dyDescent="0.2">
      <c r="AS4" s="243"/>
      <c r="AT4" s="243"/>
    </row>
    <row r="5" spans="1:46" ht="16.5" x14ac:dyDescent="0.2">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 x14ac:dyDescent="0.2">
      <c r="A6" s="247"/>
      <c r="AK6" s="248" t="s">
        <v>477</v>
      </c>
      <c r="AL6" s="248"/>
      <c r="AM6" s="248"/>
      <c r="AN6" s="248"/>
    </row>
    <row r="7" spans="1:46" ht="13.5" customHeight="1" x14ac:dyDescent="0.2">
      <c r="A7" s="247"/>
      <c r="AK7" s="250"/>
      <c r="AL7" s="251"/>
      <c r="AM7" s="251"/>
      <c r="AN7" s="252"/>
      <c r="AO7" s="1105" t="s">
        <v>478</v>
      </c>
      <c r="AP7" s="253"/>
      <c r="AQ7" s="254" t="s">
        <v>479</v>
      </c>
      <c r="AR7" s="255"/>
    </row>
    <row r="8" spans="1:46" ht="13" x14ac:dyDescent="0.2">
      <c r="A8" s="247"/>
      <c r="AK8" s="256"/>
      <c r="AL8" s="257"/>
      <c r="AM8" s="257"/>
      <c r="AN8" s="258"/>
      <c r="AO8" s="1106"/>
      <c r="AP8" s="259" t="s">
        <v>480</v>
      </c>
      <c r="AQ8" s="260" t="s">
        <v>481</v>
      </c>
      <c r="AR8" s="261" t="s">
        <v>482</v>
      </c>
    </row>
    <row r="9" spans="1:46" ht="13" x14ac:dyDescent="0.2">
      <c r="A9" s="247"/>
      <c r="AK9" s="1117" t="s">
        <v>483</v>
      </c>
      <c r="AL9" s="1118"/>
      <c r="AM9" s="1118"/>
      <c r="AN9" s="1119"/>
      <c r="AO9" s="262">
        <v>1045325</v>
      </c>
      <c r="AP9" s="262">
        <v>117439</v>
      </c>
      <c r="AQ9" s="263">
        <v>156369</v>
      </c>
      <c r="AR9" s="264">
        <v>-24.9</v>
      </c>
    </row>
    <row r="10" spans="1:46" ht="13.5" customHeight="1" x14ac:dyDescent="0.2">
      <c r="A10" s="247"/>
      <c r="AK10" s="1117" t="s">
        <v>484</v>
      </c>
      <c r="AL10" s="1118"/>
      <c r="AM10" s="1118"/>
      <c r="AN10" s="1119"/>
      <c r="AO10" s="265">
        <v>21473</v>
      </c>
      <c r="AP10" s="265">
        <v>2412</v>
      </c>
      <c r="AQ10" s="266">
        <v>21449</v>
      </c>
      <c r="AR10" s="267">
        <v>-88.8</v>
      </c>
    </row>
    <row r="11" spans="1:46" ht="13.5" customHeight="1" x14ac:dyDescent="0.2">
      <c r="A11" s="247"/>
      <c r="AK11" s="1117" t="s">
        <v>485</v>
      </c>
      <c r="AL11" s="1118"/>
      <c r="AM11" s="1118"/>
      <c r="AN11" s="1119"/>
      <c r="AO11" s="265" t="s">
        <v>486</v>
      </c>
      <c r="AP11" s="265" t="s">
        <v>486</v>
      </c>
      <c r="AQ11" s="266">
        <v>1663</v>
      </c>
      <c r="AR11" s="267" t="s">
        <v>486</v>
      </c>
    </row>
    <row r="12" spans="1:46" ht="13.5" customHeight="1" x14ac:dyDescent="0.2">
      <c r="A12" s="247"/>
      <c r="AK12" s="1117" t="s">
        <v>487</v>
      </c>
      <c r="AL12" s="1118"/>
      <c r="AM12" s="1118"/>
      <c r="AN12" s="1119"/>
      <c r="AO12" s="265" t="s">
        <v>486</v>
      </c>
      <c r="AP12" s="265" t="s">
        <v>486</v>
      </c>
      <c r="AQ12" s="266">
        <v>34</v>
      </c>
      <c r="AR12" s="267" t="s">
        <v>486</v>
      </c>
    </row>
    <row r="13" spans="1:46" ht="13.5" customHeight="1" x14ac:dyDescent="0.2">
      <c r="A13" s="247"/>
      <c r="AK13" s="1117" t="s">
        <v>488</v>
      </c>
      <c r="AL13" s="1118"/>
      <c r="AM13" s="1118"/>
      <c r="AN13" s="1119"/>
      <c r="AO13" s="265">
        <v>53506</v>
      </c>
      <c r="AP13" s="265">
        <v>6011</v>
      </c>
      <c r="AQ13" s="266">
        <v>5566</v>
      </c>
      <c r="AR13" s="267">
        <v>8</v>
      </c>
    </row>
    <row r="14" spans="1:46" ht="13.5" customHeight="1" x14ac:dyDescent="0.2">
      <c r="A14" s="247"/>
      <c r="AK14" s="1117" t="s">
        <v>489</v>
      </c>
      <c r="AL14" s="1118"/>
      <c r="AM14" s="1118"/>
      <c r="AN14" s="1119"/>
      <c r="AO14" s="265">
        <v>37867</v>
      </c>
      <c r="AP14" s="265">
        <v>4254</v>
      </c>
      <c r="AQ14" s="266">
        <v>3589</v>
      </c>
      <c r="AR14" s="267">
        <v>18.5</v>
      </c>
    </row>
    <row r="15" spans="1:46" ht="13.5" customHeight="1" x14ac:dyDescent="0.2">
      <c r="A15" s="247"/>
      <c r="AK15" s="1120" t="s">
        <v>490</v>
      </c>
      <c r="AL15" s="1121"/>
      <c r="AM15" s="1121"/>
      <c r="AN15" s="1122"/>
      <c r="AO15" s="265">
        <v>-74467</v>
      </c>
      <c r="AP15" s="265">
        <v>-8366</v>
      </c>
      <c r="AQ15" s="266">
        <v>-10547</v>
      </c>
      <c r="AR15" s="267">
        <v>-20.7</v>
      </c>
    </row>
    <row r="16" spans="1:46" ht="13" x14ac:dyDescent="0.2">
      <c r="A16" s="247"/>
      <c r="AK16" s="1120" t="s">
        <v>178</v>
      </c>
      <c r="AL16" s="1121"/>
      <c r="AM16" s="1121"/>
      <c r="AN16" s="1122"/>
      <c r="AO16" s="265">
        <v>1083704</v>
      </c>
      <c r="AP16" s="265">
        <v>121751</v>
      </c>
      <c r="AQ16" s="266">
        <v>178125</v>
      </c>
      <c r="AR16" s="267">
        <v>-31.6</v>
      </c>
    </row>
    <row r="17" spans="1:46" ht="13" x14ac:dyDescent="0.2">
      <c r="A17" s="247"/>
    </row>
    <row r="18" spans="1:46" ht="13" x14ac:dyDescent="0.2">
      <c r="A18" s="247"/>
      <c r="AQ18" s="268"/>
      <c r="AR18" s="268"/>
    </row>
    <row r="19" spans="1:46" ht="13" x14ac:dyDescent="0.2">
      <c r="A19" s="247"/>
      <c r="AK19" s="243" t="s">
        <v>491</v>
      </c>
    </row>
    <row r="20" spans="1:46" ht="13" x14ac:dyDescent="0.2">
      <c r="A20" s="247"/>
      <c r="AK20" s="269"/>
      <c r="AL20" s="270"/>
      <c r="AM20" s="270"/>
      <c r="AN20" s="271"/>
      <c r="AO20" s="272" t="s">
        <v>492</v>
      </c>
      <c r="AP20" s="273" t="s">
        <v>493</v>
      </c>
      <c r="AQ20" s="274" t="s">
        <v>494</v>
      </c>
      <c r="AR20" s="275"/>
    </row>
    <row r="21" spans="1:46" s="248" customFormat="1" ht="13" x14ac:dyDescent="0.2">
      <c r="A21" s="276"/>
      <c r="AK21" s="1123" t="s">
        <v>495</v>
      </c>
      <c r="AL21" s="1124"/>
      <c r="AM21" s="1124"/>
      <c r="AN21" s="1125"/>
      <c r="AO21" s="277">
        <v>10.11</v>
      </c>
      <c r="AP21" s="278">
        <v>14.51</v>
      </c>
      <c r="AQ21" s="279">
        <v>-4.4000000000000004</v>
      </c>
      <c r="AS21" s="280"/>
      <c r="AT21" s="276"/>
    </row>
    <row r="22" spans="1:46" s="248" customFormat="1" ht="13" x14ac:dyDescent="0.2">
      <c r="A22" s="276"/>
      <c r="AK22" s="1123" t="s">
        <v>496</v>
      </c>
      <c r="AL22" s="1124"/>
      <c r="AM22" s="1124"/>
      <c r="AN22" s="1125"/>
      <c r="AO22" s="281">
        <v>95.1</v>
      </c>
      <c r="AP22" s="282">
        <v>95.5</v>
      </c>
      <c r="AQ22" s="283">
        <v>-0.4</v>
      </c>
      <c r="AR22" s="268"/>
      <c r="AS22" s="280"/>
      <c r="AT22" s="276"/>
    </row>
    <row r="23" spans="1:46" s="248" customFormat="1" ht="13" x14ac:dyDescent="0.2">
      <c r="A23" s="276"/>
      <c r="AP23" s="268"/>
      <c r="AQ23" s="268"/>
      <c r="AR23" s="268"/>
      <c r="AS23" s="280"/>
      <c r="AT23" s="276"/>
    </row>
    <row r="24" spans="1:46" s="248" customFormat="1" ht="13" x14ac:dyDescent="0.2">
      <c r="A24" s="276"/>
      <c r="AP24" s="268"/>
      <c r="AQ24" s="268"/>
      <c r="AR24" s="268"/>
      <c r="AS24" s="280"/>
      <c r="AT24" s="276"/>
    </row>
    <row r="25" spans="1:46" s="248" customFormat="1" ht="13"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 x14ac:dyDescent="0.2">
      <c r="A26" s="1116" t="s">
        <v>497</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 x14ac:dyDescent="0.2">
      <c r="A27" s="288"/>
      <c r="AS27" s="243"/>
      <c r="AT27" s="243"/>
    </row>
    <row r="28" spans="1:46" ht="16.5" x14ac:dyDescent="0.2">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 x14ac:dyDescent="0.2">
      <c r="A29" s="247"/>
      <c r="AK29" s="248" t="s">
        <v>499</v>
      </c>
      <c r="AL29" s="248"/>
      <c r="AM29" s="248"/>
      <c r="AN29" s="248"/>
      <c r="AS29" s="290"/>
    </row>
    <row r="30" spans="1:46" ht="13.5" customHeight="1" x14ac:dyDescent="0.2">
      <c r="A30" s="247"/>
      <c r="AK30" s="250"/>
      <c r="AL30" s="251"/>
      <c r="AM30" s="251"/>
      <c r="AN30" s="252"/>
      <c r="AO30" s="1105" t="s">
        <v>478</v>
      </c>
      <c r="AP30" s="253"/>
      <c r="AQ30" s="254" t="s">
        <v>479</v>
      </c>
      <c r="AR30" s="255"/>
    </row>
    <row r="31" spans="1:46" ht="13" x14ac:dyDescent="0.2">
      <c r="A31" s="247"/>
      <c r="AK31" s="256"/>
      <c r="AL31" s="257"/>
      <c r="AM31" s="257"/>
      <c r="AN31" s="258"/>
      <c r="AO31" s="1106"/>
      <c r="AP31" s="259" t="s">
        <v>480</v>
      </c>
      <c r="AQ31" s="260" t="s">
        <v>481</v>
      </c>
      <c r="AR31" s="261" t="s">
        <v>482</v>
      </c>
    </row>
    <row r="32" spans="1:46" ht="27" customHeight="1" x14ac:dyDescent="0.2">
      <c r="A32" s="247"/>
      <c r="AK32" s="1107" t="s">
        <v>500</v>
      </c>
      <c r="AL32" s="1108"/>
      <c r="AM32" s="1108"/>
      <c r="AN32" s="1109"/>
      <c r="AO32" s="291">
        <v>65767</v>
      </c>
      <c r="AP32" s="291">
        <v>7389</v>
      </c>
      <c r="AQ32" s="292">
        <v>89268</v>
      </c>
      <c r="AR32" s="293">
        <v>-91.7</v>
      </c>
    </row>
    <row r="33" spans="1:46" ht="13.5" customHeight="1" x14ac:dyDescent="0.2">
      <c r="A33" s="247"/>
      <c r="AK33" s="1107" t="s">
        <v>501</v>
      </c>
      <c r="AL33" s="1108"/>
      <c r="AM33" s="1108"/>
      <c r="AN33" s="1109"/>
      <c r="AO33" s="291" t="s">
        <v>486</v>
      </c>
      <c r="AP33" s="291" t="s">
        <v>486</v>
      </c>
      <c r="AQ33" s="292" t="s">
        <v>486</v>
      </c>
      <c r="AR33" s="293" t="s">
        <v>486</v>
      </c>
    </row>
    <row r="34" spans="1:46" ht="27" customHeight="1" x14ac:dyDescent="0.2">
      <c r="A34" s="247"/>
      <c r="AK34" s="1107" t="s">
        <v>502</v>
      </c>
      <c r="AL34" s="1108"/>
      <c r="AM34" s="1108"/>
      <c r="AN34" s="1109"/>
      <c r="AO34" s="291" t="s">
        <v>486</v>
      </c>
      <c r="AP34" s="291" t="s">
        <v>486</v>
      </c>
      <c r="AQ34" s="292" t="s">
        <v>486</v>
      </c>
      <c r="AR34" s="293" t="s">
        <v>486</v>
      </c>
    </row>
    <row r="35" spans="1:46" ht="27" customHeight="1" x14ac:dyDescent="0.2">
      <c r="A35" s="247"/>
      <c r="AK35" s="1107" t="s">
        <v>503</v>
      </c>
      <c r="AL35" s="1108"/>
      <c r="AM35" s="1108"/>
      <c r="AN35" s="1109"/>
      <c r="AO35" s="291">
        <v>180872</v>
      </c>
      <c r="AP35" s="291">
        <v>20320</v>
      </c>
      <c r="AQ35" s="292">
        <v>17003</v>
      </c>
      <c r="AR35" s="293">
        <v>19.5</v>
      </c>
    </row>
    <row r="36" spans="1:46" ht="27" customHeight="1" x14ac:dyDescent="0.2">
      <c r="A36" s="247"/>
      <c r="AK36" s="1107" t="s">
        <v>504</v>
      </c>
      <c r="AL36" s="1108"/>
      <c r="AM36" s="1108"/>
      <c r="AN36" s="1109"/>
      <c r="AO36" s="291" t="s">
        <v>486</v>
      </c>
      <c r="AP36" s="291" t="s">
        <v>486</v>
      </c>
      <c r="AQ36" s="292">
        <v>5039</v>
      </c>
      <c r="AR36" s="293" t="s">
        <v>486</v>
      </c>
    </row>
    <row r="37" spans="1:46" ht="13.5" customHeight="1" x14ac:dyDescent="0.2">
      <c r="A37" s="247"/>
      <c r="AK37" s="1107" t="s">
        <v>505</v>
      </c>
      <c r="AL37" s="1108"/>
      <c r="AM37" s="1108"/>
      <c r="AN37" s="1109"/>
      <c r="AO37" s="291" t="s">
        <v>486</v>
      </c>
      <c r="AP37" s="291" t="s">
        <v>486</v>
      </c>
      <c r="AQ37" s="292">
        <v>909</v>
      </c>
      <c r="AR37" s="293" t="s">
        <v>486</v>
      </c>
    </row>
    <row r="38" spans="1:46" ht="27" customHeight="1" x14ac:dyDescent="0.2">
      <c r="A38" s="247"/>
      <c r="AK38" s="1110" t="s">
        <v>506</v>
      </c>
      <c r="AL38" s="1111"/>
      <c r="AM38" s="1111"/>
      <c r="AN38" s="1112"/>
      <c r="AO38" s="294" t="s">
        <v>486</v>
      </c>
      <c r="AP38" s="294" t="s">
        <v>486</v>
      </c>
      <c r="AQ38" s="295">
        <v>25</v>
      </c>
      <c r="AR38" s="283" t="s">
        <v>486</v>
      </c>
      <c r="AS38" s="290"/>
    </row>
    <row r="39" spans="1:46" ht="13" x14ac:dyDescent="0.2">
      <c r="A39" s="247"/>
      <c r="AK39" s="1110" t="s">
        <v>507</v>
      </c>
      <c r="AL39" s="1111"/>
      <c r="AM39" s="1111"/>
      <c r="AN39" s="1112"/>
      <c r="AO39" s="291" t="s">
        <v>486</v>
      </c>
      <c r="AP39" s="291" t="s">
        <v>486</v>
      </c>
      <c r="AQ39" s="292">
        <v>-4913</v>
      </c>
      <c r="AR39" s="293" t="s">
        <v>486</v>
      </c>
      <c r="AS39" s="290"/>
    </row>
    <row r="40" spans="1:46" ht="27" customHeight="1" x14ac:dyDescent="0.2">
      <c r="A40" s="247"/>
      <c r="AK40" s="1107" t="s">
        <v>508</v>
      </c>
      <c r="AL40" s="1108"/>
      <c r="AM40" s="1108"/>
      <c r="AN40" s="1109"/>
      <c r="AO40" s="291">
        <v>-249318</v>
      </c>
      <c r="AP40" s="291">
        <v>-28010</v>
      </c>
      <c r="AQ40" s="292">
        <v>-72657</v>
      </c>
      <c r="AR40" s="293">
        <v>-61.4</v>
      </c>
      <c r="AS40" s="290"/>
    </row>
    <row r="41" spans="1:46" ht="13" x14ac:dyDescent="0.2">
      <c r="A41" s="247"/>
      <c r="AK41" s="1113" t="s">
        <v>288</v>
      </c>
      <c r="AL41" s="1114"/>
      <c r="AM41" s="1114"/>
      <c r="AN41" s="1115"/>
      <c r="AO41" s="291">
        <v>-2679</v>
      </c>
      <c r="AP41" s="291">
        <v>-301</v>
      </c>
      <c r="AQ41" s="292">
        <v>34674</v>
      </c>
      <c r="AR41" s="293">
        <v>-100.9</v>
      </c>
      <c r="AS41" s="290"/>
    </row>
    <row r="42" spans="1:46" ht="13" x14ac:dyDescent="0.2">
      <c r="A42" s="247"/>
      <c r="AK42" s="296"/>
      <c r="AQ42" s="268"/>
      <c r="AR42" s="268"/>
      <c r="AS42" s="290"/>
    </row>
    <row r="43" spans="1:46" ht="13" x14ac:dyDescent="0.2">
      <c r="A43" s="247"/>
      <c r="AP43" s="297"/>
      <c r="AQ43" s="268"/>
      <c r="AS43" s="290"/>
    </row>
    <row r="44" spans="1:46" ht="13" x14ac:dyDescent="0.2">
      <c r="A44" s="247"/>
      <c r="AQ44" s="268"/>
    </row>
    <row r="45" spans="1:46" ht="13"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509</v>
      </c>
    </row>
    <row r="48" spans="1:46" ht="13" x14ac:dyDescent="0.2">
      <c r="A48" s="247"/>
      <c r="AK48" s="301" t="s">
        <v>510</v>
      </c>
      <c r="AL48" s="301"/>
      <c r="AM48" s="301"/>
      <c r="AN48" s="301"/>
      <c r="AO48" s="301"/>
      <c r="AP48" s="301"/>
      <c r="AQ48" s="302"/>
      <c r="AR48" s="301"/>
    </row>
    <row r="49" spans="1:44" ht="13.5" customHeight="1" x14ac:dyDescent="0.2">
      <c r="A49" s="247"/>
      <c r="AK49" s="303"/>
      <c r="AL49" s="304"/>
      <c r="AM49" s="1100" t="s">
        <v>478</v>
      </c>
      <c r="AN49" s="1102" t="s">
        <v>511</v>
      </c>
      <c r="AO49" s="1103"/>
      <c r="AP49" s="1103"/>
      <c r="AQ49" s="1103"/>
      <c r="AR49" s="1104"/>
    </row>
    <row r="50" spans="1:44" ht="13" x14ac:dyDescent="0.2">
      <c r="A50" s="247"/>
      <c r="AK50" s="305"/>
      <c r="AL50" s="306"/>
      <c r="AM50" s="1101"/>
      <c r="AN50" s="307" t="s">
        <v>512</v>
      </c>
      <c r="AO50" s="308" t="s">
        <v>513</v>
      </c>
      <c r="AP50" s="309" t="s">
        <v>514</v>
      </c>
      <c r="AQ50" s="310" t="s">
        <v>515</v>
      </c>
      <c r="AR50" s="311" t="s">
        <v>516</v>
      </c>
    </row>
    <row r="51" spans="1:44" ht="13" x14ac:dyDescent="0.2">
      <c r="A51" s="247"/>
      <c r="AK51" s="303" t="s">
        <v>517</v>
      </c>
      <c r="AL51" s="304"/>
      <c r="AM51" s="312">
        <v>502855</v>
      </c>
      <c r="AN51" s="313">
        <v>54292</v>
      </c>
      <c r="AO51" s="314">
        <v>73.8</v>
      </c>
      <c r="AP51" s="315">
        <v>126525</v>
      </c>
      <c r="AQ51" s="316">
        <v>0.2</v>
      </c>
      <c r="AR51" s="317">
        <v>73.599999999999994</v>
      </c>
    </row>
    <row r="52" spans="1:44" ht="13" x14ac:dyDescent="0.2">
      <c r="A52" s="247"/>
      <c r="AK52" s="318"/>
      <c r="AL52" s="319" t="s">
        <v>518</v>
      </c>
      <c r="AM52" s="320">
        <v>374050</v>
      </c>
      <c r="AN52" s="321">
        <v>40385</v>
      </c>
      <c r="AO52" s="322">
        <v>56.9</v>
      </c>
      <c r="AP52" s="323">
        <v>67052</v>
      </c>
      <c r="AQ52" s="324">
        <v>18.100000000000001</v>
      </c>
      <c r="AR52" s="325">
        <v>38.799999999999997</v>
      </c>
    </row>
    <row r="53" spans="1:44" ht="13" x14ac:dyDescent="0.2">
      <c r="A53" s="247"/>
      <c r="AK53" s="303" t="s">
        <v>519</v>
      </c>
      <c r="AL53" s="304"/>
      <c r="AM53" s="312">
        <v>612503</v>
      </c>
      <c r="AN53" s="313">
        <v>67315</v>
      </c>
      <c r="AO53" s="314">
        <v>24</v>
      </c>
      <c r="AP53" s="315">
        <v>138402</v>
      </c>
      <c r="AQ53" s="316">
        <v>9.4</v>
      </c>
      <c r="AR53" s="317">
        <v>14.6</v>
      </c>
    </row>
    <row r="54" spans="1:44" ht="13" x14ac:dyDescent="0.2">
      <c r="A54" s="247"/>
      <c r="AK54" s="318"/>
      <c r="AL54" s="319" t="s">
        <v>518</v>
      </c>
      <c r="AM54" s="320">
        <v>382676</v>
      </c>
      <c r="AN54" s="321">
        <v>42057</v>
      </c>
      <c r="AO54" s="322">
        <v>4.0999999999999996</v>
      </c>
      <c r="AP54" s="323">
        <v>70652</v>
      </c>
      <c r="AQ54" s="324">
        <v>5.4</v>
      </c>
      <c r="AR54" s="325">
        <v>-1.3</v>
      </c>
    </row>
    <row r="55" spans="1:44" ht="13" x14ac:dyDescent="0.2">
      <c r="A55" s="247"/>
      <c r="AK55" s="303" t="s">
        <v>520</v>
      </c>
      <c r="AL55" s="304"/>
      <c r="AM55" s="312">
        <v>432194</v>
      </c>
      <c r="AN55" s="313">
        <v>47661</v>
      </c>
      <c r="AO55" s="314">
        <v>-29.2</v>
      </c>
      <c r="AP55" s="315">
        <v>146367</v>
      </c>
      <c r="AQ55" s="316">
        <v>5.8</v>
      </c>
      <c r="AR55" s="317">
        <v>-35</v>
      </c>
    </row>
    <row r="56" spans="1:44" ht="13" x14ac:dyDescent="0.2">
      <c r="A56" s="247"/>
      <c r="AK56" s="318"/>
      <c r="AL56" s="319" t="s">
        <v>518</v>
      </c>
      <c r="AM56" s="320">
        <v>348084</v>
      </c>
      <c r="AN56" s="321">
        <v>38386</v>
      </c>
      <c r="AO56" s="322">
        <v>-8.6999999999999993</v>
      </c>
      <c r="AP56" s="323">
        <v>79441</v>
      </c>
      <c r="AQ56" s="324">
        <v>12.4</v>
      </c>
      <c r="AR56" s="325">
        <v>-21.1</v>
      </c>
    </row>
    <row r="57" spans="1:44" ht="13" x14ac:dyDescent="0.2">
      <c r="A57" s="247"/>
      <c r="AK57" s="303" t="s">
        <v>521</v>
      </c>
      <c r="AL57" s="304"/>
      <c r="AM57" s="312">
        <v>607260</v>
      </c>
      <c r="AN57" s="313">
        <v>67987</v>
      </c>
      <c r="AO57" s="314">
        <v>42.6</v>
      </c>
      <c r="AP57" s="315">
        <v>165181</v>
      </c>
      <c r="AQ57" s="316">
        <v>12.9</v>
      </c>
      <c r="AR57" s="317">
        <v>29.7</v>
      </c>
    </row>
    <row r="58" spans="1:44" ht="13" x14ac:dyDescent="0.2">
      <c r="A58" s="247"/>
      <c r="AK58" s="318"/>
      <c r="AL58" s="319" t="s">
        <v>518</v>
      </c>
      <c r="AM58" s="320">
        <v>373261</v>
      </c>
      <c r="AN58" s="321">
        <v>41789</v>
      </c>
      <c r="AO58" s="322">
        <v>8.9</v>
      </c>
      <c r="AP58" s="323">
        <v>82246</v>
      </c>
      <c r="AQ58" s="324">
        <v>3.5</v>
      </c>
      <c r="AR58" s="325">
        <v>5.4</v>
      </c>
    </row>
    <row r="59" spans="1:44" ht="13" x14ac:dyDescent="0.2">
      <c r="A59" s="247"/>
      <c r="AK59" s="303" t="s">
        <v>522</v>
      </c>
      <c r="AL59" s="304"/>
      <c r="AM59" s="312">
        <v>826140</v>
      </c>
      <c r="AN59" s="313">
        <v>92814</v>
      </c>
      <c r="AO59" s="314">
        <v>36.5</v>
      </c>
      <c r="AP59" s="315">
        <v>166234</v>
      </c>
      <c r="AQ59" s="316">
        <v>0.6</v>
      </c>
      <c r="AR59" s="317">
        <v>35.9</v>
      </c>
    </row>
    <row r="60" spans="1:44" ht="13" x14ac:dyDescent="0.2">
      <c r="A60" s="247"/>
      <c r="AK60" s="318"/>
      <c r="AL60" s="319" t="s">
        <v>518</v>
      </c>
      <c r="AM60" s="320">
        <v>655770</v>
      </c>
      <c r="AN60" s="321">
        <v>73674</v>
      </c>
      <c r="AO60" s="322">
        <v>76.3</v>
      </c>
      <c r="AP60" s="323">
        <v>89789</v>
      </c>
      <c r="AQ60" s="324">
        <v>9.1999999999999993</v>
      </c>
      <c r="AR60" s="325">
        <v>67.099999999999994</v>
      </c>
    </row>
    <row r="61" spans="1:44" ht="13" x14ac:dyDescent="0.2">
      <c r="A61" s="247"/>
      <c r="AK61" s="303" t="s">
        <v>523</v>
      </c>
      <c r="AL61" s="326"/>
      <c r="AM61" s="312">
        <v>596190</v>
      </c>
      <c r="AN61" s="313">
        <v>66014</v>
      </c>
      <c r="AO61" s="314">
        <v>29.5</v>
      </c>
      <c r="AP61" s="315">
        <v>148542</v>
      </c>
      <c r="AQ61" s="327">
        <v>5.8</v>
      </c>
      <c r="AR61" s="317">
        <v>23.7</v>
      </c>
    </row>
    <row r="62" spans="1:44" ht="13" x14ac:dyDescent="0.2">
      <c r="A62" s="247"/>
      <c r="AK62" s="318"/>
      <c r="AL62" s="319" t="s">
        <v>518</v>
      </c>
      <c r="AM62" s="320">
        <v>426768</v>
      </c>
      <c r="AN62" s="321">
        <v>47258</v>
      </c>
      <c r="AO62" s="322">
        <v>27.5</v>
      </c>
      <c r="AP62" s="323">
        <v>77836</v>
      </c>
      <c r="AQ62" s="324">
        <v>9.6999999999999993</v>
      </c>
      <c r="AR62" s="325">
        <v>17.8</v>
      </c>
    </row>
    <row r="63" spans="1:44" ht="13" x14ac:dyDescent="0.2">
      <c r="A63" s="247"/>
    </row>
    <row r="64" spans="1:44" ht="13" x14ac:dyDescent="0.2">
      <c r="A64" s="247"/>
    </row>
    <row r="65" spans="1:46" ht="13" x14ac:dyDescent="0.2">
      <c r="A65" s="247"/>
    </row>
    <row r="66" spans="1:46" ht="13"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 hidden="1" x14ac:dyDescent="0.2"/>
    <row r="71" spans="1:46" ht="13" hidden="1" x14ac:dyDescent="0.2"/>
    <row r="72" spans="1:46" ht="13" hidden="1" x14ac:dyDescent="0.2"/>
    <row r="73" spans="1:46" ht="13" hidden="1" x14ac:dyDescent="0.2"/>
  </sheetData>
  <sheetProtection algorithmName="SHA-512" hashValue="hMI8/Wd6TCZIenXvNxvnDO/RpOealSdTWr5gYoylrnHXTz1k/vbNZNYELmaALJ4Jep4frK4CsLBLxTllRvMnBQ==" saltValue="wOxCSjmg0KhcjsFqpNPE1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 x14ac:dyDescent="0.2">
      <c r="B2" s="241"/>
      <c r="DG2" s="241"/>
    </row>
    <row r="3" spans="2:125" ht="13"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 x14ac:dyDescent="0.2"/>
    <row r="5" spans="2:125" ht="13" x14ac:dyDescent="0.2"/>
    <row r="6" spans="2:125" ht="13" x14ac:dyDescent="0.2"/>
    <row r="7" spans="2:125" ht="13" x14ac:dyDescent="0.2"/>
    <row r="8" spans="2:125" ht="13" x14ac:dyDescent="0.2"/>
    <row r="9" spans="2:125" ht="13" x14ac:dyDescent="0.2">
      <c r="DU9" s="24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1"/>
    </row>
    <row r="18" spans="125:125" ht="13" x14ac:dyDescent="0.2"/>
    <row r="19" spans="125:125" ht="13" x14ac:dyDescent="0.2"/>
    <row r="20" spans="125:125" ht="13" x14ac:dyDescent="0.2">
      <c r="DU20" s="241"/>
    </row>
    <row r="21" spans="125:125" ht="13" x14ac:dyDescent="0.2">
      <c r="DU21" s="24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1"/>
    </row>
    <row r="29" spans="125:125" ht="13" x14ac:dyDescent="0.2"/>
    <row r="30" spans="125:125" ht="13" x14ac:dyDescent="0.2"/>
    <row r="31" spans="125:125" ht="13" x14ac:dyDescent="0.2"/>
    <row r="32" spans="125:125" ht="13" x14ac:dyDescent="0.2"/>
    <row r="33" spans="2:125" ht="13" x14ac:dyDescent="0.2">
      <c r="B33" s="241"/>
      <c r="G33" s="241"/>
      <c r="I33" s="241"/>
    </row>
    <row r="34" spans="2:125" ht="13" x14ac:dyDescent="0.2">
      <c r="C34" s="241"/>
      <c r="P34" s="241"/>
      <c r="DE34" s="241"/>
      <c r="DH34" s="241"/>
    </row>
    <row r="35" spans="2:125" ht="13" x14ac:dyDescent="0.2">
      <c r="D35" s="241"/>
      <c r="E35" s="241"/>
      <c r="DG35" s="241"/>
      <c r="DJ35" s="241"/>
      <c r="DP35" s="241"/>
      <c r="DQ35" s="241"/>
      <c r="DR35" s="241"/>
      <c r="DS35" s="241"/>
      <c r="DT35" s="241"/>
      <c r="DU35" s="241"/>
    </row>
    <row r="36" spans="2:125" ht="13"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 x14ac:dyDescent="0.2">
      <c r="DU37" s="241"/>
    </row>
    <row r="38" spans="2:125" ht="13" x14ac:dyDescent="0.2">
      <c r="DT38" s="241"/>
      <c r="DU38" s="241"/>
    </row>
    <row r="39" spans="2:125" ht="13" x14ac:dyDescent="0.2"/>
    <row r="40" spans="2:125" ht="13" x14ac:dyDescent="0.2">
      <c r="DH40" s="241"/>
    </row>
    <row r="41" spans="2:125" ht="13" x14ac:dyDescent="0.2">
      <c r="DE41" s="241"/>
    </row>
    <row r="42" spans="2:125" ht="13" x14ac:dyDescent="0.2">
      <c r="DG42" s="241"/>
      <c r="DJ42" s="241"/>
    </row>
    <row r="43" spans="2:125" ht="13"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 x14ac:dyDescent="0.2">
      <c r="DU44" s="241"/>
    </row>
    <row r="45" spans="2:125" ht="13" x14ac:dyDescent="0.2"/>
    <row r="46" spans="2:125" ht="13" x14ac:dyDescent="0.2"/>
    <row r="47" spans="2:125" ht="13" x14ac:dyDescent="0.2"/>
    <row r="48" spans="2:125" ht="13" x14ac:dyDescent="0.2">
      <c r="DT48" s="241"/>
      <c r="DU48" s="241"/>
    </row>
    <row r="49" spans="120:125" ht="13" x14ac:dyDescent="0.2">
      <c r="DU49" s="241"/>
    </row>
    <row r="50" spans="120:125" ht="13" x14ac:dyDescent="0.2">
      <c r="DU50" s="241"/>
    </row>
    <row r="51" spans="120:125" ht="13" x14ac:dyDescent="0.2">
      <c r="DP51" s="241"/>
      <c r="DQ51" s="241"/>
      <c r="DR51" s="241"/>
      <c r="DS51" s="241"/>
      <c r="DT51" s="241"/>
      <c r="DU51" s="241"/>
    </row>
    <row r="52" spans="120:125" ht="13" x14ac:dyDescent="0.2"/>
    <row r="53" spans="120:125" ht="13" x14ac:dyDescent="0.2"/>
    <row r="54" spans="120:125" ht="13" x14ac:dyDescent="0.2">
      <c r="DU54" s="241"/>
    </row>
    <row r="55" spans="120:125" ht="13" x14ac:dyDescent="0.2"/>
    <row r="56" spans="120:125" ht="13" x14ac:dyDescent="0.2"/>
    <row r="57" spans="120:125" ht="13" x14ac:dyDescent="0.2"/>
    <row r="58" spans="120:125" ht="13" x14ac:dyDescent="0.2">
      <c r="DU58" s="241"/>
    </row>
    <row r="59" spans="120:125" ht="13" x14ac:dyDescent="0.2"/>
    <row r="60" spans="120:125" ht="13" x14ac:dyDescent="0.2"/>
    <row r="61" spans="120:125" ht="13" x14ac:dyDescent="0.2"/>
    <row r="62" spans="120:125" ht="13" x14ac:dyDescent="0.2"/>
    <row r="63" spans="120:125" ht="13" x14ac:dyDescent="0.2">
      <c r="DU63" s="241"/>
    </row>
    <row r="64" spans="120:125" ht="13" x14ac:dyDescent="0.2">
      <c r="DT64" s="241"/>
      <c r="DU64" s="241"/>
    </row>
    <row r="65" spans="123:125" ht="13" x14ac:dyDescent="0.2"/>
    <row r="66" spans="123:125" ht="13" x14ac:dyDescent="0.2"/>
    <row r="67" spans="123:125" ht="13" x14ac:dyDescent="0.2"/>
    <row r="68" spans="123:125" ht="13" x14ac:dyDescent="0.2"/>
    <row r="69" spans="123:125" ht="13" x14ac:dyDescent="0.2">
      <c r="DS69" s="241"/>
      <c r="DT69" s="241"/>
      <c r="DU69" s="24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1"/>
    </row>
    <row r="83" spans="116:125" ht="13" x14ac:dyDescent="0.2">
      <c r="DM83" s="241"/>
      <c r="DN83" s="241"/>
      <c r="DO83" s="241"/>
      <c r="DP83" s="241"/>
      <c r="DQ83" s="241"/>
      <c r="DR83" s="241"/>
      <c r="DS83" s="241"/>
      <c r="DT83" s="241"/>
      <c r="DU83" s="241"/>
    </row>
    <row r="84" spans="116:125" ht="13" x14ac:dyDescent="0.2"/>
    <row r="85" spans="116:125" ht="13" x14ac:dyDescent="0.2"/>
    <row r="86" spans="116:125" ht="13" x14ac:dyDescent="0.2"/>
    <row r="87" spans="116:125" ht="13" x14ac:dyDescent="0.2"/>
    <row r="88" spans="116:125" ht="13" x14ac:dyDescent="0.2">
      <c r="DU88" s="24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475</v>
      </c>
    </row>
    <row r="121" spans="125:125" ht="13.5" hidden="1" customHeight="1" x14ac:dyDescent="0.2">
      <c r="DU121" s="241"/>
    </row>
  </sheetData>
  <sheetProtection algorithmName="SHA-512" hashValue="zOrwoRSsBSBAUnMIwEXOUerT9MihvNms8OScAbgwUS/ajD7ZnHCqJr04pYBmRSoLzZX3jmbK+YCchu5DU7K3uQ==" saltValue="/83it3tkfJPge73qMNSYN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 x14ac:dyDescent="0.2">
      <c r="B2" s="241"/>
      <c r="T2" s="241"/>
    </row>
    <row r="3" spans="1:125" ht="13"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1"/>
      <c r="G33" s="241"/>
      <c r="I33" s="241"/>
    </row>
    <row r="34" spans="2:125" ht="13" x14ac:dyDescent="0.2">
      <c r="C34" s="241"/>
      <c r="P34" s="241"/>
      <c r="R34" s="241"/>
      <c r="U34" s="241"/>
    </row>
    <row r="35" spans="2:125" ht="13"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 x14ac:dyDescent="0.2">
      <c r="F36" s="241"/>
      <c r="H36" s="241"/>
      <c r="J36" s="241"/>
      <c r="K36" s="241"/>
      <c r="L36" s="241"/>
      <c r="M36" s="241"/>
      <c r="N36" s="241"/>
      <c r="O36" s="241"/>
      <c r="Q36" s="241"/>
      <c r="S36" s="241"/>
      <c r="V36" s="241"/>
    </row>
    <row r="37" spans="2:125" ht="13" x14ac:dyDescent="0.2"/>
    <row r="38" spans="2:125" ht="13" x14ac:dyDescent="0.2"/>
    <row r="39" spans="2:125" ht="13" x14ac:dyDescent="0.2"/>
    <row r="40" spans="2:125" ht="13" x14ac:dyDescent="0.2">
      <c r="U40" s="241"/>
    </row>
    <row r="41" spans="2:125" ht="13" x14ac:dyDescent="0.2">
      <c r="R41" s="241"/>
    </row>
    <row r="42" spans="2:125" ht="13"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 x14ac:dyDescent="0.2">
      <c r="Q43" s="241"/>
      <c r="S43" s="241"/>
      <c r="V43" s="24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475</v>
      </c>
    </row>
  </sheetData>
  <sheetProtection algorithmName="SHA-512" hashValue="6yhyWptCaZzaq+0EtA6W263pFP1uv1D+AWZ+8zI+yOHFJuI8gNySIonNo+TQ/wzAnY4z1IeamAE3lrI05fFlpA==" saltValue="yfeWydXj5UU2j7s+RWJMG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525</v>
      </c>
      <c r="G46" s="8" t="s">
        <v>526</v>
      </c>
      <c r="H46" s="8" t="s">
        <v>527</v>
      </c>
      <c r="I46" s="8" t="s">
        <v>528</v>
      </c>
      <c r="J46" s="9" t="s">
        <v>529</v>
      </c>
    </row>
    <row r="47" spans="2:10" ht="57.75" customHeight="1" x14ac:dyDescent="0.2">
      <c r="B47" s="10"/>
      <c r="C47" s="1126" t="s">
        <v>3</v>
      </c>
      <c r="D47" s="1126"/>
      <c r="E47" s="1127"/>
      <c r="F47" s="11">
        <v>51.29</v>
      </c>
      <c r="G47" s="12">
        <v>51.58</v>
      </c>
      <c r="H47" s="12">
        <v>58</v>
      </c>
      <c r="I47" s="12">
        <v>63.52</v>
      </c>
      <c r="J47" s="13">
        <v>65.08</v>
      </c>
    </row>
    <row r="48" spans="2:10" ht="57.75" customHeight="1" x14ac:dyDescent="0.2">
      <c r="B48" s="14"/>
      <c r="C48" s="1128" t="s">
        <v>4</v>
      </c>
      <c r="D48" s="1128"/>
      <c r="E48" s="1129"/>
      <c r="F48" s="15">
        <v>7.32</v>
      </c>
      <c r="G48" s="16">
        <v>11.21</v>
      </c>
      <c r="H48" s="16">
        <v>12.26</v>
      </c>
      <c r="I48" s="16">
        <v>10.74</v>
      </c>
      <c r="J48" s="17">
        <v>10.53</v>
      </c>
    </row>
    <row r="49" spans="2:10" ht="57.75" customHeight="1" thickBot="1" x14ac:dyDescent="0.25">
      <c r="B49" s="18"/>
      <c r="C49" s="1130" t="s">
        <v>5</v>
      </c>
      <c r="D49" s="1130"/>
      <c r="E49" s="1131"/>
      <c r="F49" s="19">
        <v>6.39</v>
      </c>
      <c r="G49" s="20">
        <v>6.25</v>
      </c>
      <c r="H49" s="20">
        <v>4</v>
      </c>
      <c r="I49" s="20">
        <v>1.77</v>
      </c>
      <c r="J49" s="21">
        <v>0.05</v>
      </c>
    </row>
    <row r="50" spans="2:10" ht="13" x14ac:dyDescent="0.2"/>
  </sheetData>
  <sheetProtection algorithmName="SHA-512" hashValue="NfrF3Di92U1+SX0WTUK6Q2BS3v5fcsGpNeIIr48OXbO/wuV2Gb1tBMRLyh4BGEn16ORPR6CenJghpTVFxtjZ4Q==" saltValue="lSbZYQkWLHp3gbud58SFUw=="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cp:lastPrinted>2026-03-09T06:46:07Z</cp:lastPrinted>
  <dcterms:created xsi:type="dcterms:W3CDTF">2026-02-23T06:05:35Z</dcterms:created>
  <dcterms:modified xsi:type="dcterms:W3CDTF">2026-03-25T03:09:47Z</dcterms:modified>
  <cp:category/>
</cp:coreProperties>
</file>