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78368248\Desktop\新しいフォルダー\"/>
    </mc:Choice>
  </mc:AlternateContent>
  <xr:revisionPtr revIDLastSave="0" documentId="13_ncr:1_{08E43C1C-E951-4D69-AB2D-9E05838023F2}"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BW35" i="10"/>
  <c r="BE35" i="10"/>
  <c r="C35" i="10"/>
  <c r="BW34" i="10"/>
  <c r="CO34" i="10" s="1"/>
  <c r="CO35"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<sst xmlns="http://schemas.openxmlformats.org/spreadsheetml/2006/main" count="1176" uniqueCount="562">
  <si>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</si>
  <si>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</si>
  <si>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</si>
  <si>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</si>
  <si>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</si>
  <si>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</si>
  <si>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</si>
  <si>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</si>
  <si>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</si>
  <si>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</si>
  <si>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</si>
  <si>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</si>
  <si>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</si>
  <si>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</si>
  <si>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</si>
  <si>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</si>
  <si>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</si>
  <si>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</si>
  <si>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</si>
  <si>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</si>
  <si>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</si>
  <si>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</si>
  <si>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</si>
  <si>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</si>
  <si>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</si>
  <si>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</si>
  <si>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</si>
  <si>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</si>
  <si>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</si>
  <si>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</si>
  <si>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</si>
  <si>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</si>
  <si>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</si>
  <si>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</si>
  <si>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</si>
  <si>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</si>
  <si>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</si>
  <si>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</si>
  <si>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</si>
  <si>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</si>
  <si>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</si>
  <si>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</si>
  <si>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</si>
  <si>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</si>
  <si>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</si>
  <si>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</si>
  <si>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</si>
  <si>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</si>
  <si>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</si>
  <si>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</si>
  <si>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</si>
  <si>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</si>
  <si>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</si>
  <si>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</si>
  <si>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</si>
  <si>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</si>
  <si>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</si>
  <si>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</si>
  <si>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</si>
  <si>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</si>
  <si>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</si>
  <si>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</si>
  <si>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</si>
  <si>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</si>
  <si>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</si>
  <si>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</si>
  <si>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</si>
  <si>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</si>
  <si>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</si>
  <si>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</si>
  <si>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</si>
  <si>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</si>
  <si>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</si>
  <si>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</si>
  <si>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</si>
  <si>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</si>
  <si>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</si>
  <si>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</si>
  <si>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</si>
  <si>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</si>
  <si>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</si>
  <si>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</si>
  <si>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</si>
  <si>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</si>
  <si>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</si>
  <si>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</si>
  <si>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</si>
  <si>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</si>
  <si>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</si>
  <si>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</si>
  <si>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</si>
  <si>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</si>
  <si>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</si>
  <si>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</si>
  <si>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大井町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</si>
  <si>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</si>
  <si>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</si>
  <si>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</si>
  <si>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</si>
  <si>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</si>
  <si>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</si>
  <si>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</si>
  <si>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</si>
  <si>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</si>
  <si>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</si>
  <si>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</si>
  <si>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</si>
  <si>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</si>
  <si>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</si>
  <si>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</si>
  <si>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</si>
  <si>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</si>
  <si>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</si>
  <si>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</si>
  <si>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</si>
  <si>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</si>
  <si>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</si>
  <si>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</si>
  <si>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</si>
  <si>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</si>
  <si>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</si>
  <si>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</si>
  <si>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</si>
  <si>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</si>
  <si>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</si>
  <si>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</si>
  <si>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</si>
  <si>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</si>
  <si>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</si>
  <si>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</si>
  <si>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</si>
  <si>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</si>
  <si>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</si>
  <si>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</si>
  <si>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</si>
  <si>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</si>
  <si>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</si>
  <si>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</si>
  <si>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</si>
  <si>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</si>
  <si>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</si>
  <si>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</si>
  <si>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</si>
  <si>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</si>
  <si>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</si>
  <si>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</si>
  <si>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</si>
  <si>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</si>
  <si>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</si>
  <si>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</si>
  <si>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</si>
  <si>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</si>
  <si>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</si>
  <si>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</si>
  <si>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</si>
  <si>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</si>
  <si>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</si>
  <si>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</si>
  <si>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</si>
  <si>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</si>
  <si>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</si>
  <si>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</si>
  <si>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</si>
  <si>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</si>
  <si>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</si>
  <si>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</si>
  <si>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</si>
  <si>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</si>
  <si>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</si>
  <si>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</si>
  <si>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</si>
  <si>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</si>
  <si>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</si>
  <si>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</si>
  <si>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</si>
  <si>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</si>
  <si>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</si>
  <si>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</si>
  <si>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</si>
  <si>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</si>
  <si>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</si>
  <si>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</si>
  <si>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</si>
  <si>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</si>
  <si>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</si>
  <si>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</si>
  <si>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</si>
  <si>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</si>
  <si>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</si>
  <si>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</si>
  <si>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</si>
  <si>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</si>
  <si>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</si>
  <si>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</si>
  <si>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</si>
  <si>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</si>
  <si>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</si>
  <si>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</si>
  <si>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</si>
  <si>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</si>
  <si>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</si>
  <si>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</si>
  <si>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</si>
  <si>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神奈川県大井町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</si>
  <si>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</si>
  <si>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</si>
  <si>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</si>
  <si>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</si>
  <si>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</si>
  <si>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</si>
  <si>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</si>
  <si>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</si>
  <si>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</si>
  <si>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</si>
  <si>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</si>
  <si>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</si>
  <si>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</si>
  <si>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</si>
  <si>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</si>
  <si>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</si>
  <si>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</si>
  <si>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</si>
  <si>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</si>
  <si>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</si>
  <si>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</si>
  <si>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</si>
  <si>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</si>
  <si>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</si>
  <si>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</si>
  <si>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</si>
  <si>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</si>
  <si>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</si>
  <si>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</si>
  <si>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</si>
  <si>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</si>
  <si>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</si>
  <si>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</si>
  <si>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</si>
  <si>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</si>
  <si>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</si>
  <si>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</si>
  <si>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</si>
  <si>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</si>
  <si>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</si>
  <si>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</si>
  <si>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</si>
  <si>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</si>
  <si>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</si>
  <si>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</si>
  <si>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</si>
  <si>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</si>
  <si>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</si>
  <si>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</si>
  <si>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</si>
  <si>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</si>
  <si>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</si>
  <si>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</si>
  <si>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</si>
  <si>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</si>
  <si>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</si>
  <si>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</si>
  <si>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</si>
  <si>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</si>
  <si>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</si>
  <si>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</si>
  <si>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</si>
  <si>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</si>
  <si>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</si>
  <si>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</si>
  <si>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</si>
  <si>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</si>
  <si>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</si>
  <si>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</si>
  <si>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</si>
  <si>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</si>
  <si>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</si>
  <si>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</si>
  <si>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</si>
  <si>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</si>
  <si>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</si>
  <si>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</si>
  <si>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</si>
  <si>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</si>
  <si>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</si>
  <si>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</si>
  <si>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</si>
  <si>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</si>
  <si>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</si>
  <si>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</si>
  <si>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</si>
  <si>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</si>
  <si>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</si>
  <si>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</si>
  <si>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</si>
  <si>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</si>
  <si>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</si>
  <si>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</si>
  <si>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</si>
  <si>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</si>
  <si>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</si>
  <si>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</si>
  <si>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</si>
  <si>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</si>
  <si>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</si>
  <si>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</si>
  <si>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</si>
  <si>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</si>
  <si>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</si>
  <si>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</si>
  <si>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</si>
  <si>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</si>
  <si>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</si>
  <si>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</si>
  <si>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</si>
  <si>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</si>
  <si>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</si>
  <si>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</si>
  <si>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</si>
  <si>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</si>
  <si>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</si>
  <si>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</si>
  <si>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</si>
  <si>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</si>
  <si>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</si>
  <si>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</si>
  <si>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</si>
  <si>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</si>
  <si>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</si>
  <si>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</si>
  <si>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</si>
  <si>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</si>
  <si>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</si>
  <si>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</si>
  <si>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</si>
  <si>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</si>
  <si>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</si>
  <si>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</si>
  <si>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</si>
  <si>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</si>
  <si>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</si>
  <si>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</si>
  <si>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</si>
  <si>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</si>
  <si>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</si>
  <si>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</si>
  <si>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</si>
  <si>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</si>
  <si>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</si>
  <si>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</si>
  <si>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</si>
  <si>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</si>
  <si>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</si>
  <si>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</si>
  <si>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</si>
  <si>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神奈川県大井町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</si>
  <si>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</si>
  <si>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</si>
  <si>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</si>
  <si>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</si>
  <si>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</si>
  <si>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</si>
  <si>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</si>
  <si>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</si>
  <si>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</si>
  <si>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</si>
  <si>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</si>
  <si>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</si>
  <si>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</si>
  <si>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</si>
  <si>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</si>
  <si>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</si>
  <si>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</si>
  <si>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</si>
  <si>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</si>
  <si>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</si>
  <si>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</si>
  <si>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</si>
  <si>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</si>
  <si>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</si>
  <si>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</si>
  <si>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</si>
  <si>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</si>
  <si>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</si>
  <si>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</si>
  <si>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</si>
  <si>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</si>
  <si>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</si>
  <si>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</si>
  <si>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</si>
  <si>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</si>
  <si>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</si>
  <si>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</si>
  <si>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</si>
  <si>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</si>
  <si>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</si>
  <si>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</si>
  <si>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</si>
  <si>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</si>
  <si>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</si>
  <si>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</si>
  <si>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</si>
  <si>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</si>
  <si>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</si>
  <si>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</si>
  <si>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</si>
  <si>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</si>
  <si>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</si>
  <si>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</si>
  <si>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</si>
  <si>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</si>
  <si>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</si>
  <si>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</si>
  <si>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</si>
  <si>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</si>
  <si>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</si>
  <si>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</si>
  <si>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</si>
  <si>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</si>
  <si>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</si>
  <si>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</si>
  <si>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</si>
  <si>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</si>
  <si>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</si>
  <si>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</si>
  <si>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</si>
  <si>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</si>
  <si>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</si>
  <si>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</si>
  <si>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</si>
  <si>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</si>
  <si>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</si>
  <si>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</si>
  <si>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</si>
  <si>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</si>
  <si>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</si>
  <si>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</si>
  <si>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</si>
  <si>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</si>
  <si>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</si>
  <si>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</si>
  <si>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</si>
  <si>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</si>
  <si>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</si>
  <si>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</si>
  <si>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</si>
  <si>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</si>
  <si>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</si>
  <si>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</si>
  <si>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</si>
  <si>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</si>
  <si>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</si>
  <si>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</si>
  <si>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</si>
  <si>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</si>
  <si>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</si>
  <si>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</si>
  <si>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</si>
  <si>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</si>
  <si>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</si>
  <si>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</si>
  <si>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</si>
  <si>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</si>
  <si>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</si>
  <si>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</si>
  <si>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</si>
  <si>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</si>
  <si>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</si>
  <si>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</si>
  <si>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</si>
  <si>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</si>
  <si>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</si>
  <si>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</si>
  <si>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</si>
  <si>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</si>
  <si>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</si>
  <si>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</si>
  <si>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</si>
  <si>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</si>
  <si>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</si>
  <si>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</si>
  <si>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</si>
  <si>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</si>
  <si>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</si>
  <si>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</si>
  <si>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</si>
  <si>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</si>
  <si>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</si>
  <si>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</si>
  <si>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</si>
  <si>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</si>
  <si>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</si>
  <si>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</si>
  <si>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</si>
  <si>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</si>
  <si>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</si>
  <si>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</si>
  <si>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</si>
  <si>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</si>
  <si>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</si>
  <si>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</si>
  <si>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</si>
  <si>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</si>
  <si>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</si>
  <si>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</si>
  <si>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</si>
  <si>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</si>
  <si>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</si>
  <si>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</si>
  <si>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</si>
  <si>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</si>
  <si>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</si>
  <si>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</si>
  <si>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</si>
  <si>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</si>
  <si>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</si>
  <si>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</si>
  <si>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</si>
  <si>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</si>
  <si>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</si>
  <si>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</si>
  <si>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</si>
  <si>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</si>
  <si>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</si>
  <si>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</si>
  <si>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</si>
  <si>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</si>
  <si>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</si>
  <si>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</si>
  <si>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</si>
  <si>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0.26</t>
  </si>
  <si>
    <t>▲ 1.13</t>
  </si>
  <si>
    <t>一般会計</t>
  </si>
  <si>
    <t>公共下水道事業会計</t>
  </si>
  <si>
    <t>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</si>
  <si>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</si>
  <si>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</si>
  <si>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</si>
  <si>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</si>
  <si>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</si>
  <si>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</si>
  <si>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</si>
  <si>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</si>
  <si>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</si>
  <si>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</si>
  <si>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教育施設整備基金</t>
    <rPh sb="0" eb="8">
      <t>キョウイクシセツセイビキキン</t>
    </rPh>
    <phoneticPr fontId="5"/>
  </si>
  <si>
    <t>森林環境譲与税基金</t>
    <rPh sb="0" eb="9">
      <t>シンリンカンキョウジョウヨゼイキキン</t>
    </rPh>
    <phoneticPr fontId="5"/>
  </si>
  <si>
    <t>-</t>
    <phoneticPr fontId="2"/>
  </si>
  <si>
    <t>大井町土地開発公社</t>
    <rPh sb="0" eb="9">
      <t>オオイマチトチカイハツコウシャ</t>
    </rPh>
    <phoneticPr fontId="2"/>
  </si>
  <si>
    <t>（公財）かながわ健康財団</t>
    <rPh sb="1" eb="3">
      <t>コウザイ</t>
    </rPh>
    <rPh sb="8" eb="12">
      <t>ケンコウザイダン</t>
    </rPh>
    <phoneticPr fontId="2"/>
  </si>
  <si>
    <t>小田原市外二ケ市町組合</t>
    <rPh sb="0" eb="5">
      <t>オダワラシホカ</t>
    </rPh>
    <rPh sb="5" eb="6">
      <t>ニ</t>
    </rPh>
    <rPh sb="7" eb="9">
      <t>シチョウ</t>
    </rPh>
    <rPh sb="9" eb="11">
      <t>クミアイ</t>
    </rPh>
    <phoneticPr fontId="2"/>
  </si>
  <si>
    <t>南足柄市外五ケ市町組合</t>
    <rPh sb="0" eb="5">
      <t>ミナミアシガラシホカ</t>
    </rPh>
    <rPh sb="5" eb="11">
      <t>ゴカシチョウクミアイ</t>
    </rPh>
    <phoneticPr fontId="2"/>
  </si>
  <si>
    <t>南足柄市外二ケ市町組合</t>
    <rPh sb="0" eb="5">
      <t>ミナミアシガラシホカ</t>
    </rPh>
    <rPh sb="5" eb="6">
      <t>ニ</t>
    </rPh>
    <rPh sb="7" eb="9">
      <t>シチョウ</t>
    </rPh>
    <rPh sb="9" eb="11">
      <t>クミアイ</t>
    </rPh>
    <phoneticPr fontId="2"/>
  </si>
  <si>
    <t>松田町外三ケ町組合</t>
    <rPh sb="0" eb="4">
      <t>マツダマチホカ</t>
    </rPh>
    <rPh sb="4" eb="5">
      <t>サン</t>
    </rPh>
    <rPh sb="6" eb="7">
      <t>マチ</t>
    </rPh>
    <rPh sb="7" eb="9">
      <t>クミアイ</t>
    </rPh>
    <phoneticPr fontId="2"/>
  </si>
  <si>
    <t>松田町外二ケ町組合</t>
    <rPh sb="0" eb="7">
      <t>マツダマチホカニカチョウ</t>
    </rPh>
    <rPh sb="7" eb="9">
      <t>クミアイ</t>
    </rPh>
    <phoneticPr fontId="2"/>
  </si>
  <si>
    <t>足柄上衛生組合</t>
    <rPh sb="0" eb="7">
      <t>アシガラカミエイセイクミアイ</t>
    </rPh>
    <phoneticPr fontId="2"/>
  </si>
  <si>
    <t>神奈川県市町村職員退職手当組合</t>
    <rPh sb="0" eb="4">
      <t>カナガワケン</t>
    </rPh>
    <rPh sb="4" eb="9">
      <t>シチョウソンショクイン</t>
    </rPh>
    <rPh sb="9" eb="15">
      <t>タイショクテアテクミアイ</t>
    </rPh>
    <phoneticPr fontId="2"/>
  </si>
  <si>
    <t>南足柄市外四ケ市町組合</t>
    <rPh sb="0" eb="5">
      <t>ミナミアシガラシホカ</t>
    </rPh>
    <rPh sb="5" eb="6">
      <t>ヨン</t>
    </rPh>
    <rPh sb="7" eb="9">
      <t>シマチ</t>
    </rPh>
    <rPh sb="9" eb="11">
      <t>クミアイ</t>
    </rPh>
    <phoneticPr fontId="2"/>
  </si>
  <si>
    <t>足柄東部清掃組合</t>
    <rPh sb="0" eb="8">
      <t>アシガラトウブセイソウクミアイ</t>
    </rPh>
    <phoneticPr fontId="2"/>
  </si>
  <si>
    <t>神奈川県後期高齢者医療広域連合（一般会計）</t>
    <rPh sb="0" eb="4">
      <t>カナガワケン</t>
    </rPh>
    <rPh sb="4" eb="11">
      <t>コウキコウレイシャイリョウ</t>
    </rPh>
    <rPh sb="11" eb="15">
      <t>コウイキレンゴウ</t>
    </rPh>
    <rPh sb="16" eb="20">
      <t>イッパンカイケイ</t>
    </rPh>
    <phoneticPr fontId="2"/>
  </si>
  <si>
    <t>神奈川県後期高齢者医療広域連合（特別会計）</t>
    <rPh sb="0" eb="4">
      <t>カナガワケン</t>
    </rPh>
    <rPh sb="4" eb="11">
      <t>コウキコウレイシャイリョウ</t>
    </rPh>
    <rPh sb="11" eb="15">
      <t>コウイキレンゴウ</t>
    </rPh>
    <rPh sb="16" eb="20">
      <t>トクベツカイケイ</t>
    </rPh>
    <phoneticPr fontId="2"/>
  </si>
  <si>
    <t>神奈川県町村情報システム共同事業組合</t>
    <rPh sb="0" eb="4">
      <t>カナガワケン</t>
    </rPh>
    <rPh sb="4" eb="8">
      <t>チョウソンジョウホウ</t>
    </rPh>
    <rPh sb="12" eb="14">
      <t>キョウドウ</t>
    </rPh>
    <rPh sb="14" eb="18">
      <t>ジギョウクミアイ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</si>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</sst>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85BC-4632-AD66-7D9AFF67814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77617</c:v>
                </c:pt>
                <c:pt idx="1">
                  <c:v>46403</c:v>
                </c:pt>
                <c:pt idx="2">
                  <c:v>32884</c:v>
                </c:pt>
                <c:pt idx="3">
                  <c:v>21830</c:v>
                </c:pt>
                <c:pt idx="4">
                  <c:v>22988</c:v>
                </c:pt>
              </c:numCache>
            </c:numRef>
          </c:val>
          <c:smooth val="0"/>
          <c:extLst>
            <c:ext xmlns:c16="http://schemas.microsoft.com/office/drawing/2014/chart" uri="{C3380CC4-5D6E-409C-BE32-E72D297353CC}">
              <c16:uniqueId val="{00000001-85BC-4632-AD66-7D9AFF67814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11.13</c:v>
                </c:pt>
                <c:pt idx="1">
                  <c:v>10.76</c:v>
                </c:pt>
                <c:pt idx="2">
                  <c:v>9.93</c:v>
                </c:pt>
                <c:pt idx="3">
                  <c:v>8</c:v>
                </c:pt>
                <c:pt idx="4">
                  <c:v>8.6999999999999993</c:v>
                </c:pt>
              </c:numCache>
            </c:numRef>
          </c:val>
          <c:extLst>
            <c:ext xmlns:c16="http://schemas.microsoft.com/office/drawing/2014/chart" uri="{C3380CC4-5D6E-409C-BE32-E72D297353CC}">
              <c16:uniqueId val="{00000000-5CCB-4F01-8328-0288E43AA2C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27.41</c:v>
                </c:pt>
                <c:pt idx="1">
                  <c:v>31.55</c:v>
                </c:pt>
                <c:pt idx="2">
                  <c:v>32.450000000000003</c:v>
                </c:pt>
                <c:pt idx="3">
                  <c:v>33.61</c:v>
                </c:pt>
                <c:pt idx="4">
                  <c:v>33.08</c:v>
                </c:pt>
              </c:numCache>
            </c:numRef>
          </c:val>
          <c:extLst>
            <c:ext xmlns:c16="http://schemas.microsoft.com/office/drawing/2014/chart" uri="{C3380CC4-5D6E-409C-BE32-E72D297353CC}">
              <c16:uniqueId val="{00000001-5CCB-4F01-8328-0288E43AA2C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-0.26</c:v>
                </c:pt>
                <c:pt idx="1">
                  <c:v>6.56</c:v>
                </c:pt>
                <c:pt idx="2">
                  <c:v>-1.1299999999999999</c:v>
                </c:pt>
                <c:pt idx="3">
                  <c:v>0.68</c:v>
                </c:pt>
                <c:pt idx="4">
                  <c:v>1.46</c:v>
                </c:pt>
              </c:numCache>
            </c:numRef>
          </c:val>
          <c:smooth val="0"/>
          <c:extLst>
            <c:ext xmlns:c16="http://schemas.microsoft.com/office/drawing/2014/chart" uri="{C3380CC4-5D6E-409C-BE32-E72D297353CC}">
              <c16:uniqueId val="{00000002-5CCB-4F01-8328-0288E43AA2C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A1C-4B3F-B9E6-3861D73A90B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A1C-4B3F-B9E6-3861D73A90B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A1C-4B3F-B9E6-3861D73A90B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A1C-4B3F-B9E6-3861D73A90B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0.08</c:v>
                </c:pt>
                <c:pt idx="2">
                  <c:v>#N/A</c:v>
                </c:pt>
                <c:pt idx="3">
                  <c:v>0.18</c:v>
                </c:pt>
                <c:pt idx="4">
                  <c:v>#N/A</c:v>
                </c:pt>
                <c:pt idx="5">
                  <c:v>0.18</c:v>
                </c:pt>
                <c:pt idx="6">
                  <c:v>#N/A</c:v>
                </c:pt>
                <c:pt idx="7">
                  <c:v>0.08</c:v>
                </c:pt>
                <c:pt idx="8">
                  <c:v>#N/A</c:v>
                </c:pt>
                <c:pt idx="9">
                  <c:v>0.06</c:v>
                </c:pt>
              </c:numCache>
            </c:numRef>
          </c:val>
          <c:extLst>
            <c:ext xmlns:c16="http://schemas.microsoft.com/office/drawing/2014/chart" uri="{C3380CC4-5D6E-409C-BE32-E72D297353CC}">
              <c16:uniqueId val="{00000004-5A1C-4B3F-B9E6-3861D73A90B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1.48</c:v>
                </c:pt>
                <c:pt idx="2">
                  <c:v>#N/A</c:v>
                </c:pt>
                <c:pt idx="3">
                  <c:v>1.03</c:v>
                </c:pt>
                <c:pt idx="4">
                  <c:v>#N/A</c:v>
                </c:pt>
                <c:pt idx="5">
                  <c:v>0.6</c:v>
                </c:pt>
                <c:pt idx="6">
                  <c:v>#N/A</c:v>
                </c:pt>
                <c:pt idx="7">
                  <c:v>0.42</c:v>
                </c:pt>
                <c:pt idx="8">
                  <c:v>#N/A</c:v>
                </c:pt>
                <c:pt idx="9">
                  <c:v>1.07</c:v>
                </c:pt>
              </c:numCache>
            </c:numRef>
          </c:val>
          <c:extLst>
            <c:ext xmlns:c16="http://schemas.microsoft.com/office/drawing/2014/chart" uri="{C3380CC4-5D6E-409C-BE32-E72D297353CC}">
              <c16:uniqueId val="{00000005-5A1C-4B3F-B9E6-3861D73A90B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c:v>
                </c:pt>
                <c:pt idx="2">
                  <c:v>#N/A</c:v>
                </c:pt>
                <c:pt idx="3">
                  <c:v>1.29</c:v>
                </c:pt>
                <c:pt idx="4">
                  <c:v>#N/A</c:v>
                </c:pt>
                <c:pt idx="5">
                  <c:v>0.71</c:v>
                </c:pt>
                <c:pt idx="6">
                  <c:v>#N/A</c:v>
                </c:pt>
                <c:pt idx="7">
                  <c:v>0.81</c:v>
                </c:pt>
                <c:pt idx="8">
                  <c:v>#N/A</c:v>
                </c:pt>
                <c:pt idx="9">
                  <c:v>1.27</c:v>
                </c:pt>
              </c:numCache>
            </c:numRef>
          </c:val>
          <c:extLst>
            <c:ext xmlns:c16="http://schemas.microsoft.com/office/drawing/2014/chart" uri="{C3380CC4-5D6E-409C-BE32-E72D297353CC}">
              <c16:uniqueId val="{00000006-5A1C-4B3F-B9E6-3861D73A90BF}"/>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4.47</c:v>
                </c:pt>
                <c:pt idx="2">
                  <c:v>#N/A</c:v>
                </c:pt>
                <c:pt idx="3">
                  <c:v>5.32</c:v>
                </c:pt>
                <c:pt idx="4">
                  <c:v>#N/A</c:v>
                </c:pt>
                <c:pt idx="5">
                  <c:v>6.1</c:v>
                </c:pt>
                <c:pt idx="6">
                  <c:v>#N/A</c:v>
                </c:pt>
                <c:pt idx="7">
                  <c:v>6.84</c:v>
                </c:pt>
                <c:pt idx="8">
                  <c:v>#N/A</c:v>
                </c:pt>
                <c:pt idx="9">
                  <c:v>7.34</c:v>
                </c:pt>
              </c:numCache>
            </c:numRef>
          </c:val>
          <c:extLst>
            <c:ext xmlns:c16="http://schemas.microsoft.com/office/drawing/2014/chart" uri="{C3380CC4-5D6E-409C-BE32-E72D297353CC}">
              <c16:uniqueId val="{00000007-5A1C-4B3F-B9E6-3861D73A90BF}"/>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2.2000000000000002</c:v>
                </c:pt>
                <c:pt idx="2">
                  <c:v>#N/A</c:v>
                </c:pt>
                <c:pt idx="3">
                  <c:v>2.58</c:v>
                </c:pt>
                <c:pt idx="4">
                  <c:v>#N/A</c:v>
                </c:pt>
                <c:pt idx="5">
                  <c:v>3.93</c:v>
                </c:pt>
                <c:pt idx="6">
                  <c:v>#N/A</c:v>
                </c:pt>
                <c:pt idx="7">
                  <c:v>5.78</c:v>
                </c:pt>
                <c:pt idx="8">
                  <c:v>#N/A</c:v>
                </c:pt>
                <c:pt idx="9">
                  <c:v>8.34</c:v>
                </c:pt>
              </c:numCache>
            </c:numRef>
          </c:val>
          <c:extLst>
            <c:ext xmlns:c16="http://schemas.microsoft.com/office/drawing/2014/chart" uri="{C3380CC4-5D6E-409C-BE32-E72D297353CC}">
              <c16:uniqueId val="{00000008-5A1C-4B3F-B9E6-3861D73A90B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11.45</c:v>
                </c:pt>
                <c:pt idx="2">
                  <c:v>#N/A</c:v>
                </c:pt>
                <c:pt idx="3">
                  <c:v>11.06</c:v>
                </c:pt>
                <c:pt idx="4">
                  <c:v>#N/A</c:v>
                </c:pt>
                <c:pt idx="5">
                  <c:v>10.23</c:v>
                </c:pt>
                <c:pt idx="6">
                  <c:v>#N/A</c:v>
                </c:pt>
                <c:pt idx="7">
                  <c:v>8.2899999999999991</c:v>
                </c:pt>
                <c:pt idx="8">
                  <c:v>#N/A</c:v>
                </c:pt>
                <c:pt idx="9">
                  <c:v>8.99</c:v>
                </c:pt>
              </c:numCache>
            </c:numRef>
          </c:val>
          <c:extLst>
            <c:ext xmlns:c16="http://schemas.microsoft.com/office/drawing/2014/chart" uri="{C3380CC4-5D6E-409C-BE32-E72D297353CC}">
              <c16:uniqueId val="{00000009-5A1C-4B3F-B9E6-3861D73A90B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472</c:v>
                </c:pt>
                <c:pt idx="5">
                  <c:v>476</c:v>
                </c:pt>
                <c:pt idx="8">
                  <c:v>476</c:v>
                </c:pt>
                <c:pt idx="11">
                  <c:v>472</c:v>
                </c:pt>
                <c:pt idx="14">
                  <c:v>446</c:v>
                </c:pt>
              </c:numCache>
            </c:numRef>
          </c:val>
          <c:extLst>
            <c:ext xmlns:c16="http://schemas.microsoft.com/office/drawing/2014/chart" uri="{C3380CC4-5D6E-409C-BE32-E72D297353CC}">
              <c16:uniqueId val="{00000000-B9E7-4B54-B49C-E8B8B94E1E2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9E7-4B54-B49C-E8B8B94E1E2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9E7-4B54-B49C-E8B8B94E1E2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9E7-4B54-B49C-E8B8B94E1E2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177</c:v>
                </c:pt>
                <c:pt idx="3">
                  <c:v>199</c:v>
                </c:pt>
                <c:pt idx="6">
                  <c:v>188</c:v>
                </c:pt>
                <c:pt idx="9">
                  <c:v>147</c:v>
                </c:pt>
                <c:pt idx="12">
                  <c:v>103</c:v>
                </c:pt>
              </c:numCache>
            </c:numRef>
          </c:val>
          <c:extLst>
            <c:ext xmlns:c16="http://schemas.microsoft.com/office/drawing/2014/chart" uri="{C3380CC4-5D6E-409C-BE32-E72D297353CC}">
              <c16:uniqueId val="{00000004-B9E7-4B54-B49C-E8B8B94E1E2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E7-4B54-B49C-E8B8B94E1E2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9E7-4B54-B49C-E8B8B94E1E2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178</c:v>
                </c:pt>
                <c:pt idx="3">
                  <c:v>197</c:v>
                </c:pt>
                <c:pt idx="6">
                  <c:v>239</c:v>
                </c:pt>
                <c:pt idx="9">
                  <c:v>259</c:v>
                </c:pt>
                <c:pt idx="12">
                  <c:v>253</c:v>
                </c:pt>
              </c:numCache>
            </c:numRef>
          </c:val>
          <c:extLst>
            <c:ext xmlns:c16="http://schemas.microsoft.com/office/drawing/2014/chart" uri="{C3380CC4-5D6E-409C-BE32-E72D297353CC}">
              <c16:uniqueId val="{00000007-B9E7-4B54-B49C-E8B8B94E1E2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-117</c:v>
                </c:pt>
                <c:pt idx="2">
                  <c:v>#N/A</c:v>
                </c:pt>
                <c:pt idx="3">
                  <c:v>#N/A</c:v>
                </c:pt>
                <c:pt idx="4">
                  <c:v>-80</c:v>
                </c:pt>
                <c:pt idx="5">
                  <c:v>#N/A</c:v>
                </c:pt>
                <c:pt idx="6">
                  <c:v>#N/A</c:v>
                </c:pt>
                <c:pt idx="7">
                  <c:v>-49</c:v>
                </c:pt>
                <c:pt idx="8">
                  <c:v>#N/A</c:v>
                </c:pt>
                <c:pt idx="9">
                  <c:v>#N/A</c:v>
                </c:pt>
                <c:pt idx="10">
                  <c:v>-66</c:v>
                </c:pt>
                <c:pt idx="11">
                  <c:v>#N/A</c:v>
                </c:pt>
                <c:pt idx="12">
                  <c:v>#N/A</c:v>
                </c:pt>
                <c:pt idx="13">
                  <c:v>-90</c:v>
                </c:pt>
                <c:pt idx="14">
                  <c:v>#N/A</c:v>
                </c:pt>
              </c:numCache>
            </c:numRef>
          </c:val>
          <c:smooth val="0"/>
          <c:extLst>
            <c:ext xmlns:c16="http://schemas.microsoft.com/office/drawing/2014/chart" uri="{C3380CC4-5D6E-409C-BE32-E72D297353CC}">
              <c16:uniqueId val="{00000008-B9E7-4B54-B49C-E8B8B94E1E2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5640</c:v>
                </c:pt>
                <c:pt idx="5">
                  <c:v>5596</c:v>
                </c:pt>
                <c:pt idx="8">
                  <c:v>5248</c:v>
                </c:pt>
                <c:pt idx="11">
                  <c:v>4860</c:v>
                </c:pt>
                <c:pt idx="14">
                  <c:v>4403</c:v>
                </c:pt>
              </c:numCache>
            </c:numRef>
          </c:val>
          <c:extLst>
            <c:ext xmlns:c16="http://schemas.microsoft.com/office/drawing/2014/chart" uri="{C3380CC4-5D6E-409C-BE32-E72D297353CC}">
              <c16:uniqueId val="{00000000-06BD-4842-8863-EE1EC42079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c:v>
                </c:pt>
                <c:pt idx="5">
                  <c:v>0</c:v>
                </c:pt>
                <c:pt idx="8">
                  <c:v>0</c:v>
                </c:pt>
                <c:pt idx="11">
                  <c:v>0</c:v>
                </c:pt>
                <c:pt idx="14">
                  <c:v>0</c:v>
                </c:pt>
              </c:numCache>
            </c:numRef>
          </c:val>
          <c:extLst>
            <c:ext xmlns:c16="http://schemas.microsoft.com/office/drawing/2014/chart" uri="{C3380CC4-5D6E-409C-BE32-E72D297353CC}">
              <c16:uniqueId val="{00000001-06BD-4842-8863-EE1EC42079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1911</c:v>
                </c:pt>
                <c:pt idx="5">
                  <c:v>2144</c:v>
                </c:pt>
                <c:pt idx="8">
                  <c:v>2159</c:v>
                </c:pt>
                <c:pt idx="11">
                  <c:v>2358</c:v>
                </c:pt>
                <c:pt idx="14">
                  <c:v>2308</c:v>
                </c:pt>
              </c:numCache>
            </c:numRef>
          </c:val>
          <c:extLst>
            <c:ext xmlns:c16="http://schemas.microsoft.com/office/drawing/2014/chart" uri="{C3380CC4-5D6E-409C-BE32-E72D297353CC}">
              <c16:uniqueId val="{00000002-06BD-4842-8863-EE1EC42079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6BD-4842-8863-EE1EC42079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6BD-4842-8863-EE1EC42079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BD-4842-8863-EE1EC42079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1083</c:v>
                </c:pt>
                <c:pt idx="3">
                  <c:v>1016</c:v>
                </c:pt>
                <c:pt idx="6">
                  <c:v>1052</c:v>
                </c:pt>
                <c:pt idx="9">
                  <c:v>971</c:v>
                </c:pt>
                <c:pt idx="12">
                  <c:v>1146</c:v>
                </c:pt>
              </c:numCache>
            </c:numRef>
          </c:val>
          <c:extLst>
            <c:ext xmlns:c16="http://schemas.microsoft.com/office/drawing/2014/chart" uri="{C3380CC4-5D6E-409C-BE32-E72D297353CC}">
              <c16:uniqueId val="{00000006-06BD-4842-8863-EE1EC42079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6BD-4842-8863-EE1EC42079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996</c:v>
                </c:pt>
                <c:pt idx="3">
                  <c:v>952</c:v>
                </c:pt>
                <c:pt idx="6">
                  <c:v>943</c:v>
                </c:pt>
                <c:pt idx="9">
                  <c:v>872</c:v>
                </c:pt>
                <c:pt idx="12">
                  <c:v>810</c:v>
                </c:pt>
              </c:numCache>
            </c:numRef>
          </c:val>
          <c:extLst>
            <c:ext xmlns:c16="http://schemas.microsoft.com/office/drawing/2014/chart" uri="{C3380CC4-5D6E-409C-BE32-E72D297353CC}">
              <c16:uniqueId val="{00000008-06BD-4842-8863-EE1EC42079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6BD-4842-8863-EE1EC42079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3221</c:v>
                </c:pt>
                <c:pt idx="3">
                  <c:v>3342</c:v>
                </c:pt>
                <c:pt idx="6">
                  <c:v>3228</c:v>
                </c:pt>
                <c:pt idx="9">
                  <c:v>2976</c:v>
                </c:pt>
                <c:pt idx="12">
                  <c:v>2749</c:v>
                </c:pt>
              </c:numCache>
            </c:numRef>
          </c:val>
          <c:extLst>
            <c:ext xmlns:c16="http://schemas.microsoft.com/office/drawing/2014/chart" uri="{C3380CC4-5D6E-409C-BE32-E72D297353CC}">
              <c16:uniqueId val="{0000000A-06BD-4842-8863-EE1EC420790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6BD-4842-8863-EE1EC420790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1394</c:v>
                </c:pt>
                <c:pt idx="1">
                  <c:v>1494</c:v>
                </c:pt>
                <c:pt idx="2">
                  <c:v>1518</c:v>
                </c:pt>
              </c:numCache>
            </c:numRef>
          </c:val>
          <c:extLst>
            <c:ext xmlns:c16="http://schemas.microsoft.com/office/drawing/2014/chart" uri="{C3380CC4-5D6E-409C-BE32-E72D297353CC}">
              <c16:uniqueId val="{00000000-18D0-4C89-A5B1-68FF6AF4D71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18D0-4C89-A5B1-68FF6AF4D71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353</c:v>
                </c:pt>
                <c:pt idx="1">
                  <c:v>623</c:v>
                </c:pt>
                <c:pt idx="2">
                  <c:v>646</c:v>
                </c:pt>
              </c:numCache>
            </c:numRef>
          </c:val>
          <c:extLst>
            <c:ext xmlns:c16="http://schemas.microsoft.com/office/drawing/2014/chart" uri="{C3380CC4-5D6E-409C-BE32-E72D297353CC}">
              <c16:uniqueId val="{00000002-18D0-4C89-A5B1-68FF6AF4D71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元利償還金</a:t>
          </a:r>
          <a:r>
            <a:rPr kumimoji="1" lang="en-US"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０３</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０４</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０５</a:t>
          </a:r>
          <a:r>
            <a:rPr kumimoji="1" lang="ja-JP" altLang="ja-JP" sz="900">
              <a:solidFill>
                <a:schemeClr val="dk1"/>
              </a:solidFill>
              <a:effectLst/>
              <a:latin typeface="+mn-lt"/>
              <a:ea typeface="+mn-ea"/>
              <a:cs typeface="+mn-cs"/>
            </a:rPr>
            <a:t>年度は、元金償還が開始したことにより増加した。</a:t>
          </a:r>
          <a:endParaRPr lang="ja-JP" altLang="ja-JP" sz="900">
            <a:effectLst/>
          </a:endParaRPr>
        </a:p>
        <a:p>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公営企業債の元利償還金に対する繰入金</a:t>
          </a:r>
          <a:r>
            <a:rPr kumimoji="1" lang="en-US" altLang="ja-JP" sz="900">
              <a:solidFill>
                <a:schemeClr val="dk1"/>
              </a:solidFill>
              <a:effectLst/>
              <a:latin typeface="+mn-lt"/>
              <a:ea typeface="+mn-ea"/>
              <a:cs typeface="+mn-cs"/>
            </a:rPr>
            <a:t>】</a:t>
          </a:r>
          <a:endParaRPr lang="ja-JP" altLang="ja-JP" sz="900">
            <a:effectLst/>
          </a:endParaRPr>
        </a:p>
        <a:p>
          <a:r>
            <a:rPr kumimoji="1" lang="ja-JP" altLang="ja-JP" sz="900">
              <a:solidFill>
                <a:schemeClr val="dk1"/>
              </a:solidFill>
              <a:effectLst/>
              <a:latin typeface="+mn-lt"/>
              <a:ea typeface="+mn-ea"/>
              <a:cs typeface="+mn-cs"/>
            </a:rPr>
            <a:t>　</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大規模建設事業を実施していないことから、新たな起債があっても過去の起債の償還が進み、元利償還金は減少傾向にあったが、</a:t>
          </a:r>
          <a:r>
            <a:rPr kumimoji="1" lang="en-US" altLang="ja-JP" sz="900">
              <a:solidFill>
                <a:schemeClr val="dk1"/>
              </a:solidFill>
              <a:effectLst/>
              <a:latin typeface="+mn-lt"/>
              <a:ea typeface="+mn-ea"/>
              <a:cs typeface="+mn-cs"/>
            </a:rPr>
            <a:t>03</a:t>
          </a:r>
          <a:r>
            <a:rPr kumimoji="1" lang="ja-JP" altLang="ja-JP" sz="900">
              <a:solidFill>
                <a:schemeClr val="dk1"/>
              </a:solidFill>
              <a:effectLst/>
              <a:latin typeface="+mn-lt"/>
              <a:ea typeface="+mn-ea"/>
              <a:cs typeface="+mn-cs"/>
            </a:rPr>
            <a:t>年度は、水道事業における建設改良費の一部を一般会計にて負担したため増加したが、</a:t>
          </a:r>
          <a:r>
            <a:rPr kumimoji="1" lang="en-US" altLang="ja-JP" sz="900">
              <a:solidFill>
                <a:schemeClr val="dk1"/>
              </a:solidFill>
              <a:effectLst/>
              <a:latin typeface="+mn-lt"/>
              <a:ea typeface="+mn-ea"/>
              <a:cs typeface="+mn-cs"/>
            </a:rPr>
            <a:t>04</a:t>
          </a:r>
          <a:r>
            <a:rPr kumimoji="1" lang="ja-JP" altLang="ja-JP" sz="900">
              <a:solidFill>
                <a:schemeClr val="dk1"/>
              </a:solidFill>
              <a:effectLst/>
              <a:latin typeface="+mn-lt"/>
              <a:ea typeface="+mn-ea"/>
              <a:cs typeface="+mn-cs"/>
            </a:rPr>
            <a:t>年度は、公共下水道事業において、起債しなかったことにより減少した。</a:t>
          </a:r>
          <a:endParaRPr lang="ja-JP" altLang="ja-JP" sz="900">
            <a:effectLst/>
          </a:endParaRPr>
        </a:p>
        <a:p>
          <a:r>
            <a:rPr kumimoji="1" lang="en-US" altLang="ja-JP" sz="900">
              <a:solidFill>
                <a:schemeClr val="dk1"/>
              </a:solidFill>
              <a:effectLst/>
              <a:latin typeface="+mn-lt"/>
              <a:ea typeface="+mn-ea"/>
              <a:cs typeface="+mn-cs"/>
            </a:rPr>
            <a:t>05</a:t>
          </a:r>
          <a:r>
            <a:rPr kumimoji="1" lang="ja-JP" altLang="ja-JP" sz="900">
              <a:solidFill>
                <a:schemeClr val="dk1"/>
              </a:solidFill>
              <a:effectLst/>
              <a:latin typeface="+mn-lt"/>
              <a:ea typeface="+mn-ea"/>
              <a:cs typeface="+mn-cs"/>
            </a:rPr>
            <a:t>年度は、水道事業の起債額が</a:t>
          </a:r>
          <a:r>
            <a:rPr kumimoji="1" lang="ja-JP" altLang="en-US" sz="900">
              <a:solidFill>
                <a:schemeClr val="dk1"/>
              </a:solidFill>
              <a:effectLst/>
              <a:latin typeface="+mn-lt"/>
              <a:ea typeface="+mn-ea"/>
              <a:cs typeface="+mn-cs"/>
            </a:rPr>
            <a:t>０４</a:t>
          </a:r>
          <a:r>
            <a:rPr kumimoji="1" lang="ja-JP" altLang="ja-JP" sz="900">
              <a:solidFill>
                <a:schemeClr val="dk1"/>
              </a:solidFill>
              <a:effectLst/>
              <a:latin typeface="+mn-lt"/>
              <a:ea typeface="+mn-ea"/>
              <a:cs typeface="+mn-cs"/>
            </a:rPr>
            <a:t>年度の半分以下となったことにより減少した。</a:t>
          </a:r>
          <a:endParaRPr lang="ja-JP" altLang="ja-JP" sz="900">
            <a:effectLst/>
          </a:endParaRPr>
        </a:p>
        <a:p>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算入公債費等</a:t>
          </a:r>
          <a:r>
            <a:rPr kumimoji="1" lang="en-US"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０３</a:t>
          </a:r>
          <a:r>
            <a:rPr kumimoji="1" lang="ja-JP" altLang="ja-JP" sz="900">
              <a:solidFill>
                <a:schemeClr val="dk1"/>
              </a:solidFill>
              <a:effectLst/>
              <a:latin typeface="+mn-lt"/>
              <a:ea typeface="+mn-ea"/>
              <a:cs typeface="+mn-cs"/>
            </a:rPr>
            <a:t>年度は事業費補正により基準財政需要額に算入された公債費が微増したことにより増加したが、</a:t>
          </a:r>
          <a:r>
            <a:rPr kumimoji="1" lang="ja-JP" altLang="en-US" sz="900">
              <a:solidFill>
                <a:schemeClr val="dk1"/>
              </a:solidFill>
              <a:effectLst/>
              <a:latin typeface="+mn-lt"/>
              <a:ea typeface="+mn-ea"/>
              <a:cs typeface="+mn-cs"/>
            </a:rPr>
            <a:t>０４</a:t>
          </a:r>
          <a:r>
            <a:rPr kumimoji="1" lang="ja-JP" altLang="ja-JP" sz="900">
              <a:solidFill>
                <a:schemeClr val="dk1"/>
              </a:solidFill>
              <a:effectLst/>
              <a:latin typeface="+mn-lt"/>
              <a:ea typeface="+mn-ea"/>
              <a:cs typeface="+mn-cs"/>
            </a:rPr>
            <a:t>年度は、町営住宅建設の起債の返済終了に伴う特定財源がなくなったが、その分災害復旧費等に係る基準財政需要額が増加したため横ばいとなった。</a:t>
          </a:r>
          <a:r>
            <a:rPr kumimoji="1" lang="ja-JP" altLang="en-US" sz="900">
              <a:solidFill>
                <a:schemeClr val="dk1"/>
              </a:solidFill>
              <a:effectLst/>
              <a:latin typeface="+mn-lt"/>
              <a:ea typeface="+mn-ea"/>
              <a:cs typeface="+mn-cs"/>
            </a:rPr>
            <a:t>０５・０６</a:t>
          </a:r>
          <a:r>
            <a:rPr kumimoji="1" lang="ja-JP" altLang="ja-JP" sz="900">
              <a:solidFill>
                <a:schemeClr val="dk1"/>
              </a:solidFill>
              <a:effectLst/>
              <a:latin typeface="+mn-lt"/>
              <a:ea typeface="+mn-ea"/>
              <a:cs typeface="+mn-cs"/>
            </a:rPr>
            <a:t>年度は、事業費補正により基準財政需要額に算入された公債費が減少したため減少した。</a:t>
          </a:r>
          <a:endParaRPr lang="ja-JP" altLang="ja-JP" sz="9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一般会計等に係る地方債の現在高</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０２</a:t>
          </a:r>
          <a:r>
            <a:rPr kumimoji="1" lang="ja-JP" altLang="ja-JP" sz="1100">
              <a:solidFill>
                <a:schemeClr val="dk1"/>
              </a:solidFill>
              <a:effectLst/>
              <a:latin typeface="+mn-lt"/>
              <a:ea typeface="+mn-ea"/>
              <a:cs typeface="+mn-cs"/>
            </a:rPr>
            <a:t>年度の起債が多かったが、</a:t>
          </a:r>
          <a:r>
            <a:rPr kumimoji="1" lang="ja-JP" altLang="en-US" sz="1100">
              <a:solidFill>
                <a:schemeClr val="dk1"/>
              </a:solidFill>
              <a:effectLst/>
              <a:latin typeface="+mn-lt"/>
              <a:ea typeface="+mn-ea"/>
              <a:cs typeface="+mn-cs"/>
            </a:rPr>
            <a:t>０３</a:t>
          </a:r>
          <a:r>
            <a:rPr kumimoji="1" lang="ja-JP" altLang="ja-JP" sz="1100">
              <a:solidFill>
                <a:schemeClr val="dk1"/>
              </a:solidFill>
              <a:effectLst/>
              <a:latin typeface="+mn-lt"/>
              <a:ea typeface="+mn-ea"/>
              <a:cs typeface="+mn-cs"/>
            </a:rPr>
            <a:t>年度以降に起債の抑制をしたため、</a:t>
          </a:r>
          <a:r>
            <a:rPr kumimoji="1" lang="ja-JP" altLang="en-US" sz="1100">
              <a:solidFill>
                <a:schemeClr val="dk1"/>
              </a:solidFill>
              <a:effectLst/>
              <a:latin typeface="+mn-lt"/>
              <a:ea typeface="+mn-ea"/>
              <a:cs typeface="+mn-cs"/>
            </a:rPr>
            <a:t>０４</a:t>
          </a:r>
          <a:r>
            <a:rPr kumimoji="1" lang="ja-JP" altLang="ja-JP" sz="1100">
              <a:solidFill>
                <a:schemeClr val="dk1"/>
              </a:solidFill>
              <a:effectLst/>
              <a:latin typeface="+mn-lt"/>
              <a:ea typeface="+mn-ea"/>
              <a:cs typeface="+mn-cs"/>
            </a:rPr>
            <a:t>年度以降は減少傾向にある。　　</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公営企業等繰入見込額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企業会計において大規模な建設事業を行わないことなどから地方債現在高は減少し、繰入見込額も減少している。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充当可能基金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０３</a:t>
          </a:r>
          <a:r>
            <a:rPr kumimoji="1" lang="ja-JP" altLang="ja-JP" sz="1100">
              <a:solidFill>
                <a:schemeClr val="dk1"/>
              </a:solidFill>
              <a:effectLst/>
              <a:latin typeface="+mn-lt"/>
              <a:ea typeface="+mn-ea"/>
              <a:cs typeface="+mn-cs"/>
            </a:rPr>
            <a:t>年度は財政調整基金、国保及び介護の基金において積み立てをしたため増加した。</a:t>
          </a:r>
          <a:r>
            <a:rPr kumimoji="1" lang="ja-JP" altLang="en-US" sz="1100">
              <a:solidFill>
                <a:schemeClr val="dk1"/>
              </a:solidFill>
              <a:effectLst/>
              <a:latin typeface="+mn-lt"/>
              <a:ea typeface="+mn-ea"/>
              <a:cs typeface="+mn-cs"/>
            </a:rPr>
            <a:t>０４</a:t>
          </a:r>
          <a:r>
            <a:rPr kumimoji="1" lang="ja-JP" altLang="ja-JP" sz="1100">
              <a:solidFill>
                <a:schemeClr val="dk1"/>
              </a:solidFill>
              <a:effectLst/>
              <a:latin typeface="+mn-lt"/>
              <a:ea typeface="+mn-ea"/>
              <a:cs typeface="+mn-cs"/>
            </a:rPr>
            <a:t>年度は教育施設整備基金の積み立てにより増加した。</a:t>
          </a:r>
          <a:r>
            <a:rPr kumimoji="1" lang="ja-JP" altLang="en-US" sz="1100">
              <a:solidFill>
                <a:schemeClr val="dk1"/>
              </a:solidFill>
              <a:effectLst/>
              <a:latin typeface="+mn-lt"/>
              <a:ea typeface="+mn-ea"/>
              <a:cs typeface="+mn-cs"/>
            </a:rPr>
            <a:t>０５</a:t>
          </a:r>
          <a:r>
            <a:rPr kumimoji="1" lang="ja-JP" altLang="ja-JP" sz="1100">
              <a:solidFill>
                <a:schemeClr val="dk1"/>
              </a:solidFill>
              <a:effectLst/>
              <a:latin typeface="+mn-lt"/>
              <a:ea typeface="+mn-ea"/>
              <a:cs typeface="+mn-cs"/>
            </a:rPr>
            <a:t>年度は公共施設の老朽化に伴う改修が予想されるため財政調整基金及び教育施設整備基金ともに積み立てたため増加した。</a:t>
          </a:r>
          <a:r>
            <a:rPr kumimoji="1" lang="ja-JP" altLang="en-US" sz="1100">
              <a:solidFill>
                <a:schemeClr val="dk1"/>
              </a:solidFill>
              <a:effectLst/>
              <a:latin typeface="+mn-lt"/>
              <a:ea typeface="+mn-ea"/>
              <a:cs typeface="+mn-cs"/>
            </a:rPr>
            <a:t>０６年度は介護保険給付費準備基金の取り崩しを行ったため減少した。</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基準財政需要額算入見込額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公債費の減少を主としているため、</a:t>
          </a:r>
          <a:r>
            <a:rPr kumimoji="1" lang="ja-JP" altLang="en-US" sz="1100">
              <a:solidFill>
                <a:schemeClr val="dk1"/>
              </a:solidFill>
              <a:effectLst/>
              <a:latin typeface="+mn-lt"/>
              <a:ea typeface="+mn-ea"/>
              <a:cs typeface="+mn-cs"/>
            </a:rPr>
            <a:t>０３</a:t>
          </a:r>
          <a:r>
            <a:rPr kumimoji="1" lang="ja-JP" altLang="ja-JP" sz="1100">
              <a:solidFill>
                <a:schemeClr val="dk1"/>
              </a:solidFill>
              <a:effectLst/>
              <a:latin typeface="+mn-lt"/>
              <a:ea typeface="+mn-ea"/>
              <a:cs typeface="+mn-cs"/>
            </a:rPr>
            <a:t>年度以降は減少傾向にある。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神奈川県大井町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（増減理由）</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各種交付金、地方交付税の増額により、財政調整基金、教育施設整備基金、森林環境譲与税基金を取り崩すことなく積み立てた。基金全体としては、</a:t>
          </a:r>
          <a:r>
            <a:rPr kumimoji="1" lang="en-US" altLang="ja-JP" sz="1300">
              <a:solidFill>
                <a:schemeClr val="dk1"/>
              </a:solidFill>
              <a:effectLst/>
              <a:latin typeface="+mn-ea"/>
              <a:ea typeface="+mn-ea"/>
              <a:cs typeface="+mn-cs"/>
            </a:rPr>
            <a:t>4</a:t>
          </a:r>
          <a:r>
            <a:rPr kumimoji="1" lang="ja-JP" altLang="en-US" sz="1300">
              <a:solidFill>
                <a:schemeClr val="dk1"/>
              </a:solidFill>
              <a:effectLst/>
              <a:latin typeface="+mn-ea"/>
              <a:ea typeface="+mn-ea"/>
              <a:cs typeface="+mn-cs"/>
            </a:rPr>
            <a:t>千</a:t>
          </a:r>
          <a:r>
            <a:rPr kumimoji="1" lang="en-US" altLang="ja-JP" sz="1300">
              <a:solidFill>
                <a:schemeClr val="dk1"/>
              </a:solidFill>
              <a:effectLst/>
              <a:latin typeface="+mn-ea"/>
              <a:ea typeface="+mn-ea"/>
              <a:cs typeface="+mn-cs"/>
            </a:rPr>
            <a:t>7</a:t>
          </a:r>
          <a:r>
            <a:rPr kumimoji="1" lang="ja-JP" altLang="en-US" sz="1300">
              <a:solidFill>
                <a:schemeClr val="dk1"/>
              </a:solidFill>
              <a:effectLst/>
              <a:latin typeface="+mn-ea"/>
              <a:ea typeface="+mn-ea"/>
              <a:cs typeface="+mn-cs"/>
            </a:rPr>
            <a:t>百万円の増加となった。</a:t>
          </a: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（今後の方針）</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公共施設の老朽化に伴う改修が見込まれることから、将来の負担軽減に向けて、財政調整基金、教育施設整備基金ともに積み立てを行う。今後の財政状況や起債とのバランスにもよるが、近い将来では減少する見込み。</a:t>
          </a: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（基金の使途）</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教育施設整備基金：大井町教育施設整備の財源を積み立てるため、設置する。</a:t>
          </a:r>
        </a:p>
        <a:p>
          <a:r>
            <a:rPr kumimoji="1" lang="ja-JP" altLang="en-US" sz="1300">
              <a:solidFill>
                <a:schemeClr val="dk1"/>
              </a:solidFill>
              <a:effectLst/>
              <a:latin typeface="+mn-ea"/>
              <a:ea typeface="+mn-ea"/>
              <a:cs typeface="+mn-cs"/>
            </a:rPr>
            <a:t>　森林環境譲与税基金：森林環境税及び森林環境譲与税に関する法律（平成</a:t>
          </a:r>
          <a:r>
            <a:rPr kumimoji="1" lang="en-US" altLang="ja-JP" sz="1300">
              <a:solidFill>
                <a:schemeClr val="dk1"/>
              </a:solidFill>
              <a:effectLst/>
              <a:latin typeface="+mn-ea"/>
              <a:ea typeface="+mn-ea"/>
              <a:cs typeface="+mn-cs"/>
            </a:rPr>
            <a:t>31</a:t>
          </a:r>
          <a:r>
            <a:rPr kumimoji="1" lang="ja-JP" altLang="en-US" sz="1300">
              <a:solidFill>
                <a:schemeClr val="dk1"/>
              </a:solidFill>
              <a:effectLst/>
              <a:latin typeface="+mn-ea"/>
              <a:ea typeface="+mn-ea"/>
              <a:cs typeface="+mn-cs"/>
            </a:rPr>
            <a:t>年法律第３号）第</a:t>
          </a:r>
          <a:r>
            <a:rPr kumimoji="1" lang="en-US" altLang="ja-JP" sz="1300">
              <a:solidFill>
                <a:schemeClr val="dk1"/>
              </a:solidFill>
              <a:effectLst/>
              <a:latin typeface="+mn-ea"/>
              <a:ea typeface="+mn-ea"/>
              <a:cs typeface="+mn-cs"/>
            </a:rPr>
            <a:t>34</a:t>
          </a:r>
          <a:r>
            <a:rPr kumimoji="1" lang="ja-JP" altLang="en-US" sz="1300">
              <a:solidFill>
                <a:schemeClr val="dk1"/>
              </a:solidFill>
              <a:effectLst/>
              <a:latin typeface="+mn-ea"/>
              <a:ea typeface="+mn-ea"/>
              <a:cs typeface="+mn-cs"/>
            </a:rPr>
            <a:t>条第１項に規定する施策に要する経費の財源に充てるため、設置する。</a:t>
          </a: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（増減理由）</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教育施設整備基金：利息分の積み立てを行ったため増加した</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森林環境譲与税基金：譲与税交付分及び利息分の積み立てを行ったため増加した</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（今後の方針）</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教育施設整備基金：０８年度で老朽化に伴う総合体育館第</a:t>
          </a:r>
          <a:r>
            <a:rPr kumimoji="1" lang="en-US" altLang="ja-JP" sz="1300">
              <a:solidFill>
                <a:schemeClr val="dk1"/>
              </a:solidFill>
              <a:effectLst/>
              <a:latin typeface="+mn-ea"/>
              <a:ea typeface="+mn-ea"/>
              <a:cs typeface="+mn-cs"/>
            </a:rPr>
            <a:t>2</a:t>
          </a:r>
          <a:r>
            <a:rPr kumimoji="1" lang="ja-JP" altLang="en-US" sz="1300">
              <a:solidFill>
                <a:schemeClr val="dk1"/>
              </a:solidFill>
              <a:effectLst/>
              <a:latin typeface="+mn-ea"/>
              <a:ea typeface="+mn-ea"/>
              <a:cs typeface="+mn-cs"/>
            </a:rPr>
            <a:t>期改修工事、生涯学習センター舞台照明</a:t>
          </a:r>
          <a:r>
            <a:rPr kumimoji="1" lang="en-US" altLang="ja-JP" sz="1300">
              <a:solidFill>
                <a:schemeClr val="dk1"/>
              </a:solidFill>
              <a:effectLst/>
              <a:latin typeface="+mn-ea"/>
              <a:ea typeface="+mn-ea"/>
              <a:cs typeface="+mn-cs"/>
            </a:rPr>
            <a:t>LED</a:t>
          </a:r>
          <a:r>
            <a:rPr kumimoji="1" lang="ja-JP" altLang="en-US" sz="1300">
              <a:solidFill>
                <a:schemeClr val="dk1"/>
              </a:solidFill>
              <a:effectLst/>
              <a:latin typeface="+mn-ea"/>
              <a:ea typeface="+mn-ea"/>
              <a:cs typeface="+mn-cs"/>
            </a:rPr>
            <a:t>化工事など複数の改修工事を行うため、</a:t>
          </a:r>
          <a:r>
            <a:rPr kumimoji="1" lang="en-US" altLang="ja-JP" sz="1300">
              <a:solidFill>
                <a:schemeClr val="dk1"/>
              </a:solidFill>
              <a:effectLst/>
              <a:latin typeface="+mn-ea"/>
              <a:ea typeface="+mn-ea"/>
              <a:cs typeface="+mn-cs"/>
            </a:rPr>
            <a:t>2</a:t>
          </a:r>
          <a:r>
            <a:rPr kumimoji="1" lang="ja-JP" altLang="en-US" sz="1300">
              <a:solidFill>
                <a:schemeClr val="dk1"/>
              </a:solidFill>
              <a:effectLst/>
              <a:latin typeface="+mn-ea"/>
              <a:ea typeface="+mn-ea"/>
              <a:cs typeface="+mn-cs"/>
            </a:rPr>
            <a:t>億円程度減少する予定であり、その他にも改修工事が見込まれることから減少していく見込。</a:t>
          </a:r>
        </a:p>
        <a:p>
          <a:r>
            <a:rPr kumimoji="1" lang="ja-JP" altLang="en-US" sz="1300">
              <a:solidFill>
                <a:schemeClr val="dk1"/>
              </a:solidFill>
              <a:effectLst/>
              <a:latin typeface="+mn-ea"/>
              <a:ea typeface="+mn-ea"/>
              <a:cs typeface="+mn-cs"/>
            </a:rPr>
            <a:t>　森林環境譲与税基金：今後も森林整備等を行う予定。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（増減理由）</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各種交付金、地方交付税の増額により、取り崩すことなくそれぞれに積み立てた。結果として</a:t>
          </a:r>
          <a:r>
            <a:rPr kumimoji="1" lang="en-US" altLang="ja-JP" sz="1300">
              <a:solidFill>
                <a:schemeClr val="dk1"/>
              </a:solidFill>
              <a:effectLst/>
              <a:latin typeface="+mn-ea"/>
              <a:ea typeface="+mn-ea"/>
              <a:cs typeface="+mn-cs"/>
            </a:rPr>
            <a:t>2</a:t>
          </a:r>
          <a:r>
            <a:rPr kumimoji="1" lang="ja-JP" altLang="en-US" sz="1300">
              <a:solidFill>
                <a:schemeClr val="dk1"/>
              </a:solidFill>
              <a:effectLst/>
              <a:latin typeface="+mn-ea"/>
              <a:ea typeface="+mn-ea"/>
              <a:cs typeface="+mn-cs"/>
            </a:rPr>
            <a:t>千</a:t>
          </a:r>
          <a:r>
            <a:rPr kumimoji="1" lang="en-US" altLang="ja-JP" sz="1300">
              <a:solidFill>
                <a:schemeClr val="dk1"/>
              </a:solidFill>
              <a:effectLst/>
              <a:latin typeface="+mn-ea"/>
              <a:ea typeface="+mn-ea"/>
              <a:cs typeface="+mn-cs"/>
            </a:rPr>
            <a:t>4</a:t>
          </a:r>
          <a:r>
            <a:rPr kumimoji="1" lang="ja-JP" altLang="en-US" sz="1300">
              <a:solidFill>
                <a:schemeClr val="dk1"/>
              </a:solidFill>
              <a:effectLst/>
              <a:latin typeface="+mn-ea"/>
              <a:ea typeface="+mn-ea"/>
              <a:cs typeface="+mn-cs"/>
            </a:rPr>
            <a:t>百円の増加となった。</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（今後の方針）</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公共施設の老朽化に伴う改修が見込まれることから、将来の負担軽減に向けて積み立てを行う。今後の財政状況や起債とのバランスにもよるが、近い将来では減少する見込み。</a:t>
          </a: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（増減理由）</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利用していない。</a:t>
          </a: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（今後の方針）</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17,426
17,231
14.38
6,881,045
6,441,026
399,247
4,589,372
2,748,905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本町では、大手法人１社の町税収入が圧倒的に多額であったことが高い財政力を保つ要因となっており、その税収等の動向は財政運営に大きな影響を与えてきた。現在でも関連企業は残っているものの、かつての税収は見込めない状況にある。</a:t>
          </a:r>
          <a:endParaRPr lang="ja-JP" altLang="ja-JP" sz="1400">
            <a:effectLst/>
          </a:endParaRPr>
        </a:p>
        <a:p>
          <a:r>
            <a:rPr kumimoji="1" lang="ja-JP" altLang="ja-JP" sz="1100" baseline="0">
              <a:solidFill>
                <a:schemeClr val="dk1"/>
              </a:solidFill>
              <a:effectLst/>
              <a:latin typeface="+mn-lt"/>
              <a:ea typeface="+mn-ea"/>
              <a:cs typeface="+mn-cs"/>
            </a:rPr>
            <a:t>　類似団体に比べ高めの財政力を保持しているものの、その指数は年々減少している状況であり、税の徴収率向上や各種補助金等の有効活用を図り、歳出削減に取組み財源の確保と財政運営の安定に努める。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136525</xdr:rowOff>
    </xdr:from>
    <xdr:to>
      <xdr:col>23</xdr:col>
      <xdr:colOff>133350</xdr:colOff>
      <xdr:row>41</xdr:row>
      <xdr:rowOff>166688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165975"/>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87435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8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96308</xdr:rowOff>
    </xdr:from>
    <xdr:to>
      <xdr:col>19</xdr:col>
      <xdr:colOff>133350</xdr:colOff>
      <xdr:row>41</xdr:row>
      <xdr:rowOff>136525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1257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66146</xdr:rowOff>
    </xdr:from>
    <xdr:to>
      <xdr:col>15</xdr:col>
      <xdr:colOff>82550</xdr:colOff>
      <xdr:row>41</xdr:row>
      <xdr:rowOff>96308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095596"/>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66146</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065433"/>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20231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37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115888</xdr:rowOff>
    </xdr:from>
    <xdr:to>
      <xdr:col>23</xdr:col>
      <xdr:colOff>184150</xdr:colOff>
      <xdr:row>42</xdr:row>
      <xdr:rowOff>46038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14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132415</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699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85725</xdr:rowOff>
    </xdr:from>
    <xdr:to>
      <xdr:col>19</xdr:col>
      <xdr:colOff>184150</xdr:colOff>
      <xdr:row>42</xdr:row>
      <xdr:rowOff>15875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45508</xdr:rowOff>
    </xdr:from>
    <xdr:to>
      <xdr:col>15</xdr:col>
      <xdr:colOff>133350</xdr:colOff>
      <xdr:row>41</xdr:row>
      <xdr:rowOff>147108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15346</xdr:rowOff>
    </xdr:from>
    <xdr:to>
      <xdr:col>11</xdr:col>
      <xdr:colOff>82550</xdr:colOff>
      <xdr:row>41</xdr:row>
      <xdr:rowOff>116946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04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127123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681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本町の経常収支比率は、普通交付税の交付や臨時財政対策債の発行などにより、類似団体平均より低い状態で推移している。</a:t>
          </a:r>
          <a:endParaRPr lang="ja-JP" altLang="ja-JP" sz="1000">
            <a:effectLst/>
          </a:endParaRPr>
        </a:p>
        <a:p>
          <a:r>
            <a:rPr kumimoji="1" lang="ja-JP" altLang="ja-JP" sz="1000">
              <a:solidFill>
                <a:schemeClr val="dk1"/>
              </a:solidFill>
              <a:effectLst/>
              <a:latin typeface="+mn-lt"/>
              <a:ea typeface="+mn-ea"/>
              <a:cs typeface="+mn-cs"/>
            </a:rPr>
            <a:t>　０２年度</a:t>
          </a:r>
          <a:r>
            <a:rPr kumimoji="1" lang="ja-JP" altLang="en-US" sz="1000">
              <a:solidFill>
                <a:schemeClr val="dk1"/>
              </a:solidFill>
              <a:effectLst/>
              <a:latin typeface="+mn-lt"/>
              <a:ea typeface="+mn-ea"/>
              <a:cs typeface="+mn-cs"/>
            </a:rPr>
            <a:t>は</a:t>
          </a:r>
          <a:r>
            <a:rPr kumimoji="1" lang="ja-JP" altLang="ja-JP" sz="1000">
              <a:solidFill>
                <a:schemeClr val="dk1"/>
              </a:solidFill>
              <a:effectLst/>
              <a:latin typeface="+mn-lt"/>
              <a:ea typeface="+mn-ea"/>
              <a:cs typeface="+mn-cs"/>
            </a:rPr>
            <a:t>税収入の減少と会計年度任用職員制度の導入により人件費の増加により、ポイントが</a:t>
          </a:r>
          <a:r>
            <a:rPr kumimoji="1" lang="ja-JP" altLang="en-US" sz="1000">
              <a:solidFill>
                <a:schemeClr val="dk1"/>
              </a:solidFill>
              <a:effectLst/>
              <a:latin typeface="+mn-lt"/>
              <a:ea typeface="+mn-ea"/>
              <a:cs typeface="+mn-cs"/>
            </a:rPr>
            <a:t>大きく</a:t>
          </a:r>
          <a:r>
            <a:rPr kumimoji="1" lang="ja-JP" altLang="ja-JP" sz="1000">
              <a:solidFill>
                <a:schemeClr val="dk1"/>
              </a:solidFill>
              <a:effectLst/>
              <a:latin typeface="+mn-lt"/>
              <a:ea typeface="+mn-ea"/>
              <a:cs typeface="+mn-cs"/>
            </a:rPr>
            <a:t>上がった。０３年度も税収入の減少はしたものの、普通交付税や各種交付金が増加したことにより、ポイントは大きく下がった。０４年度は、税収入の増加に伴い臨時財政対策債を発行をしなかったことにより、ポイントが上がった。０５年度は、普通交付税の増加や臨時財政対策債を発行しなかったことにより、ポイントが下がった。</a:t>
          </a:r>
          <a:r>
            <a:rPr kumimoji="1" lang="ja-JP" altLang="en-US" sz="1000">
              <a:solidFill>
                <a:schemeClr val="dk1"/>
              </a:solidFill>
              <a:effectLst/>
              <a:latin typeface="+mn-lt"/>
              <a:ea typeface="+mn-ea"/>
              <a:cs typeface="+mn-cs"/>
            </a:rPr>
            <a:t>０６年度も普通交付税の増加により、ポイントが下がった。</a:t>
          </a:r>
          <a:endParaRPr lang="ja-JP" altLang="ja-JP" sz="1000">
            <a:effectLst/>
          </a:endParaRPr>
        </a:p>
        <a:p>
          <a:r>
            <a:rPr kumimoji="1" lang="ja-JP" altLang="ja-JP" sz="1000">
              <a:solidFill>
                <a:schemeClr val="dk1"/>
              </a:solidFill>
              <a:effectLst/>
              <a:latin typeface="+mn-lt"/>
              <a:ea typeface="+mn-ea"/>
              <a:cs typeface="+mn-cs"/>
            </a:rPr>
            <a:t>　今後も各事業を厳しく精査し、義務的経費の削減に努める。</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27305</xdr:rowOff>
    </xdr:from>
    <xdr:to>
      <xdr:col>23</xdr:col>
      <xdr:colOff>133350</xdr:colOff>
      <xdr:row>64</xdr:row>
      <xdr:rowOff>47413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00010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117492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90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47413</xdr:rowOff>
    </xdr:from>
    <xdr:to>
      <xdr:col>19</xdr:col>
      <xdr:colOff>133350</xdr:colOff>
      <xdr:row>64</xdr:row>
      <xdr:rowOff>103717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02021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40233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49954</xdr:rowOff>
    </xdr:from>
    <xdr:to>
      <xdr:col>15</xdr:col>
      <xdr:colOff>82550</xdr:colOff>
      <xdr:row>64</xdr:row>
      <xdr:rowOff>103717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851304"/>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49954</xdr:rowOff>
    </xdr:from>
    <xdr:to>
      <xdr:col>11</xdr:col>
      <xdr:colOff>31750</xdr:colOff>
      <xdr:row>64</xdr:row>
      <xdr:rowOff>123825</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851304"/>
          <a:ext cx="889000" cy="24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92515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147955</xdr:rowOff>
    </xdr:from>
    <xdr:to>
      <xdr:col>23</xdr:col>
      <xdr:colOff>184150</xdr:colOff>
      <xdr:row>64</xdr:row>
      <xdr:rowOff>78105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164482</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168063</xdr:rowOff>
    </xdr:from>
    <xdr:to>
      <xdr:col>19</xdr:col>
      <xdr:colOff>184150</xdr:colOff>
      <xdr:row>64</xdr:row>
      <xdr:rowOff>98213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108390</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73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52917</xdr:rowOff>
    </xdr:from>
    <xdr:to>
      <xdr:col>15</xdr:col>
      <xdr:colOff>133350</xdr:colOff>
      <xdr:row>64</xdr:row>
      <xdr:rowOff>154517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164694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170604</xdr:rowOff>
    </xdr:from>
    <xdr:to>
      <xdr:col>11</xdr:col>
      <xdr:colOff>82550</xdr:colOff>
      <xdr:row>63</xdr:row>
      <xdr:rowOff>100754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110931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56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73025</xdr:rowOff>
    </xdr:from>
    <xdr:to>
      <xdr:col>7</xdr:col>
      <xdr:colOff>31750</xdr:colOff>
      <xdr:row>65</xdr:row>
      <xdr:rowOff>3175</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13352</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[142,390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類似団体の平均に比べ、人口一人当たりの人件費・物件費等は低くなっている。</a:t>
          </a:r>
          <a:endParaRPr lang="ja-JP" altLang="ja-JP" sz="1400">
            <a:effectLst/>
          </a:endParaRPr>
        </a:p>
        <a:p>
          <a:r>
            <a:rPr kumimoji="1" lang="ja-JP" altLang="ja-JP" sz="1100">
              <a:solidFill>
                <a:schemeClr val="dk1"/>
              </a:solidFill>
              <a:effectLst/>
              <a:latin typeface="+mn-lt"/>
              <a:ea typeface="+mn-ea"/>
              <a:cs typeface="+mn-cs"/>
            </a:rPr>
            <a:t>　金額の多寡のみで適正度を測ることは難しい。制度改正により人件費は増加</a:t>
          </a:r>
          <a:r>
            <a:rPr kumimoji="1" lang="ja-JP" altLang="en-US" sz="1100">
              <a:solidFill>
                <a:schemeClr val="dk1"/>
              </a:solidFill>
              <a:effectLst/>
              <a:latin typeface="+mn-lt"/>
              <a:ea typeface="+mn-ea"/>
              <a:cs typeface="+mn-cs"/>
            </a:rPr>
            <a:t>するとともに</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も上昇</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　今後もこれらの水準を保ちつつ、経費の適正な使途に努める。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5243</xdr:rowOff>
    </xdr:from>
    <xdr:to>
      <xdr:col>23</xdr:col>
      <xdr:colOff>133350</xdr:colOff>
      <xdr:row>81</xdr:row>
      <xdr:rowOff>19377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892693"/>
          <a:ext cx="838200" cy="1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38059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25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5243</xdr:rowOff>
    </xdr:from>
    <xdr:to>
      <xdr:col>19</xdr:col>
      <xdr:colOff>133350</xdr:colOff>
      <xdr:row>81</xdr:row>
      <xdr:rowOff>11281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3892693"/>
          <a:ext cx="889000" cy="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115478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0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1896</xdr:rowOff>
    </xdr:from>
    <xdr:to>
      <xdr:col>15</xdr:col>
      <xdr:colOff>82550</xdr:colOff>
      <xdr:row>81</xdr:row>
      <xdr:rowOff>11281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889346"/>
          <a:ext cx="889000" cy="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112910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1896</xdr:rowOff>
    </xdr:from>
    <xdr:to>
      <xdr:col>11</xdr:col>
      <xdr:colOff>31750</xdr:colOff>
      <xdr:row>81</xdr:row>
      <xdr:rowOff>5131</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flipV="1">
          <a:off x="1447800" y="13889346"/>
          <a:ext cx="889000" cy="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103069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99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94501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8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140027</xdr:rowOff>
    </xdr:from>
    <xdr:to>
      <xdr:col>23</xdr:col>
      <xdr:colOff>184150</xdr:colOff>
      <xdr:row>81</xdr:row>
      <xdr:rowOff>70177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85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61304</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77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125893</xdr:rowOff>
    </xdr:from>
    <xdr:to>
      <xdr:col>19</xdr:col>
      <xdr:colOff>184150</xdr:colOff>
      <xdr:row>81</xdr:row>
      <xdr:rowOff>56043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4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66220</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610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131931</xdr:rowOff>
    </xdr:from>
    <xdr:to>
      <xdr:col>15</xdr:col>
      <xdr:colOff>133350</xdr:colOff>
      <xdr:row>81</xdr:row>
      <xdr:rowOff>62081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84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72258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616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122546</xdr:rowOff>
    </xdr:from>
    <xdr:to>
      <xdr:col>11</xdr:col>
      <xdr:colOff>82550</xdr:colOff>
      <xdr:row>81</xdr:row>
      <xdr:rowOff>52696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83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62873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60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125781</xdr:rowOff>
    </xdr:from>
    <xdr:to>
      <xdr:col>7</xdr:col>
      <xdr:colOff>31750</xdr:colOff>
      <xdr:row>81</xdr:row>
      <xdr:rowOff>55931</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4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66108</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10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本町では、１８年度の給与構造改革以降、給与適正化に努めてきた。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２８年度に「給与制度の総合的見直し」を行い、指数を下げ、それ以降は横ばいに推移している。類似団体の平均よりもわずかに高いが、今後も人事院勧告等に基づきながら、給与の適正化に努める。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85</xdr:row>
      <xdr:rowOff>8768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536057"/>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77004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07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157238</xdr:rowOff>
    </xdr:from>
    <xdr:to>
      <xdr:col>77</xdr:col>
      <xdr:colOff>44450</xdr:colOff>
      <xdr:row>85</xdr:row>
      <xdr:rowOff>8768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55903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145748</xdr:rowOff>
    </xdr:from>
    <xdr:to>
      <xdr:col>72</xdr:col>
      <xdr:colOff>203200</xdr:colOff>
      <xdr:row>84</xdr:row>
      <xdr:rowOff>157238</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5475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84</xdr:row>
      <xdr:rowOff>145748</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524566"/>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169834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55534</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45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129418</xdr:rowOff>
    </xdr:from>
    <xdr:to>
      <xdr:col>77</xdr:col>
      <xdr:colOff>95250</xdr:colOff>
      <xdr:row>85</xdr:row>
      <xdr:rowOff>59568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44345</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617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106438</xdr:rowOff>
    </xdr:from>
    <xdr:to>
      <xdr:col>73</xdr:col>
      <xdr:colOff>44450</xdr:colOff>
      <xdr:row>85</xdr:row>
      <xdr:rowOff>36588</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21365</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59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94948</xdr:rowOff>
    </xdr:from>
    <xdr:to>
      <xdr:col>68</xdr:col>
      <xdr:colOff>203200</xdr:colOff>
      <xdr:row>85</xdr:row>
      <xdr:rowOff>25098</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4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9875</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5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近年における定員管理の状況の推移については、事務の効率化や人材育成を推進し、職員数増加の抑制に努め、本項目の人数は横ばいに推移している。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の推進により職務の効率化を推進し、事務事業等の見直しを計画的に行うとともに、適正な人事配置や組織体制の構築を図り、適正な定員管理に努める。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147108</xdr:rowOff>
    </xdr:from>
    <xdr:to>
      <xdr:col>81</xdr:col>
      <xdr:colOff>44450</xdr:colOff>
      <xdr:row>59</xdr:row>
      <xdr:rowOff>17215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091208"/>
          <a:ext cx="838200" cy="4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100841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87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147108</xdr:rowOff>
    </xdr:from>
    <xdr:to>
      <xdr:col>77</xdr:col>
      <xdr:colOff>44450</xdr:colOff>
      <xdr:row>58</xdr:row>
      <xdr:rowOff>153811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091208"/>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153811</xdr:rowOff>
    </xdr:from>
    <xdr:to>
      <xdr:col>72</xdr:col>
      <xdr:colOff>203200</xdr:colOff>
      <xdr:row>58</xdr:row>
      <xdr:rowOff>169898</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097911"/>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4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169898</xdr:rowOff>
    </xdr:from>
    <xdr:to>
      <xdr:col>68</xdr:col>
      <xdr:colOff>152400</xdr:colOff>
      <xdr:row>58</xdr:row>
      <xdr:rowOff>171238</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113998"/>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168222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137865</xdr:rowOff>
    </xdr:from>
    <xdr:to>
      <xdr:col>81</xdr:col>
      <xdr:colOff>95250</xdr:colOff>
      <xdr:row>59</xdr:row>
      <xdr:rowOff>68015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08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154392</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9927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96308</xdr:rowOff>
    </xdr:from>
    <xdr:to>
      <xdr:col>77</xdr:col>
      <xdr:colOff>95250</xdr:colOff>
      <xdr:row>59</xdr:row>
      <xdr:rowOff>26458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04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36635</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80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103011</xdr:rowOff>
    </xdr:from>
    <xdr:to>
      <xdr:col>73</xdr:col>
      <xdr:colOff>44450</xdr:colOff>
      <xdr:row>59</xdr:row>
      <xdr:rowOff>33161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04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43338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81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119098</xdr:rowOff>
    </xdr:from>
    <xdr:to>
      <xdr:col>68</xdr:col>
      <xdr:colOff>203200</xdr:colOff>
      <xdr:row>59</xdr:row>
      <xdr:rowOff>49248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06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59425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832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120438</xdr:rowOff>
    </xdr:from>
    <xdr:to>
      <xdr:col>64</xdr:col>
      <xdr:colOff>152400</xdr:colOff>
      <xdr:row>59</xdr:row>
      <xdr:rowOff>50588</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06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60765</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833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町では、法人税収等を背景に、これまで地方債の発行を抑制して各種事業を実施してきたことにより、類似団体の平均を大きく下回っているが、近年においては、小中学校の改修が続いていたことにより上昇傾向にある。</a:t>
          </a:r>
          <a:endParaRPr lang="ja-JP" altLang="ja-JP" sz="1400">
            <a:effectLst/>
          </a:endParaRPr>
        </a:p>
        <a:p>
          <a:r>
            <a:rPr kumimoji="1" lang="ja-JP" altLang="ja-JP" sz="1100">
              <a:solidFill>
                <a:schemeClr val="dk1"/>
              </a:solidFill>
              <a:effectLst/>
              <a:latin typeface="+mn-lt"/>
              <a:ea typeface="+mn-ea"/>
              <a:cs typeface="+mn-cs"/>
            </a:rPr>
            <a:t>　今後において、公共施設の老朽化に伴う改修工事が予想されるが、地方債の発行に大きく依存することのない財政運営に努める。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102447</xdr:rowOff>
    </xdr:from>
    <xdr:to>
      <xdr:col>81</xdr:col>
      <xdr:colOff>44450</xdr:colOff>
      <xdr:row>37</xdr:row>
      <xdr:rowOff>110490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644609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70273</xdr:rowOff>
    </xdr:from>
    <xdr:to>
      <xdr:col>77</xdr:col>
      <xdr:colOff>44450</xdr:colOff>
      <xdr:row>37</xdr:row>
      <xdr:rowOff>110490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41392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22013</xdr:rowOff>
    </xdr:from>
    <xdr:to>
      <xdr:col>72</xdr:col>
      <xdr:colOff>203200</xdr:colOff>
      <xdr:row>37</xdr:row>
      <xdr:rowOff>70273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63656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161290</xdr:rowOff>
    </xdr:from>
    <xdr:to>
      <xdr:col>68</xdr:col>
      <xdr:colOff>152400</xdr:colOff>
      <xdr:row>37</xdr:row>
      <xdr:rowOff>22013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63334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51647</xdr:rowOff>
    </xdr:from>
    <xdr:to>
      <xdr:col>81</xdr:col>
      <xdr:colOff>95250</xdr:colOff>
      <xdr:row>37</xdr:row>
      <xdr:rowOff>153247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144374</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316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59690</xdr:rowOff>
    </xdr:from>
    <xdr:to>
      <xdr:col>77</xdr:col>
      <xdr:colOff>95250</xdr:colOff>
      <xdr:row>37</xdr:row>
      <xdr:rowOff>161290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17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19473</xdr:rowOff>
    </xdr:from>
    <xdr:to>
      <xdr:col>73</xdr:col>
      <xdr:colOff>44450</xdr:colOff>
      <xdr:row>37</xdr:row>
      <xdr:rowOff>121073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131250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13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142663</xdr:rowOff>
    </xdr:from>
    <xdr:to>
      <xdr:col>68</xdr:col>
      <xdr:colOff>203200</xdr:colOff>
      <xdr:row>37</xdr:row>
      <xdr:rowOff>72813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110490</xdr:rowOff>
    </xdr:from>
    <xdr:to>
      <xdr:col>64</xdr:col>
      <xdr:colOff>152400</xdr:colOff>
      <xdr:row>37</xdr:row>
      <xdr:rowOff>40640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50817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０</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年度の将来負担比率は、起債の抑制から地方債現在高は減少し、公営企業債等繰入見込額も減少したことから、２３年度以来１</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年連続でマイナス算定（算定されない）となり、類似団体内順位では第１位となっている。</a:t>
          </a:r>
          <a:endParaRPr lang="ja-JP" altLang="ja-JP" sz="1400">
            <a:effectLst/>
          </a:endParaRPr>
        </a:p>
        <a:p>
          <a:r>
            <a:rPr kumimoji="1" lang="ja-JP" altLang="ja-JP" sz="1100">
              <a:solidFill>
                <a:schemeClr val="dk1"/>
              </a:solidFill>
              <a:effectLst/>
              <a:latin typeface="+mn-lt"/>
              <a:ea typeface="+mn-ea"/>
              <a:cs typeface="+mn-cs"/>
            </a:rPr>
            <a:t>　今後も負担を将来に先送りする財政運営を極力避け、適正な地方債の発行や義務的経費の抑制に努め、財政の健全化を図る。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17,426
17,231
14.38
6,881,045
6,441,026
399,247
4,589,372
2,748,905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類似団体の比率を上回っているが、２５年度に「国家公務員の給与に関する臨時特例法」の趣旨を尊重して職員給与の削減を行い、人件費の総額が前年度を下回ったため、本比率のポイントを下げ、その後は横ばいに推移していた。０３年度は職員数の減により、ポイントを下げた。その後においては、横ばいとなっている。</a:t>
          </a:r>
          <a:endParaRPr lang="ja-JP" altLang="ja-JP" sz="1400">
            <a:effectLst/>
          </a:endParaRPr>
        </a:p>
        <a:p>
          <a:r>
            <a:rPr kumimoji="1" lang="ja-JP" altLang="ja-JP" sz="1100">
              <a:solidFill>
                <a:schemeClr val="dk1"/>
              </a:solidFill>
              <a:effectLst/>
              <a:latin typeface="+mn-lt"/>
              <a:ea typeface="+mn-ea"/>
              <a:cs typeface="+mn-cs"/>
            </a:rPr>
            <a:t>　正規職員の採用を計画的に行うなど、今後とも適正な人事管理に努める。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107950</xdr:rowOff>
    </xdr:from>
    <xdr:to>
      <xdr:col>24</xdr:col>
      <xdr:colOff>25400</xdr:colOff>
      <xdr:row>39</xdr:row>
      <xdr:rowOff>140607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7945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107950</xdr:rowOff>
    </xdr:from>
    <xdr:to>
      <xdr:col>19</xdr:col>
      <xdr:colOff>187325</xdr:colOff>
      <xdr:row>39</xdr:row>
      <xdr:rowOff>151493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794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64407</xdr:rowOff>
    </xdr:from>
    <xdr:to>
      <xdr:col>15</xdr:col>
      <xdr:colOff>98425</xdr:colOff>
      <xdr:row>39</xdr:row>
      <xdr:rowOff>151493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7509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117220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64407</xdr:rowOff>
    </xdr:from>
    <xdr:to>
      <xdr:col>11</xdr:col>
      <xdr:colOff>9525</xdr:colOff>
      <xdr:row>41</xdr:row>
      <xdr:rowOff>80735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750957"/>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62791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119941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89807</xdr:rowOff>
    </xdr:from>
    <xdr:to>
      <xdr:col>24</xdr:col>
      <xdr:colOff>76200</xdr:colOff>
      <xdr:row>40</xdr:row>
      <xdr:rowOff>19957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61884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4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57150</xdr:rowOff>
    </xdr:from>
    <xdr:to>
      <xdr:col>20</xdr:col>
      <xdr:colOff>38100</xdr:colOff>
      <xdr:row>39</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143527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83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100693</xdr:rowOff>
    </xdr:from>
    <xdr:to>
      <xdr:col>15</xdr:col>
      <xdr:colOff>149225</xdr:colOff>
      <xdr:row>40</xdr:row>
      <xdr:rowOff>30843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7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15620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87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13607</xdr:rowOff>
    </xdr:from>
    <xdr:to>
      <xdr:col>11</xdr:col>
      <xdr:colOff>60325</xdr:colOff>
      <xdr:row>39</xdr:row>
      <xdr:rowOff>115207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7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99984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78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29935</xdr:rowOff>
    </xdr:from>
    <xdr:to>
      <xdr:col>6</xdr:col>
      <xdr:colOff>171450</xdr:colOff>
      <xdr:row>41</xdr:row>
      <xdr:rowOff>131535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70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116312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7145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本町では、正規職員の採用を抑制するために非常勤職員の採用が多いこと、また、施設等が他に比べ充実しており、維持管理に係る経費が多額であることから、物件費の比率が比較的高い傾向にあった。</a:t>
          </a:r>
          <a:endParaRPr lang="ja-JP" altLang="ja-JP" sz="900">
            <a:effectLst/>
          </a:endParaRPr>
        </a:p>
        <a:p>
          <a:r>
            <a:rPr kumimoji="1" lang="ja-JP" altLang="ja-JP" sz="900">
              <a:solidFill>
                <a:schemeClr val="dk1"/>
              </a:solidFill>
              <a:effectLst/>
              <a:latin typeface="+mn-lt"/>
              <a:ea typeface="+mn-ea"/>
              <a:cs typeface="+mn-cs"/>
            </a:rPr>
            <a:t>　国の経済対策等により費用が増加するなかにあっても、割合としては横ばいに推移してきた。０２年度は会計年度任用職員制度の導入により、さらに大きくポイントを下げ、０３年度もほぼ横ばいに推移し、０４年度は巡回バス運行業務委託料が増加したことから、ポイントを上げたが、０５年度は全体的に減少したが特に需用費と委託料が減少したことから、ポイントを下げた。</a:t>
          </a:r>
          <a:r>
            <a:rPr kumimoji="1" lang="ja-JP" altLang="en-US" sz="900">
              <a:solidFill>
                <a:schemeClr val="dk1"/>
              </a:solidFill>
              <a:effectLst/>
              <a:latin typeface="+mn-lt"/>
              <a:ea typeface="+mn-ea"/>
              <a:cs typeface="+mn-cs"/>
            </a:rPr>
            <a:t>０６年度は需用費・備品購入費・委託料が増加したことからポイントが上がった。</a:t>
          </a:r>
          <a:endParaRPr lang="ja-JP" altLang="ja-JP" sz="900">
            <a:effectLst/>
          </a:endParaRPr>
        </a:p>
        <a:p>
          <a:r>
            <a:rPr kumimoji="1" lang="ja-JP" altLang="ja-JP" sz="900">
              <a:solidFill>
                <a:schemeClr val="dk1"/>
              </a:solidFill>
              <a:effectLst/>
              <a:latin typeface="+mn-lt"/>
              <a:ea typeface="+mn-ea"/>
              <a:cs typeface="+mn-cs"/>
            </a:rPr>
            <a:t>　今後も経費の節減に努め、適正な財政運営を図る。</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113284</xdr:rowOff>
    </xdr:from>
    <xdr:to>
      <xdr:col>82</xdr:col>
      <xdr:colOff>107950</xdr:colOff>
      <xdr:row>16</xdr:row>
      <xdr:rowOff>168148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5648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113284</xdr:rowOff>
    </xdr:from>
    <xdr:to>
      <xdr:col>78</xdr:col>
      <xdr:colOff>69850</xdr:colOff>
      <xdr:row>17</xdr:row>
      <xdr:rowOff>5842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8564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147574</xdr:rowOff>
    </xdr:from>
    <xdr:to>
      <xdr:col>73</xdr:col>
      <xdr:colOff>180975</xdr:colOff>
      <xdr:row>17</xdr:row>
      <xdr:rowOff>5842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19324"/>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147574</xdr:rowOff>
    </xdr:from>
    <xdr:to>
      <xdr:col>69</xdr:col>
      <xdr:colOff>92075</xdr:colOff>
      <xdr:row>15</xdr:row>
      <xdr:rowOff>156718</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193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525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89425</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3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62484</xdr:rowOff>
    </xdr:from>
    <xdr:to>
      <xdr:col>78</xdr:col>
      <xdr:colOff>120650</xdr:colOff>
      <xdr:row>16</xdr:row>
      <xdr:rowOff>164084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148861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92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126492</xdr:rowOff>
    </xdr:from>
    <xdr:to>
      <xdr:col>74</xdr:col>
      <xdr:colOff>31750</xdr:colOff>
      <xdr:row>17</xdr:row>
      <xdr:rowOff>56642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96774</xdr:rowOff>
    </xdr:from>
    <xdr:to>
      <xdr:col>69</xdr:col>
      <xdr:colOff>142875</xdr:colOff>
      <xdr:row>16</xdr:row>
      <xdr:rowOff>26924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11701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105918</xdr:rowOff>
    </xdr:from>
    <xdr:to>
      <xdr:col>65</xdr:col>
      <xdr:colOff>53975</xdr:colOff>
      <xdr:row>16</xdr:row>
      <xdr:rowOff>36068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20845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6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扶助費は、０</a:t>
          </a:r>
          <a:r>
            <a:rPr kumimoji="1" lang="ja-JP" altLang="en-US" sz="900">
              <a:solidFill>
                <a:schemeClr val="dk1"/>
              </a:solidFill>
              <a:effectLst/>
              <a:latin typeface="+mn-lt"/>
              <a:ea typeface="+mn-ea"/>
              <a:cs typeface="+mn-cs"/>
            </a:rPr>
            <a:t>２</a:t>
          </a:r>
          <a:r>
            <a:rPr kumimoji="1" lang="ja-JP" altLang="ja-JP" sz="900">
              <a:solidFill>
                <a:schemeClr val="dk1"/>
              </a:solidFill>
              <a:effectLst/>
              <a:latin typeface="+mn-lt"/>
              <a:ea typeface="+mn-ea"/>
              <a:cs typeface="+mn-cs"/>
            </a:rPr>
            <a:t>年度から類似団体とほぼ同水準となっている。</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　０２年度は小児医療費が減少したためポイントを下げ、０３年度は</a:t>
          </a:r>
          <a:r>
            <a:rPr kumimoji="1" lang="ja-JP" altLang="ja-JP" sz="900" b="0" i="0" baseline="0">
              <a:solidFill>
                <a:schemeClr val="dk1"/>
              </a:solidFill>
              <a:effectLst/>
              <a:latin typeface="+mn-lt"/>
              <a:ea typeface="+mn-ea"/>
              <a:cs typeface="+mn-cs"/>
            </a:rPr>
            <a:t>障害者自立支援給付費や保育所運営費委託が減少しポイントを下げたが</a:t>
          </a:r>
          <a:r>
            <a:rPr kumimoji="1" lang="ja-JP" altLang="ja-JP" sz="900">
              <a:solidFill>
                <a:schemeClr val="dk1"/>
              </a:solidFill>
              <a:effectLst/>
              <a:latin typeface="+mn-lt"/>
              <a:ea typeface="+mn-ea"/>
              <a:cs typeface="+mn-cs"/>
            </a:rPr>
            <a:t>、０４年度は障害者自立支援給付費、重度障害者医療費が増加したため、ポイントを上げた。０５年度は保育所運営費委託料が増加したが、障害者自立支援給付費等の減少により同水準を保っ</a:t>
          </a:r>
          <a:r>
            <a:rPr kumimoji="1" lang="ja-JP" altLang="en-US" sz="900">
              <a:solidFill>
                <a:schemeClr val="dk1"/>
              </a:solidFill>
              <a:effectLst/>
              <a:latin typeface="+mn-lt"/>
              <a:ea typeface="+mn-ea"/>
              <a:cs typeface="+mn-cs"/>
            </a:rPr>
            <a:t>た</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０６年度は、保育所運営費委託料、障害者自立支援給付費の増加により大きくポイントが上がった。</a:t>
          </a:r>
          <a:endParaRPr lang="ja-JP" altLang="ja-JP" sz="900">
            <a:effectLst/>
          </a:endParaRPr>
        </a:p>
        <a:p>
          <a:r>
            <a:rPr kumimoji="1" lang="ja-JP" altLang="ja-JP" sz="900">
              <a:solidFill>
                <a:schemeClr val="dk1"/>
              </a:solidFill>
              <a:effectLst/>
              <a:latin typeface="+mn-lt"/>
              <a:ea typeface="+mn-ea"/>
              <a:cs typeface="+mn-cs"/>
            </a:rPr>
            <a:t>　義務的経費である扶助費は、制度改正等による対象の拡大などによりその抑制は難しいが、今後もその傾向には注意していく。</a:t>
          </a:r>
          <a:endParaRPr lang="ja-JP" altLang="ja-JP" sz="9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170543</xdr:rowOff>
    </xdr:from>
    <xdr:to>
      <xdr:col>24</xdr:col>
      <xdr:colOff>25400</xdr:colOff>
      <xdr:row>55</xdr:row>
      <xdr:rowOff>140607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28843"/>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170543</xdr:rowOff>
    </xdr:from>
    <xdr:to>
      <xdr:col>19</xdr:col>
      <xdr:colOff>187325</xdr:colOff>
      <xdr:row>54</xdr:row>
      <xdr:rowOff>170543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28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83457</xdr:rowOff>
    </xdr:from>
    <xdr:to>
      <xdr:col>15</xdr:col>
      <xdr:colOff>98425</xdr:colOff>
      <xdr:row>54</xdr:row>
      <xdr:rowOff>170543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417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83457</xdr:rowOff>
    </xdr:from>
    <xdr:to>
      <xdr:col>11</xdr:col>
      <xdr:colOff>9525</xdr:colOff>
      <xdr:row>54</xdr:row>
      <xdr:rowOff>159657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417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140805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89807</xdr:rowOff>
    </xdr:from>
    <xdr:to>
      <xdr:col>24</xdr:col>
      <xdr:colOff>76200</xdr:colOff>
      <xdr:row>56</xdr:row>
      <xdr:rowOff>19957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61884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9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119743</xdr:rowOff>
    </xdr:from>
    <xdr:to>
      <xdr:col>20</xdr:col>
      <xdr:colOff>38100</xdr:colOff>
      <xdr:row>55</xdr:row>
      <xdr:rowOff>49893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60070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4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119743</xdr:rowOff>
    </xdr:from>
    <xdr:to>
      <xdr:col>15</xdr:col>
      <xdr:colOff>149225</xdr:colOff>
      <xdr:row>55</xdr:row>
      <xdr:rowOff>49893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34670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32657</xdr:rowOff>
    </xdr:from>
    <xdr:to>
      <xdr:col>11</xdr:col>
      <xdr:colOff>60325</xdr:colOff>
      <xdr:row>54</xdr:row>
      <xdr:rowOff>134257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144434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23784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おいて大きな要因は、特別会計等への繰出金であり、年度により比率に若干の増減があるが、ほぼ横ばいに推移していた。しかし、０２年度から下水道事業特別会計から公営企業会計へ移行したため、大きくポイントを下げ、０３年度以降もほぼ横ばいに推移した</a:t>
          </a:r>
          <a:r>
            <a:rPr kumimoji="1" lang="ja-JP" altLang="en-US" sz="1100">
              <a:solidFill>
                <a:schemeClr val="dk1"/>
              </a:solidFill>
              <a:effectLst/>
              <a:latin typeface="+mn-lt"/>
              <a:ea typeface="+mn-ea"/>
              <a:cs typeface="+mn-cs"/>
            </a:rPr>
            <a:t>が、０６年度は人件費の上昇と人員配置により大きくポイントを上げた。</a:t>
          </a:r>
          <a:endParaRPr lang="ja-JP" altLang="ja-JP" sz="1400">
            <a:effectLst/>
          </a:endParaRPr>
        </a:p>
        <a:p>
          <a:r>
            <a:rPr kumimoji="1" lang="ja-JP" altLang="ja-JP" sz="1100">
              <a:solidFill>
                <a:schemeClr val="dk1"/>
              </a:solidFill>
              <a:effectLst/>
              <a:latin typeface="+mn-lt"/>
              <a:ea typeface="+mn-ea"/>
              <a:cs typeface="+mn-cs"/>
            </a:rPr>
            <a:t>　今後も特別会計等の適正な運営に資するよう、適切な繰出金を支出していく。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82550</xdr:rowOff>
    </xdr:from>
    <xdr:to>
      <xdr:col>82</xdr:col>
      <xdr:colOff>107950</xdr:colOff>
      <xdr:row>56</xdr:row>
      <xdr:rowOff>101600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123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82550</xdr:rowOff>
    </xdr:from>
    <xdr:to>
      <xdr:col>78</xdr:col>
      <xdr:colOff>69850</xdr:colOff>
      <xdr:row>55</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12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107950</xdr:rowOff>
    </xdr:from>
    <xdr:to>
      <xdr:col>73</xdr:col>
      <xdr:colOff>180975</xdr:colOff>
      <xdr:row>55</xdr:row>
      <xdr:rowOff>158750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37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158750</xdr:rowOff>
    </xdr:from>
    <xdr:to>
      <xdr:col>69</xdr:col>
      <xdr:colOff>92075</xdr:colOff>
      <xdr:row>56</xdr:row>
      <xdr:rowOff>25400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88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67327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31750</xdr:rowOff>
    </xdr:from>
    <xdr:to>
      <xdr:col>78</xdr:col>
      <xdr:colOff>120650</xdr:colOff>
      <xdr:row>55</xdr:row>
      <xdr:rowOff>133350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143527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3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107950</xdr:rowOff>
    </xdr:from>
    <xdr:to>
      <xdr:col>69</xdr:col>
      <xdr:colOff>142875</xdr:colOff>
      <xdr:row>56</xdr:row>
      <xdr:rowOff>38100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48277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146050</xdr:rowOff>
    </xdr:from>
    <xdr:to>
      <xdr:col>65</xdr:col>
      <xdr:colOff>53975</xdr:colOff>
      <xdr:row>56</xdr:row>
      <xdr:rowOff>76200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86377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solidFill>
                <a:schemeClr val="dk1"/>
              </a:solidFill>
              <a:effectLst/>
              <a:latin typeface="+mn-lt"/>
              <a:ea typeface="+mn-ea"/>
              <a:cs typeface="+mn-cs"/>
            </a:rPr>
            <a:t>　</a:t>
          </a:r>
          <a:r>
            <a:rPr kumimoji="1" lang="ja-JP" altLang="ja-JP" sz="800">
              <a:solidFill>
                <a:schemeClr val="dk1"/>
              </a:solidFill>
              <a:effectLst/>
              <a:latin typeface="+mn-lt"/>
              <a:ea typeface="+mn-ea"/>
              <a:cs typeface="+mn-cs"/>
            </a:rPr>
            <a:t>消防事務の委託や清掃業務等を一部事務組合で実施しているため、その負担金等の支出が主な内容である。</a:t>
          </a:r>
          <a:r>
            <a:rPr kumimoji="1" lang="ja-JP" altLang="en-US" sz="800">
              <a:solidFill>
                <a:schemeClr val="dk1"/>
              </a:solidFill>
              <a:effectLst/>
              <a:latin typeface="+mn-lt"/>
              <a:ea typeface="+mn-ea"/>
              <a:cs typeface="+mn-cs"/>
            </a:rPr>
            <a:t>　</a:t>
          </a:r>
          <a:r>
            <a:rPr kumimoji="1" lang="ja-JP" altLang="ja-JP" sz="800">
              <a:solidFill>
                <a:schemeClr val="dk1"/>
              </a:solidFill>
              <a:effectLst/>
              <a:latin typeface="+mn-lt"/>
              <a:ea typeface="+mn-ea"/>
              <a:cs typeface="+mn-cs"/>
            </a:rPr>
            <a:t>０２年度以降は類似団体を上回っ</a:t>
          </a:r>
          <a:r>
            <a:rPr kumimoji="1" lang="ja-JP" altLang="en-US" sz="800">
              <a:solidFill>
                <a:schemeClr val="dk1"/>
              </a:solidFill>
              <a:effectLst/>
              <a:latin typeface="+mn-lt"/>
              <a:ea typeface="+mn-ea"/>
              <a:cs typeface="+mn-cs"/>
            </a:rPr>
            <a:t>て推移してきた</a:t>
          </a:r>
          <a:r>
            <a:rPr kumimoji="1" lang="ja-JP" altLang="ja-JP" sz="800">
              <a:solidFill>
                <a:schemeClr val="dk1"/>
              </a:solidFill>
              <a:effectLst/>
              <a:latin typeface="+mn-lt"/>
              <a:ea typeface="+mn-ea"/>
              <a:cs typeface="+mn-cs"/>
            </a:rPr>
            <a:t>。</a:t>
          </a:r>
          <a:endParaRPr lang="ja-JP" altLang="ja-JP" sz="800">
            <a:effectLst/>
          </a:endParaRPr>
        </a:p>
        <a:p>
          <a:r>
            <a:rPr kumimoji="1" lang="ja-JP" altLang="ja-JP" sz="800">
              <a:solidFill>
                <a:schemeClr val="dk1"/>
              </a:solidFill>
              <a:effectLst/>
              <a:latin typeface="+mn-lt"/>
              <a:ea typeface="+mn-ea"/>
              <a:cs typeface="+mn-cs"/>
            </a:rPr>
            <a:t>　０２年度は地域医療介護総合確保基金事業費補助が新規にあったため大きくポイントを上げたが、０３年度は前年度の地域医療介護総合確保基金事業費補助などの完了によりポイントを下げた</a:t>
          </a:r>
          <a:r>
            <a:rPr kumimoji="1" lang="ja-JP" altLang="en-US"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０４年度は常備消防事務委託料などの増加によりポイントを上げたが、０５年度は、市町村専門職員派遣事業負担金及びかながわ自立支援給付費等支払システム再構築負担金などの減少によりポイントを下げた。</a:t>
          </a:r>
          <a:r>
            <a:rPr kumimoji="1" lang="ja-JP" altLang="en-US" sz="800">
              <a:solidFill>
                <a:schemeClr val="dk1"/>
              </a:solidFill>
              <a:effectLst/>
              <a:latin typeface="+mn-lt"/>
              <a:ea typeface="+mn-ea"/>
              <a:cs typeface="+mn-cs"/>
            </a:rPr>
            <a:t>０６年度は民間保育所整備補助金が施設の完成により終了したことで、大きくポイントを下げ、類似団体も下回った。</a:t>
          </a:r>
          <a:endParaRPr lang="ja-JP" altLang="ja-JP" sz="800">
            <a:effectLst/>
          </a:endParaRPr>
        </a:p>
        <a:p>
          <a:r>
            <a:rPr kumimoji="1" lang="ja-JP" altLang="ja-JP" sz="800">
              <a:solidFill>
                <a:schemeClr val="dk1"/>
              </a:solidFill>
              <a:effectLst/>
              <a:latin typeface="+mn-lt"/>
              <a:ea typeface="+mn-ea"/>
              <a:cs typeface="+mn-cs"/>
            </a:rPr>
            <a:t>　今後とも各種団体等への負担の適正化を図り、経費の節減と安</a:t>
          </a:r>
          <a:r>
            <a:rPr kumimoji="1" lang="ja-JP" altLang="ja-JP" sz="900">
              <a:solidFill>
                <a:schemeClr val="dk1"/>
              </a:solidFill>
              <a:effectLst/>
              <a:latin typeface="+mn-lt"/>
              <a:ea typeface="+mn-ea"/>
              <a:cs typeface="+mn-cs"/>
            </a:rPr>
            <a:t>定した財政運営を図る。</a:t>
          </a:r>
          <a:endParaRPr lang="ja-JP" altLang="ja-JP" sz="9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36</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11632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99712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00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161290</xdr:rowOff>
    </xdr:from>
    <xdr:to>
      <xdr:col>78</xdr:col>
      <xdr:colOff>69850</xdr:colOff>
      <xdr:row>37</xdr:row>
      <xdr:rowOff>6985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3334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33672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862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37</xdr:row>
      <xdr:rowOff>6985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2992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37</xdr:row>
      <xdr:rowOff>52705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29920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113682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64770</xdr:rowOff>
    </xdr:from>
    <xdr:to>
      <xdr:col>82</xdr:col>
      <xdr:colOff>158750</xdr:colOff>
      <xdr:row>35</xdr:row>
      <xdr:rowOff>166370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81297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110490</xdr:rowOff>
    </xdr:from>
    <xdr:to>
      <xdr:col>78</xdr:col>
      <xdr:colOff>120650</xdr:colOff>
      <xdr:row>37</xdr:row>
      <xdr:rowOff>40640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25417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36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127635</xdr:rowOff>
    </xdr:from>
    <xdr:to>
      <xdr:col>74</xdr:col>
      <xdr:colOff>31750</xdr:colOff>
      <xdr:row>37</xdr:row>
      <xdr:rowOff>57785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42562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386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xdr:rowOff>
    </xdr:from>
    <xdr:to>
      <xdr:col>65</xdr:col>
      <xdr:colOff>53975</xdr:colOff>
      <xdr:row>37</xdr:row>
      <xdr:rowOff>103505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34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88282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431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地方債の発行を極力抑制し、後年度に負担を残さない財政運営を行ってきたことなどから、類似団体の比率を大きく下回っている。０６年度は、近年の地方債発行抑制により、ポイントを下げた。</a:t>
          </a:r>
        </a:p>
        <a:p>
          <a:r>
            <a:rPr kumimoji="1" lang="ja-JP" altLang="en-US" sz="1300">
              <a:latin typeface="ＭＳ Ｐゴシック" panose="020B0600070205080204" pitchFamily="50" charset="-128"/>
              <a:ea typeface="ＭＳ Ｐゴシック" panose="020B0600070205080204" pitchFamily="50" charset="-128"/>
            </a:rPr>
            <a:t>　公債費のピークは令和７年度になると見込んでいる。今後も適正な事業選択と地方債の発行に努め、公債費の割合が抑制するよう財政運営を行っていく。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145288</xdr:rowOff>
    </xdr:from>
    <xdr:to>
      <xdr:col>24</xdr:col>
      <xdr:colOff>25400</xdr:colOff>
      <xdr:row>74</xdr:row>
      <xdr:rowOff>163576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283258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154432</xdr:rowOff>
    </xdr:from>
    <xdr:to>
      <xdr:col>19</xdr:col>
      <xdr:colOff>187325</xdr:colOff>
      <xdr:row>74</xdr:row>
      <xdr:rowOff>163576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28417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77995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94996</xdr:rowOff>
    </xdr:from>
    <xdr:to>
      <xdr:col>15</xdr:col>
      <xdr:colOff>98425</xdr:colOff>
      <xdr:row>74</xdr:row>
      <xdr:rowOff>154432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27822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94996</xdr:rowOff>
    </xdr:from>
    <xdr:to>
      <xdr:col>11</xdr:col>
      <xdr:colOff>9525</xdr:colOff>
      <xdr:row>74</xdr:row>
      <xdr:rowOff>94996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2782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73423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94488</xdr:rowOff>
    </xdr:from>
    <xdr:to>
      <xdr:col>24</xdr:col>
      <xdr:colOff>76200</xdr:colOff>
      <xdr:row>75</xdr:row>
      <xdr:rowOff>24638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111015</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62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112776</xdr:rowOff>
    </xdr:from>
    <xdr:to>
      <xdr:col>20</xdr:col>
      <xdr:colOff>38100</xdr:colOff>
      <xdr:row>75</xdr:row>
      <xdr:rowOff>42926</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53103</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103632</xdr:rowOff>
    </xdr:from>
    <xdr:to>
      <xdr:col>15</xdr:col>
      <xdr:colOff>149225</xdr:colOff>
      <xdr:row>75</xdr:row>
      <xdr:rowOff>33782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43959</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44196</xdr:rowOff>
    </xdr:from>
    <xdr:to>
      <xdr:col>11</xdr:col>
      <xdr:colOff>60325</xdr:colOff>
      <xdr:row>74</xdr:row>
      <xdr:rowOff>145796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155973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44196</xdr:rowOff>
    </xdr:from>
    <xdr:to>
      <xdr:col>6</xdr:col>
      <xdr:colOff>171450</xdr:colOff>
      <xdr:row>74</xdr:row>
      <xdr:rowOff>145796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155973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公債費以外については、類似団体の平均を上回っている。扶助費、補助費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その他については、類似団体の比率と同水準もしくは下回っているが、人件費、物件費等が平均を上回っている。</a:t>
          </a:r>
          <a:endParaRPr lang="ja-JP" altLang="ja-JP" sz="1400">
            <a:effectLst/>
          </a:endParaRPr>
        </a:p>
        <a:p>
          <a:r>
            <a:rPr kumimoji="1" lang="ja-JP" altLang="ja-JP" sz="1100">
              <a:solidFill>
                <a:schemeClr val="dk1"/>
              </a:solidFill>
              <a:effectLst/>
              <a:latin typeface="+mn-lt"/>
              <a:ea typeface="+mn-ea"/>
              <a:cs typeface="+mn-cs"/>
            </a:rPr>
            <a:t>　今後は行財政改革による事業の精査や給与の適正化、適正な定員管理などに努め、経費節減を図っていく。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113285</xdr:rowOff>
    </xdr:from>
    <xdr:to>
      <xdr:col>82</xdr:col>
      <xdr:colOff>107950</xdr:colOff>
      <xdr:row>78</xdr:row>
      <xdr:rowOff>117856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48638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117856</xdr:rowOff>
    </xdr:from>
    <xdr:to>
      <xdr:col>78</xdr:col>
      <xdr:colOff>69850</xdr:colOff>
      <xdr:row>79</xdr:row>
      <xdr:rowOff>19558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4909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165863</xdr:rowOff>
    </xdr:from>
    <xdr:to>
      <xdr:col>73</xdr:col>
      <xdr:colOff>180975</xdr:colOff>
      <xdr:row>79</xdr:row>
      <xdr:rowOff>19558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367513"/>
          <a:ext cx="889000" cy="19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165863</xdr:rowOff>
    </xdr:from>
    <xdr:to>
      <xdr:col>69</xdr:col>
      <xdr:colOff>92075</xdr:colOff>
      <xdr:row>79</xdr:row>
      <xdr:rowOff>101854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367513"/>
          <a:ext cx="889000" cy="27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62485</xdr:rowOff>
    </xdr:from>
    <xdr:to>
      <xdr:col>82</xdr:col>
      <xdr:colOff>158750</xdr:colOff>
      <xdr:row>78</xdr:row>
      <xdr:rowOff>164085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34562</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67056</xdr:rowOff>
    </xdr:from>
    <xdr:to>
      <xdr:col>78</xdr:col>
      <xdr:colOff>120650</xdr:colOff>
      <xdr:row>78</xdr:row>
      <xdr:rowOff>168656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153433</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526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140208</xdr:rowOff>
    </xdr:from>
    <xdr:to>
      <xdr:col>74</xdr:col>
      <xdr:colOff>31750</xdr:colOff>
      <xdr:row>79</xdr:row>
      <xdr:rowOff>70358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55135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115063</xdr:rowOff>
    </xdr:from>
    <xdr:to>
      <xdr:col>69</xdr:col>
      <xdr:colOff>142875</xdr:colOff>
      <xdr:row>78</xdr:row>
      <xdr:rowOff>45213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29990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51054</xdr:rowOff>
    </xdr:from>
    <xdr:to>
      <xdr:col>65</xdr:col>
      <xdr:colOff>53975</xdr:colOff>
      <xdr:row>79</xdr:row>
      <xdr:rowOff>152654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137431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18698</xdr:rowOff>
    </xdr:from>
    <xdr:to>
      <xdr:col>29</xdr:col>
      <xdr:colOff>127000</xdr:colOff>
      <xdr:row>19</xdr:row>
      <xdr:rowOff>94104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23873"/>
          <a:ext cx="647700" cy="75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1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94104</xdr:rowOff>
    </xdr:from>
    <xdr:to>
      <xdr:col>26</xdr:col>
      <xdr:colOff>50800</xdr:colOff>
      <xdr:row>19</xdr:row>
      <xdr:rowOff>110454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99279"/>
          <a:ext cx="698500" cy="16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24844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5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110454</xdr:rowOff>
    </xdr:from>
    <xdr:to>
      <xdr:col>22</xdr:col>
      <xdr:colOff>114300</xdr:colOff>
      <xdr:row>19</xdr:row>
      <xdr:rowOff>118292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415629"/>
          <a:ext cx="698500" cy="7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60059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96389</xdr:rowOff>
    </xdr:from>
    <xdr:to>
      <xdr:col>18</xdr:col>
      <xdr:colOff>177800</xdr:colOff>
      <xdr:row>19</xdr:row>
      <xdr:rowOff>118292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401564"/>
          <a:ext cx="698500" cy="21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76007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86598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139348</xdr:rowOff>
    </xdr:from>
    <xdr:to>
      <xdr:col>29</xdr:col>
      <xdr:colOff>177800</xdr:colOff>
      <xdr:row>19</xdr:row>
      <xdr:rowOff>69498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73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111425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4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43304</xdr:rowOff>
    </xdr:from>
    <xdr:to>
      <xdr:col>26</xdr:col>
      <xdr:colOff>101600</xdr:colOff>
      <xdr:row>19</xdr:row>
      <xdr:rowOff>144904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48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129681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34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59654</xdr:rowOff>
    </xdr:from>
    <xdr:to>
      <xdr:col>22</xdr:col>
      <xdr:colOff>165100</xdr:colOff>
      <xdr:row>19</xdr:row>
      <xdr:rowOff>161254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64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146031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5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67492</xdr:rowOff>
    </xdr:from>
    <xdr:to>
      <xdr:col>19</xdr:col>
      <xdr:colOff>38100</xdr:colOff>
      <xdr:row>19</xdr:row>
      <xdr:rowOff>169092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72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153869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59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45589</xdr:rowOff>
    </xdr:from>
    <xdr:to>
      <xdr:col>15</xdr:col>
      <xdr:colOff>101600</xdr:colOff>
      <xdr:row>19</xdr:row>
      <xdr:rowOff>147189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50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131966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3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122999</xdr:rowOff>
    </xdr:from>
    <xdr:to>
      <xdr:col>29</xdr:col>
      <xdr:colOff>127000</xdr:colOff>
      <xdr:row>37</xdr:row>
      <xdr:rowOff>148984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247699"/>
          <a:ext cx="647700" cy="25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327518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4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104407</xdr:rowOff>
    </xdr:from>
    <xdr:to>
      <xdr:col>26</xdr:col>
      <xdr:colOff>50800</xdr:colOff>
      <xdr:row>37</xdr:row>
      <xdr:rowOff>122999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229107"/>
          <a:ext cx="698500" cy="18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233792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1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104407</xdr:rowOff>
    </xdr:from>
    <xdr:to>
      <xdr:col>22</xdr:col>
      <xdr:colOff>114300</xdr:colOff>
      <xdr:row>37</xdr:row>
      <xdr:rowOff>137802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229107"/>
          <a:ext cx="698500" cy="33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9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137802</xdr:rowOff>
    </xdr:from>
    <xdr:to>
      <xdr:col>18</xdr:col>
      <xdr:colOff>177800</xdr:colOff>
      <xdr:row>37</xdr:row>
      <xdr:rowOff>179540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262502"/>
          <a:ext cx="698500" cy="41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248690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270177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98184</xdr:rowOff>
    </xdr:from>
    <xdr:to>
      <xdr:col>29</xdr:col>
      <xdr:colOff>177800</xdr:colOff>
      <xdr:row>37</xdr:row>
      <xdr:rowOff>199784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222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70261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9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72199</xdr:rowOff>
    </xdr:from>
    <xdr:to>
      <xdr:col>26</xdr:col>
      <xdr:colOff>101600</xdr:colOff>
      <xdr:row>37</xdr:row>
      <xdr:rowOff>173799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96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158576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83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53607</xdr:rowOff>
    </xdr:from>
    <xdr:to>
      <xdr:col>22</xdr:col>
      <xdr:colOff>165100</xdr:colOff>
      <xdr:row>37</xdr:row>
      <xdr:rowOff>155207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78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139984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64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87002</xdr:rowOff>
    </xdr:from>
    <xdr:to>
      <xdr:col>19</xdr:col>
      <xdr:colOff>38100</xdr:colOff>
      <xdr:row>37</xdr:row>
      <xdr:rowOff>188602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211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173379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9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128740</xdr:rowOff>
    </xdr:from>
    <xdr:to>
      <xdr:col>15</xdr:col>
      <xdr:colOff>101600</xdr:colOff>
      <xdr:row>37</xdr:row>
      <xdr:rowOff>230340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253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215117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33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17,426
17,231
14.38
6,881,045
6,441,026
399,247
4,589,372
2,748,905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53696</xdr:rowOff>
    </xdr:from>
    <xdr:to>
      <xdr:col>24</xdr:col>
      <xdr:colOff>63500</xdr:colOff>
      <xdr:row>37</xdr:row>
      <xdr:rowOff>125870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97346"/>
          <a:ext cx="838200" cy="7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1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125870</xdr:rowOff>
    </xdr:from>
    <xdr:to>
      <xdr:col>19</xdr:col>
      <xdr:colOff>177800</xdr:colOff>
      <xdr:row>37</xdr:row>
      <xdr:rowOff>156350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69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23614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156350</xdr:rowOff>
    </xdr:from>
    <xdr:to>
      <xdr:col>15</xdr:col>
      <xdr:colOff>50800</xdr:colOff>
      <xdr:row>37</xdr:row>
      <xdr:rowOff>163208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0000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48391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136779</xdr:rowOff>
    </xdr:from>
    <xdr:to>
      <xdr:col>10</xdr:col>
      <xdr:colOff>114300</xdr:colOff>
      <xdr:row>37</xdr:row>
      <xdr:rowOff>163208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80429"/>
          <a:ext cx="889000" cy="2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49547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5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68559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2896</xdr:rowOff>
    </xdr:from>
    <xdr:to>
      <xdr:col>24</xdr:col>
      <xdr:colOff>114300</xdr:colOff>
      <xdr:row>37</xdr:row>
      <xdr:rowOff>104496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4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152773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2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75070</xdr:rowOff>
    </xdr:from>
    <xdr:to>
      <xdr:col>20</xdr:col>
      <xdr:colOff>38100</xdr:colOff>
      <xdr:row>38</xdr:row>
      <xdr:rowOff>5220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167797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1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105550</xdr:rowOff>
    </xdr:from>
    <xdr:to>
      <xdr:col>15</xdr:col>
      <xdr:colOff>101600</xdr:colOff>
      <xdr:row>38</xdr:row>
      <xdr:rowOff>35700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26826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4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112408</xdr:rowOff>
    </xdr:from>
    <xdr:to>
      <xdr:col>10</xdr:col>
      <xdr:colOff>165100</xdr:colOff>
      <xdr:row>38</xdr:row>
      <xdr:rowOff>42558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5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33685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4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85979</xdr:rowOff>
    </xdr:from>
    <xdr:to>
      <xdr:col>6</xdr:col>
      <xdr:colOff>38100</xdr:colOff>
      <xdr:row>38</xdr:row>
      <xdr:rowOff>16129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7256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141916</xdr:rowOff>
    </xdr:from>
    <xdr:to>
      <xdr:col>24</xdr:col>
      <xdr:colOff>63500</xdr:colOff>
      <xdr:row>58</xdr:row>
      <xdr:rowOff>149324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86016"/>
          <a:ext cx="838200" cy="7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139758</xdr:rowOff>
    </xdr:from>
    <xdr:to>
      <xdr:col>19</xdr:col>
      <xdr:colOff>177800</xdr:colOff>
      <xdr:row>58</xdr:row>
      <xdr:rowOff>149324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83858"/>
          <a:ext cx="889000" cy="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160981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6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139758</xdr:rowOff>
    </xdr:from>
    <xdr:to>
      <xdr:col>15</xdr:col>
      <xdr:colOff>50800</xdr:colOff>
      <xdr:row>58</xdr:row>
      <xdr:rowOff>149403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83858"/>
          <a:ext cx="889000" cy="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160060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147660</xdr:rowOff>
    </xdr:from>
    <xdr:to>
      <xdr:col>10</xdr:col>
      <xdr:colOff>114300</xdr:colOff>
      <xdr:row>58</xdr:row>
      <xdr:rowOff>149403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91760"/>
          <a:ext cx="889000" cy="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170093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5532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7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91116</xdr:rowOff>
    </xdr:from>
    <xdr:to>
      <xdr:col>24</xdr:col>
      <xdr:colOff>114300</xdr:colOff>
      <xdr:row>59</xdr:row>
      <xdr:rowOff>21266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3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6043</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98524</xdr:rowOff>
    </xdr:from>
    <xdr:to>
      <xdr:col>20</xdr:col>
      <xdr:colOff>38100</xdr:colOff>
      <xdr:row>59</xdr:row>
      <xdr:rowOff>28674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19801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3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88958</xdr:rowOff>
    </xdr:from>
    <xdr:to>
      <xdr:col>15</xdr:col>
      <xdr:colOff>101600</xdr:colOff>
      <xdr:row>59</xdr:row>
      <xdr:rowOff>19108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3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10235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98603</xdr:rowOff>
    </xdr:from>
    <xdr:to>
      <xdr:col>10</xdr:col>
      <xdr:colOff>165100</xdr:colOff>
      <xdr:row>59</xdr:row>
      <xdr:rowOff>28753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4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19880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3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96860</xdr:rowOff>
    </xdr:from>
    <xdr:to>
      <xdr:col>6</xdr:col>
      <xdr:colOff>38100</xdr:colOff>
      <xdr:row>59</xdr:row>
      <xdr:rowOff>27010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4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18137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3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87122</xdr:rowOff>
    </xdr:from>
    <xdr:to>
      <xdr:col>24</xdr:col>
      <xdr:colOff>63500</xdr:colOff>
      <xdr:row>78</xdr:row>
      <xdr:rowOff>89202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60222"/>
          <a:ext cx="838200" cy="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87122</xdr:rowOff>
    </xdr:from>
    <xdr:to>
      <xdr:col>19</xdr:col>
      <xdr:colOff>177800</xdr:colOff>
      <xdr:row>78</xdr:row>
      <xdr:rowOff>93751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60222"/>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81818</xdr:rowOff>
    </xdr:from>
    <xdr:to>
      <xdr:col>15</xdr:col>
      <xdr:colOff>50800</xdr:colOff>
      <xdr:row>78</xdr:row>
      <xdr:rowOff>93751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54918"/>
          <a:ext cx="889000" cy="1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81818</xdr:rowOff>
    </xdr:from>
    <xdr:to>
      <xdr:col>10</xdr:col>
      <xdr:colOff>114300</xdr:colOff>
      <xdr:row>78</xdr:row>
      <xdr:rowOff>87854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54918"/>
          <a:ext cx="889000" cy="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38402</xdr:rowOff>
    </xdr:from>
    <xdr:to>
      <xdr:col>24</xdr:col>
      <xdr:colOff>114300</xdr:colOff>
      <xdr:row>78</xdr:row>
      <xdr:rowOff>140002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1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124779</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2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36322</xdr:rowOff>
    </xdr:from>
    <xdr:to>
      <xdr:col>20</xdr:col>
      <xdr:colOff>38100</xdr:colOff>
      <xdr:row>78</xdr:row>
      <xdr:rowOff>137922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0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129049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0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42951</xdr:rowOff>
    </xdr:from>
    <xdr:to>
      <xdr:col>15</xdr:col>
      <xdr:colOff>101600</xdr:colOff>
      <xdr:row>78</xdr:row>
      <xdr:rowOff>144551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1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135678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08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31018</xdr:rowOff>
    </xdr:from>
    <xdr:to>
      <xdr:col>10</xdr:col>
      <xdr:colOff>165100</xdr:colOff>
      <xdr:row>78</xdr:row>
      <xdr:rowOff>132618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0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123745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9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37054</xdr:rowOff>
    </xdr:from>
    <xdr:to>
      <xdr:col>6</xdr:col>
      <xdr:colOff>38100</xdr:colOff>
      <xdr:row>78</xdr:row>
      <xdr:rowOff>138654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1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129781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0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156942</xdr:rowOff>
    </xdr:from>
    <xdr:to>
      <xdr:col>24</xdr:col>
      <xdr:colOff>63500</xdr:colOff>
      <xdr:row>96</xdr:row>
      <xdr:rowOff>157356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44692"/>
          <a:ext cx="838200" cy="17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133483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78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157356</xdr:rowOff>
    </xdr:from>
    <xdr:to>
      <xdr:col>19</xdr:col>
      <xdr:colOff>177800</xdr:colOff>
      <xdr:row>97</xdr:row>
      <xdr:rowOff>81505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16556"/>
          <a:ext cx="889000" cy="9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9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117439</xdr:rowOff>
    </xdr:from>
    <xdr:to>
      <xdr:col>15</xdr:col>
      <xdr:colOff>50800</xdr:colOff>
      <xdr:row>97</xdr:row>
      <xdr:rowOff>81505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76639"/>
          <a:ext cx="889000" cy="13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68191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117439</xdr:rowOff>
    </xdr:from>
    <xdr:to>
      <xdr:col>10</xdr:col>
      <xdr:colOff>114300</xdr:colOff>
      <xdr:row>98</xdr:row>
      <xdr:rowOff>8266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76639"/>
          <a:ext cx="889000" cy="23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137261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51057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106142</xdr:rowOff>
    </xdr:from>
    <xdr:to>
      <xdr:col>24</xdr:col>
      <xdr:colOff>114300</xdr:colOff>
      <xdr:row>96</xdr:row>
      <xdr:rowOff>36292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9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84569</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7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106556</xdr:rowOff>
    </xdr:from>
    <xdr:to>
      <xdr:col>20</xdr:col>
      <xdr:colOff>38100</xdr:colOff>
      <xdr:row>97</xdr:row>
      <xdr:rowOff>36706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6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27833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30705</xdr:rowOff>
    </xdr:from>
    <xdr:to>
      <xdr:col>15</xdr:col>
      <xdr:colOff>101600</xdr:colOff>
      <xdr:row>97</xdr:row>
      <xdr:rowOff>132305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6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123432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5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66639</xdr:rowOff>
    </xdr:from>
    <xdr:to>
      <xdr:col>10</xdr:col>
      <xdr:colOff>165100</xdr:colOff>
      <xdr:row>96</xdr:row>
      <xdr:rowOff>168239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2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159366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61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128916</xdr:rowOff>
    </xdr:from>
    <xdr:to>
      <xdr:col>6</xdr:col>
      <xdr:colOff>38100</xdr:colOff>
      <xdr:row>98</xdr:row>
      <xdr:rowOff>59066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5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50193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5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115865</xdr:rowOff>
    </xdr:from>
    <xdr:to>
      <xdr:col>55</xdr:col>
      <xdr:colOff>0</xdr:colOff>
      <xdr:row>37</xdr:row>
      <xdr:rowOff>159070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459515"/>
          <a:ext cx="8382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127173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27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76245</xdr:rowOff>
    </xdr:from>
    <xdr:to>
      <xdr:col>50</xdr:col>
      <xdr:colOff>114300</xdr:colOff>
      <xdr:row>37</xdr:row>
      <xdr:rowOff>115865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19895"/>
          <a:ext cx="889000" cy="3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84562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76245</xdr:rowOff>
    </xdr:from>
    <xdr:to>
      <xdr:col>45</xdr:col>
      <xdr:colOff>177800</xdr:colOff>
      <xdr:row>38</xdr:row>
      <xdr:rowOff>5923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19895"/>
          <a:ext cx="889000" cy="10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86437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81586</xdr:rowOff>
    </xdr:from>
    <xdr:to>
      <xdr:col>41</xdr:col>
      <xdr:colOff>50800</xdr:colOff>
      <xdr:row>38</xdr:row>
      <xdr:rowOff>5923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082336"/>
          <a:ext cx="889000" cy="43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123668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72180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3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108270</xdr:rowOff>
    </xdr:from>
    <xdr:to>
      <xdr:col>55</xdr:col>
      <xdr:colOff>50800</xdr:colOff>
      <xdr:row>38</xdr:row>
      <xdr:rowOff>38420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5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23197</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6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65065</xdr:rowOff>
    </xdr:from>
    <xdr:to>
      <xdr:col>50</xdr:col>
      <xdr:colOff>165100</xdr:colOff>
      <xdr:row>37</xdr:row>
      <xdr:rowOff>166664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087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157792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0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25445</xdr:rowOff>
    </xdr:from>
    <xdr:to>
      <xdr:col>46</xdr:col>
      <xdr:colOff>38100</xdr:colOff>
      <xdr:row>37</xdr:row>
      <xdr:rowOff>127045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6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118172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6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126573</xdr:rowOff>
    </xdr:from>
    <xdr:to>
      <xdr:col>41</xdr:col>
      <xdr:colOff>101600</xdr:colOff>
      <xdr:row>38</xdr:row>
      <xdr:rowOff>56724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702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47850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6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30786</xdr:rowOff>
    </xdr:from>
    <xdr:to>
      <xdr:col>36</xdr:col>
      <xdr:colOff>165100</xdr:colOff>
      <xdr:row>35</xdr:row>
      <xdr:rowOff>132386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3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123513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12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34599</xdr:rowOff>
    </xdr:from>
    <xdr:to>
      <xdr:col>55</xdr:col>
      <xdr:colOff>0</xdr:colOff>
      <xdr:row>58</xdr:row>
      <xdr:rowOff>39893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978699"/>
          <a:ext cx="838200" cy="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83623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160804</xdr:rowOff>
    </xdr:from>
    <xdr:to>
      <xdr:col>50</xdr:col>
      <xdr:colOff>114300</xdr:colOff>
      <xdr:row>58</xdr:row>
      <xdr:rowOff>39893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933454"/>
          <a:ext cx="889000" cy="5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68381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4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98996</xdr:rowOff>
    </xdr:from>
    <xdr:to>
      <xdr:col>45</xdr:col>
      <xdr:colOff>177800</xdr:colOff>
      <xdr:row>57</xdr:row>
      <xdr:rowOff>160804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871646"/>
          <a:ext cx="889000" cy="6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74526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127735</xdr:rowOff>
    </xdr:from>
    <xdr:to>
      <xdr:col>41</xdr:col>
      <xdr:colOff>50800</xdr:colOff>
      <xdr:row>57</xdr:row>
      <xdr:rowOff>98996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728935"/>
          <a:ext cx="889000" cy="14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109881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3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155249</xdr:rowOff>
    </xdr:from>
    <xdr:to>
      <xdr:col>55</xdr:col>
      <xdr:colOff>50800</xdr:colOff>
      <xdr:row>58</xdr:row>
      <xdr:rowOff>85399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2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70176</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4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160543</xdr:rowOff>
    </xdr:from>
    <xdr:to>
      <xdr:col>50</xdr:col>
      <xdr:colOff>165100</xdr:colOff>
      <xdr:row>58</xdr:row>
      <xdr:rowOff>90693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3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81820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2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110004</xdr:rowOff>
    </xdr:from>
    <xdr:to>
      <xdr:col>46</xdr:col>
      <xdr:colOff>38100</xdr:colOff>
      <xdr:row>58</xdr:row>
      <xdr:rowOff>40154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8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31281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97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48196</xdr:rowOff>
    </xdr:from>
    <xdr:to>
      <xdr:col>41</xdr:col>
      <xdr:colOff>101600</xdr:colOff>
      <xdr:row>57</xdr:row>
      <xdr:rowOff>149796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2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140923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76935</xdr:rowOff>
    </xdr:from>
    <xdr:to>
      <xdr:col>36</xdr:col>
      <xdr:colOff>165100</xdr:colOff>
      <xdr:row>57</xdr:row>
      <xdr:rowOff>7085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6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169662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77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65677</xdr:rowOff>
    </xdr:from>
    <xdr:to>
      <xdr:col>55</xdr:col>
      <xdr:colOff>0</xdr:colOff>
      <xdr:row>79</xdr:row>
      <xdr:rowOff>68769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610227"/>
          <a:ext cx="838200" cy="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65677</xdr:rowOff>
    </xdr:from>
    <xdr:to>
      <xdr:col>50</xdr:col>
      <xdr:colOff>114300</xdr:colOff>
      <xdr:row>79</xdr:row>
      <xdr:rowOff>79240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610227"/>
          <a:ext cx="889000" cy="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107914</xdr:rowOff>
    </xdr:from>
    <xdr:to>
      <xdr:col>45</xdr:col>
      <xdr:colOff>177800</xdr:colOff>
      <xdr:row>79</xdr:row>
      <xdr:rowOff>79240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09564"/>
          <a:ext cx="889000" cy="31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107914</xdr:rowOff>
    </xdr:from>
    <xdr:to>
      <xdr:col>41</xdr:col>
      <xdr:colOff>50800</xdr:colOff>
      <xdr:row>78</xdr:row>
      <xdr:rowOff>161852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309564"/>
          <a:ext cx="889000" cy="22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115136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8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17969</xdr:rowOff>
    </xdr:from>
    <xdr:to>
      <xdr:col>55</xdr:col>
      <xdr:colOff>50800</xdr:colOff>
      <xdr:row>79</xdr:row>
      <xdr:rowOff>119569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104346</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7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14877</xdr:rowOff>
    </xdr:from>
    <xdr:to>
      <xdr:col>50</xdr:col>
      <xdr:colOff>165100</xdr:colOff>
      <xdr:row>79</xdr:row>
      <xdr:rowOff>116477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5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107604</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5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28440</xdr:rowOff>
    </xdr:from>
    <xdr:to>
      <xdr:col>46</xdr:col>
      <xdr:colOff>38100</xdr:colOff>
      <xdr:row>79</xdr:row>
      <xdr:rowOff>130040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7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121167</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6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57114</xdr:rowOff>
    </xdr:from>
    <xdr:to>
      <xdr:col>41</xdr:col>
      <xdr:colOff>101600</xdr:colOff>
      <xdr:row>77</xdr:row>
      <xdr:rowOff>158714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5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3791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03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111052</xdr:rowOff>
    </xdr:from>
    <xdr:to>
      <xdr:col>36</xdr:col>
      <xdr:colOff>165100</xdr:colOff>
      <xdr:row>79</xdr:row>
      <xdr:rowOff>41202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8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32329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7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89253</xdr:rowOff>
    </xdr:from>
    <xdr:to>
      <xdr:col>55</xdr:col>
      <xdr:colOff>0</xdr:colOff>
      <xdr:row>97</xdr:row>
      <xdr:rowOff>109908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719903"/>
          <a:ext cx="838200" cy="2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2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51552</xdr:rowOff>
    </xdr:from>
    <xdr:to>
      <xdr:col>50</xdr:col>
      <xdr:colOff>114300</xdr:colOff>
      <xdr:row>97</xdr:row>
      <xdr:rowOff>109908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682202"/>
          <a:ext cx="889000" cy="5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13871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51552</xdr:rowOff>
    </xdr:from>
    <xdr:to>
      <xdr:col>45</xdr:col>
      <xdr:colOff>177800</xdr:colOff>
      <xdr:row>97</xdr:row>
      <xdr:rowOff>124419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682202"/>
          <a:ext cx="889000" cy="7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57558</xdr:rowOff>
    </xdr:from>
    <xdr:to>
      <xdr:col>41</xdr:col>
      <xdr:colOff>50800</xdr:colOff>
      <xdr:row>97</xdr:row>
      <xdr:rowOff>124419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516758"/>
          <a:ext cx="889000" cy="23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99993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5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38453</xdr:rowOff>
    </xdr:from>
    <xdr:to>
      <xdr:col>55</xdr:col>
      <xdr:colOff>50800</xdr:colOff>
      <xdr:row>97</xdr:row>
      <xdr:rowOff>140053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6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124830</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8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59108</xdr:rowOff>
    </xdr:from>
    <xdr:to>
      <xdr:col>50</xdr:col>
      <xdr:colOff>165100</xdr:colOff>
      <xdr:row>97</xdr:row>
      <xdr:rowOff>160708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8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151835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78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752</xdr:rowOff>
    </xdr:from>
    <xdr:to>
      <xdr:col>46</xdr:col>
      <xdr:colOff>38100</xdr:colOff>
      <xdr:row>97</xdr:row>
      <xdr:rowOff>102352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3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93479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73619</xdr:rowOff>
    </xdr:from>
    <xdr:to>
      <xdr:col>41</xdr:col>
      <xdr:colOff>101600</xdr:colOff>
      <xdr:row>98</xdr:row>
      <xdr:rowOff>3769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0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166346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9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6758</xdr:rowOff>
    </xdr:from>
    <xdr:to>
      <xdr:col>36</xdr:col>
      <xdr:colOff>165100</xdr:colOff>
      <xdr:row>96</xdr:row>
      <xdr:rowOff>108358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46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124885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24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43570</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730120"/>
          <a:ext cx="838200" cy="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42332</xdr:rowOff>
    </xdr:from>
    <xdr:to>
      <xdr:col>76</xdr:col>
      <xdr:colOff>114300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28882"/>
          <a:ext cx="889000" cy="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35317</xdr:rowOff>
    </xdr:from>
    <xdr:to>
      <xdr:col>71</xdr:col>
      <xdr:colOff>177800</xdr:colOff>
      <xdr:row>39</xdr:row>
      <xdr:rowOff>42332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21867"/>
          <a:ext cx="889000" cy="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164220</xdr:rowOff>
    </xdr:from>
    <xdr:to>
      <xdr:col>85</xdr:col>
      <xdr:colOff>177800</xdr:colOff>
      <xdr:row>39</xdr:row>
      <xdr:rowOff>94370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7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378565"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162982</xdr:rowOff>
    </xdr:from>
    <xdr:to>
      <xdr:col>72</xdr:col>
      <xdr:colOff>38100</xdr:colOff>
      <xdr:row>39</xdr:row>
      <xdr:rowOff>93132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7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84259</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6770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155967</xdr:rowOff>
    </xdr:from>
    <xdr:to>
      <xdr:col>67</xdr:col>
      <xdr:colOff>101600</xdr:colOff>
      <xdr:row>39</xdr:row>
      <xdr:rowOff>86117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7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77244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763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4387</xdr:rowOff>
    </xdr:from>
    <xdr:to>
      <xdr:col>85</xdr:col>
      <xdr:colOff>127000</xdr:colOff>
      <xdr:row>78</xdr:row>
      <xdr:rowOff>6893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377487"/>
          <a:ext cx="838200" cy="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146268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3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4387</xdr:rowOff>
    </xdr:from>
    <xdr:to>
      <xdr:col>81</xdr:col>
      <xdr:colOff>50800</xdr:colOff>
      <xdr:row>78</xdr:row>
      <xdr:rowOff>13742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377487"/>
          <a:ext cx="889000" cy="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66621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7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13742</xdr:rowOff>
    </xdr:from>
    <xdr:to>
      <xdr:col>76</xdr:col>
      <xdr:colOff>114300</xdr:colOff>
      <xdr:row>78</xdr:row>
      <xdr:rowOff>35669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386842"/>
          <a:ext cx="889000" cy="2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30191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1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35669</xdr:rowOff>
    </xdr:from>
    <xdr:to>
      <xdr:col>71</xdr:col>
      <xdr:colOff>177800</xdr:colOff>
      <xdr:row>78</xdr:row>
      <xdr:rowOff>45800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408769"/>
          <a:ext cx="889000" cy="1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50920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73589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127543</xdr:rowOff>
    </xdr:from>
    <xdr:to>
      <xdr:col>85</xdr:col>
      <xdr:colOff>177800</xdr:colOff>
      <xdr:row>78</xdr:row>
      <xdr:rowOff>57693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32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42470</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4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125037</xdr:rowOff>
    </xdr:from>
    <xdr:to>
      <xdr:col>81</xdr:col>
      <xdr:colOff>101600</xdr:colOff>
      <xdr:row>78</xdr:row>
      <xdr:rowOff>55187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32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46314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41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134392</xdr:rowOff>
    </xdr:from>
    <xdr:to>
      <xdr:col>76</xdr:col>
      <xdr:colOff>165100</xdr:colOff>
      <xdr:row>78</xdr:row>
      <xdr:rowOff>64542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33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55669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42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156319</xdr:rowOff>
    </xdr:from>
    <xdr:to>
      <xdr:col>72</xdr:col>
      <xdr:colOff>38100</xdr:colOff>
      <xdr:row>78</xdr:row>
      <xdr:rowOff>86469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35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77596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45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166450</xdr:rowOff>
    </xdr:from>
    <xdr:to>
      <xdr:col>67</xdr:col>
      <xdr:colOff>101600</xdr:colOff>
      <xdr:row>78</xdr:row>
      <xdr:rowOff>96600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3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87727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46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53037</xdr:rowOff>
    </xdr:from>
    <xdr:to>
      <xdr:col>85</xdr:col>
      <xdr:colOff>127000</xdr:colOff>
      <xdr:row>99</xdr:row>
      <xdr:rowOff>24020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55137"/>
          <a:ext cx="838200" cy="14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53037</xdr:rowOff>
    </xdr:from>
    <xdr:to>
      <xdr:col>81</xdr:col>
      <xdr:colOff>50800</xdr:colOff>
      <xdr:row>98</xdr:row>
      <xdr:rowOff>170630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55137"/>
          <a:ext cx="889000" cy="11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96479</xdr:rowOff>
    </xdr:from>
    <xdr:to>
      <xdr:col>76</xdr:col>
      <xdr:colOff>114300</xdr:colOff>
      <xdr:row>98</xdr:row>
      <xdr:rowOff>170630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898579"/>
          <a:ext cx="889000" cy="7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96479</xdr:rowOff>
    </xdr:from>
    <xdr:to>
      <xdr:col>71</xdr:col>
      <xdr:colOff>177800</xdr:colOff>
      <xdr:row>99</xdr:row>
      <xdr:rowOff>43498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98579"/>
          <a:ext cx="889000" cy="11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100537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3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40141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49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144670</xdr:rowOff>
    </xdr:from>
    <xdr:to>
      <xdr:col>85</xdr:col>
      <xdr:colOff>177800</xdr:colOff>
      <xdr:row>99</xdr:row>
      <xdr:rowOff>74820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94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59597</xdr:rowOff>
    </xdr:from>
    <xdr:ext cx="469744"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86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2237</xdr:rowOff>
    </xdr:from>
    <xdr:to>
      <xdr:col>81</xdr:col>
      <xdr:colOff>101600</xdr:colOff>
      <xdr:row>98</xdr:row>
      <xdr:rowOff>103837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0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94964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9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119830</xdr:rowOff>
    </xdr:from>
    <xdr:to>
      <xdr:col>76</xdr:col>
      <xdr:colOff>165100</xdr:colOff>
      <xdr:row>99</xdr:row>
      <xdr:rowOff>49980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92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41107</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701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45679</xdr:rowOff>
    </xdr:from>
    <xdr:to>
      <xdr:col>72</xdr:col>
      <xdr:colOff>38100</xdr:colOff>
      <xdr:row>98</xdr:row>
      <xdr:rowOff>147279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4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138406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4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164148</xdr:rowOff>
    </xdr:from>
    <xdr:to>
      <xdr:col>67</xdr:col>
      <xdr:colOff>101600</xdr:colOff>
      <xdr:row>99</xdr:row>
      <xdr:rowOff>94298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96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85425</xdr:rowOff>
    </xdr:from>
    <xdr:ext cx="378565"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5017" y="17058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69520</xdr:rowOff>
    </xdr:from>
    <xdr:to>
      <xdr:col>116</xdr:col>
      <xdr:colOff>63500</xdr:colOff>
      <xdr:row>57</xdr:row>
      <xdr:rowOff>164161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842170"/>
          <a:ext cx="838200" cy="9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17435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90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162331</xdr:rowOff>
    </xdr:from>
    <xdr:to>
      <xdr:col>111</xdr:col>
      <xdr:colOff>177800</xdr:colOff>
      <xdr:row>57</xdr:row>
      <xdr:rowOff>164161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934981"/>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162331</xdr:rowOff>
    </xdr:from>
    <xdr:to>
      <xdr:col>107</xdr:col>
      <xdr:colOff>50800</xdr:colOff>
      <xdr:row>57</xdr:row>
      <xdr:rowOff>162731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9934981"/>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166336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162675</xdr:rowOff>
    </xdr:from>
    <xdr:to>
      <xdr:col>102</xdr:col>
      <xdr:colOff>114300</xdr:colOff>
      <xdr:row>57</xdr:row>
      <xdr:rowOff>162731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935325"/>
          <a:ext cx="8890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18720</xdr:rowOff>
    </xdr:from>
    <xdr:to>
      <xdr:col>116</xdr:col>
      <xdr:colOff>114300</xdr:colOff>
      <xdr:row>57</xdr:row>
      <xdr:rowOff>120320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7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41597</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64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113361</xdr:rowOff>
    </xdr:from>
    <xdr:to>
      <xdr:col>112</xdr:col>
      <xdr:colOff>38100</xdr:colOff>
      <xdr:row>58</xdr:row>
      <xdr:rowOff>43511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8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34638</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9978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111531</xdr:rowOff>
    </xdr:from>
    <xdr:to>
      <xdr:col>107</xdr:col>
      <xdr:colOff>101600</xdr:colOff>
      <xdr:row>58</xdr:row>
      <xdr:rowOff>41681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8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32808</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9976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111931</xdr:rowOff>
    </xdr:from>
    <xdr:to>
      <xdr:col>102</xdr:col>
      <xdr:colOff>165100</xdr:colOff>
      <xdr:row>58</xdr:row>
      <xdr:rowOff>42081</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88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33208</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9977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111875</xdr:rowOff>
    </xdr:from>
    <xdr:to>
      <xdr:col>98</xdr:col>
      <xdr:colOff>38100</xdr:colOff>
      <xdr:row>58</xdr:row>
      <xdr:rowOff>42025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8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33152</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7017" y="9977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21947</xdr:rowOff>
    </xdr:from>
    <xdr:to>
      <xdr:col>116</xdr:col>
      <xdr:colOff>63500</xdr:colOff>
      <xdr:row>77</xdr:row>
      <xdr:rowOff>105594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223597"/>
          <a:ext cx="838200" cy="8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156674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672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105594</xdr:rowOff>
    </xdr:from>
    <xdr:to>
      <xdr:col>111</xdr:col>
      <xdr:colOff>177800</xdr:colOff>
      <xdr:row>77</xdr:row>
      <xdr:rowOff>159176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3307244"/>
          <a:ext cx="889000" cy="5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99493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4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143449</xdr:rowOff>
    </xdr:from>
    <xdr:to>
      <xdr:col>107</xdr:col>
      <xdr:colOff>50800</xdr:colOff>
      <xdr:row>77</xdr:row>
      <xdr:rowOff>159176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3345099"/>
          <a:ext cx="889000" cy="1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120959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46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143449</xdr:rowOff>
    </xdr:from>
    <xdr:to>
      <xdr:col>102</xdr:col>
      <xdr:colOff>114300</xdr:colOff>
      <xdr:row>77</xdr:row>
      <xdr:rowOff>152181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3345099"/>
          <a:ext cx="889000" cy="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129989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4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125440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46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142597</xdr:rowOff>
    </xdr:from>
    <xdr:to>
      <xdr:col>116</xdr:col>
      <xdr:colOff>114300</xdr:colOff>
      <xdr:row>77</xdr:row>
      <xdr:rowOff>72747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17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57524</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08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54794</xdr:rowOff>
    </xdr:from>
    <xdr:to>
      <xdr:col>112</xdr:col>
      <xdr:colOff>38100</xdr:colOff>
      <xdr:row>77</xdr:row>
      <xdr:rowOff>156394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25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147521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34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108376</xdr:rowOff>
    </xdr:from>
    <xdr:to>
      <xdr:col>107</xdr:col>
      <xdr:colOff>101600</xdr:colOff>
      <xdr:row>78</xdr:row>
      <xdr:rowOff>38526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31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29653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40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92649</xdr:rowOff>
    </xdr:from>
    <xdr:to>
      <xdr:col>102</xdr:col>
      <xdr:colOff>165100</xdr:colOff>
      <xdr:row>78</xdr:row>
      <xdr:rowOff>22799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29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13926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38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101381</xdr:rowOff>
    </xdr:from>
    <xdr:to>
      <xdr:col>98</xdr:col>
      <xdr:colOff>38100</xdr:colOff>
      <xdr:row>78</xdr:row>
      <xdr:rowOff>31531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3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22658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39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369,622</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本町の性質別経費は、０３年度においては普通建設事業費（うち新規整備）のみ類似団体平均を上回っていたが、大井中央公園整備工事及び防災備蓄倉庫等建設工事が終了したことから、すべてにおいて類似団体平均を下回り、住民一人当たりのコストは低くなっている。</a:t>
          </a:r>
          <a:endParaRPr lang="ja-JP" altLang="ja-JP" sz="1400">
            <a:effectLst/>
          </a:endParaRPr>
        </a:p>
        <a:p>
          <a:r>
            <a:rPr kumimoji="1" lang="ja-JP" altLang="ja-JP" sz="1100">
              <a:solidFill>
                <a:schemeClr val="dk1"/>
              </a:solidFill>
              <a:effectLst/>
              <a:latin typeface="+mn-lt"/>
              <a:ea typeface="+mn-ea"/>
              <a:cs typeface="+mn-cs"/>
            </a:rPr>
            <a:t>・公共施設の老朽化に伴う改修により、普通建設費の増加とそれに伴い公債費の増加が予想されることから、経費の節減に努め安定的な財政運営を図る。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17,426
17,231
14.38
6,881,045
6,441,026
399,247
4,589,372
2,748,905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41859</xdr:rowOff>
    </xdr:from>
    <xdr:to>
      <xdr:col>24</xdr:col>
      <xdr:colOff>63500</xdr:colOff>
      <xdr:row>34</xdr:row>
      <xdr:rowOff>56718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71159"/>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86631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57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162332</xdr:rowOff>
    </xdr:from>
    <xdr:to>
      <xdr:col>19</xdr:col>
      <xdr:colOff>177800</xdr:colOff>
      <xdr:row>34</xdr:row>
      <xdr:rowOff>41859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820182"/>
          <a:ext cx="889000" cy="5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29405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5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143815</xdr:rowOff>
    </xdr:from>
    <xdr:to>
      <xdr:col>15</xdr:col>
      <xdr:colOff>50800</xdr:colOff>
      <xdr:row>33</xdr:row>
      <xdr:rowOff>162332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01665"/>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143815</xdr:rowOff>
    </xdr:from>
    <xdr:to>
      <xdr:col>10</xdr:col>
      <xdr:colOff>114300</xdr:colOff>
      <xdr:row>34</xdr:row>
      <xdr:rowOff>9627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01665"/>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60240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54551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5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5918</xdr:rowOff>
    </xdr:from>
    <xdr:to>
      <xdr:col>24</xdr:col>
      <xdr:colOff>114300</xdr:colOff>
      <xdr:row>34</xdr:row>
      <xdr:rowOff>107518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3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155795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1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162509</xdr:rowOff>
    </xdr:from>
    <xdr:to>
      <xdr:col>20</xdr:col>
      <xdr:colOff>38100</xdr:colOff>
      <xdr:row>34</xdr:row>
      <xdr:rowOff>92659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2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83786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913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111532</xdr:rowOff>
    </xdr:from>
    <xdr:to>
      <xdr:col>15</xdr:col>
      <xdr:colOff>101600</xdr:colOff>
      <xdr:row>34</xdr:row>
      <xdr:rowOff>41682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58209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4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93015</xdr:rowOff>
    </xdr:from>
    <xdr:to>
      <xdr:col>10</xdr:col>
      <xdr:colOff>165100</xdr:colOff>
      <xdr:row>34</xdr:row>
      <xdr:rowOff>23165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5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39692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130277</xdr:rowOff>
    </xdr:from>
    <xdr:to>
      <xdr:col>6</xdr:col>
      <xdr:colOff>38100</xdr:colOff>
      <xdr:row>34</xdr:row>
      <xdr:rowOff>60427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51554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88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8049</xdr:rowOff>
    </xdr:from>
    <xdr:to>
      <xdr:col>24</xdr:col>
      <xdr:colOff>63500</xdr:colOff>
      <xdr:row>58</xdr:row>
      <xdr:rowOff>12591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52149"/>
          <a:ext cx="838200" cy="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165635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3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12591</xdr:rowOff>
    </xdr:from>
    <xdr:to>
      <xdr:col>19</xdr:col>
      <xdr:colOff>177800</xdr:colOff>
      <xdr:row>58</xdr:row>
      <xdr:rowOff>33096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56691"/>
          <a:ext cx="889000" cy="2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136024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9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154136</xdr:rowOff>
    </xdr:from>
    <xdr:to>
      <xdr:col>15</xdr:col>
      <xdr:colOff>50800</xdr:colOff>
      <xdr:row>58</xdr:row>
      <xdr:rowOff>33096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26786"/>
          <a:ext cx="889000" cy="5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171030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169887</xdr:rowOff>
    </xdr:from>
    <xdr:to>
      <xdr:col>10</xdr:col>
      <xdr:colOff>114300</xdr:colOff>
      <xdr:row>57</xdr:row>
      <xdr:rowOff>154136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599637"/>
          <a:ext cx="889000" cy="32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161421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1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141529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5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128699</xdr:rowOff>
    </xdr:from>
    <xdr:to>
      <xdr:col>24</xdr:col>
      <xdr:colOff>114300</xdr:colOff>
      <xdr:row>58</xdr:row>
      <xdr:rowOff>58849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0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43626</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81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133241</xdr:rowOff>
    </xdr:from>
    <xdr:to>
      <xdr:col>20</xdr:col>
      <xdr:colOff>38100</xdr:colOff>
      <xdr:row>58</xdr:row>
      <xdr:rowOff>63391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0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54518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9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153746</xdr:rowOff>
    </xdr:from>
    <xdr:to>
      <xdr:col>15</xdr:col>
      <xdr:colOff>101600</xdr:colOff>
      <xdr:row>58</xdr:row>
      <xdr:rowOff>83896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2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75023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1001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103336</xdr:rowOff>
    </xdr:from>
    <xdr:to>
      <xdr:col>10</xdr:col>
      <xdr:colOff>165100</xdr:colOff>
      <xdr:row>58</xdr:row>
      <xdr:rowOff>33486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7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24613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6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119087</xdr:rowOff>
    </xdr:from>
    <xdr:to>
      <xdr:col>6</xdr:col>
      <xdr:colOff>38100</xdr:colOff>
      <xdr:row>56</xdr:row>
      <xdr:rowOff>49237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4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40364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41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62052</xdr:rowOff>
    </xdr:from>
    <xdr:to>
      <xdr:col>24</xdr:col>
      <xdr:colOff>63500</xdr:colOff>
      <xdr:row>78</xdr:row>
      <xdr:rowOff>112322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435152"/>
          <a:ext cx="8382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158914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17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112322</xdr:rowOff>
    </xdr:from>
    <xdr:to>
      <xdr:col>19</xdr:col>
      <xdr:colOff>177800</xdr:colOff>
      <xdr:row>78</xdr:row>
      <xdr:rowOff>124152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485422"/>
          <a:ext cx="88900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136191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124152</xdr:rowOff>
    </xdr:from>
    <xdr:to>
      <xdr:col>15</xdr:col>
      <xdr:colOff>50800</xdr:colOff>
      <xdr:row>78</xdr:row>
      <xdr:rowOff>146341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497252"/>
          <a:ext cx="889000" cy="2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16516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4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146341</xdr:rowOff>
    </xdr:from>
    <xdr:to>
      <xdr:col>10</xdr:col>
      <xdr:colOff>114300</xdr:colOff>
      <xdr:row>78</xdr:row>
      <xdr:rowOff>171422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519441"/>
          <a:ext cx="889000" cy="2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159912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1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78767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0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38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97629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9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61522</xdr:rowOff>
    </xdr:from>
    <xdr:to>
      <xdr:col>20</xdr:col>
      <xdr:colOff>38100</xdr:colOff>
      <xdr:row>78</xdr:row>
      <xdr:rowOff>163122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43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154249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52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73352</xdr:rowOff>
    </xdr:from>
    <xdr:to>
      <xdr:col>15</xdr:col>
      <xdr:colOff>101600</xdr:colOff>
      <xdr:row>79</xdr:row>
      <xdr:rowOff>3502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4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166079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53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95541</xdr:rowOff>
    </xdr:from>
    <xdr:to>
      <xdr:col>10</xdr:col>
      <xdr:colOff>165100</xdr:colOff>
      <xdr:row>79</xdr:row>
      <xdr:rowOff>25691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6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16818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61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120622</xdr:rowOff>
    </xdr:from>
    <xdr:to>
      <xdr:col>6</xdr:col>
      <xdr:colOff>38100</xdr:colOff>
      <xdr:row>79</xdr:row>
      <xdr:rowOff>50772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9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41899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8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169227</xdr:rowOff>
    </xdr:from>
    <xdr:to>
      <xdr:col>24</xdr:col>
      <xdr:colOff>63500</xdr:colOff>
      <xdr:row>99</xdr:row>
      <xdr:rowOff>3837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71327"/>
          <a:ext cx="838200" cy="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158936</xdr:rowOff>
    </xdr:from>
    <xdr:to>
      <xdr:col>19</xdr:col>
      <xdr:colOff>177800</xdr:colOff>
      <xdr:row>98</xdr:row>
      <xdr:rowOff>169227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61036"/>
          <a:ext cx="889000" cy="1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38617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158936</xdr:rowOff>
    </xdr:from>
    <xdr:to>
      <xdr:col>15</xdr:col>
      <xdr:colOff>50800</xdr:colOff>
      <xdr:row>98</xdr:row>
      <xdr:rowOff>167074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61036"/>
          <a:ext cx="889000" cy="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36947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167074</xdr:rowOff>
    </xdr:from>
    <xdr:to>
      <xdr:col>10</xdr:col>
      <xdr:colOff>114300</xdr:colOff>
      <xdr:row>99</xdr:row>
      <xdr:rowOff>9030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69174"/>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46359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7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124487</xdr:rowOff>
    </xdr:from>
    <xdr:to>
      <xdr:col>24</xdr:col>
      <xdr:colOff>114300</xdr:colOff>
      <xdr:row>99</xdr:row>
      <xdr:rowOff>54637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92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118427</xdr:rowOff>
    </xdr:from>
    <xdr:to>
      <xdr:col>20</xdr:col>
      <xdr:colOff>38100</xdr:colOff>
      <xdr:row>99</xdr:row>
      <xdr:rowOff>48577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92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39704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701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108136</xdr:rowOff>
    </xdr:from>
    <xdr:to>
      <xdr:col>15</xdr:col>
      <xdr:colOff>101600</xdr:colOff>
      <xdr:row>99</xdr:row>
      <xdr:rowOff>38286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91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29413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700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116274</xdr:rowOff>
    </xdr:from>
    <xdr:to>
      <xdr:col>10</xdr:col>
      <xdr:colOff>165100</xdr:colOff>
      <xdr:row>99</xdr:row>
      <xdr:rowOff>46424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91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37551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701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129680</xdr:rowOff>
    </xdr:from>
    <xdr:to>
      <xdr:col>6</xdr:col>
      <xdr:colOff>38100</xdr:colOff>
      <xdr:row>99</xdr:row>
      <xdr:rowOff>59830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50957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702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72427</xdr:rowOff>
    </xdr:from>
    <xdr:to>
      <xdr:col>55</xdr:col>
      <xdr:colOff>0</xdr:colOff>
      <xdr:row>38</xdr:row>
      <xdr:rowOff>82876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587527"/>
          <a:ext cx="838200" cy="1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1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70467</xdr:rowOff>
    </xdr:from>
    <xdr:to>
      <xdr:col>50</xdr:col>
      <xdr:colOff>114300</xdr:colOff>
      <xdr:row>38</xdr:row>
      <xdr:rowOff>72427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585567"/>
          <a:ext cx="889000"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136234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51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63936</xdr:rowOff>
    </xdr:from>
    <xdr:to>
      <xdr:col>45</xdr:col>
      <xdr:colOff>177800</xdr:colOff>
      <xdr:row>38</xdr:row>
      <xdr:rowOff>70467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57903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136887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5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63609</xdr:rowOff>
    </xdr:from>
    <xdr:to>
      <xdr:col>41</xdr:col>
      <xdr:colOff>50800</xdr:colOff>
      <xdr:row>38</xdr:row>
      <xdr:rowOff>63936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578709"/>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127089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4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109781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24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32076</xdr:rowOff>
    </xdr:from>
    <xdr:to>
      <xdr:col>55</xdr:col>
      <xdr:colOff>50800</xdr:colOff>
      <xdr:row>38</xdr:row>
      <xdr:rowOff>133676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4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10503</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25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21627</xdr:rowOff>
    </xdr:from>
    <xdr:to>
      <xdr:col>50</xdr:col>
      <xdr:colOff>165100</xdr:colOff>
      <xdr:row>38</xdr:row>
      <xdr:rowOff>123227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139753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311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19667</xdr:rowOff>
    </xdr:from>
    <xdr:to>
      <xdr:col>46</xdr:col>
      <xdr:colOff>38100</xdr:colOff>
      <xdr:row>38</xdr:row>
      <xdr:rowOff>121267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3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137794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30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13136</xdr:rowOff>
    </xdr:from>
    <xdr:to>
      <xdr:col>41</xdr:col>
      <xdr:colOff>101600</xdr:colOff>
      <xdr:row>38</xdr:row>
      <xdr:rowOff>114736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2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131262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303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12809</xdr:rowOff>
    </xdr:from>
    <xdr:to>
      <xdr:col>36</xdr:col>
      <xdr:colOff>165100</xdr:colOff>
      <xdr:row>38</xdr:row>
      <xdr:rowOff>114409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2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130936</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30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13447</xdr:rowOff>
    </xdr:from>
    <xdr:to>
      <xdr:col>55</xdr:col>
      <xdr:colOff>0</xdr:colOff>
      <xdr:row>59</xdr:row>
      <xdr:rowOff>22134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128997"/>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134964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18640</xdr:rowOff>
    </xdr:from>
    <xdr:to>
      <xdr:col>50</xdr:col>
      <xdr:colOff>114300</xdr:colOff>
      <xdr:row>59</xdr:row>
      <xdr:rowOff>22134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134190"/>
          <a:ext cx="8890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49935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18640</xdr:rowOff>
    </xdr:from>
    <xdr:to>
      <xdr:col>45</xdr:col>
      <xdr:colOff>177800</xdr:colOff>
      <xdr:row>59</xdr:row>
      <xdr:rowOff>23244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134190"/>
          <a:ext cx="889000" cy="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79349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16768</xdr:rowOff>
    </xdr:from>
    <xdr:to>
      <xdr:col>41</xdr:col>
      <xdr:colOff>50800</xdr:colOff>
      <xdr:row>59</xdr:row>
      <xdr:rowOff>23244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132318"/>
          <a:ext cx="889000" cy="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107586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111635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134097</xdr:rowOff>
    </xdr:from>
    <xdr:to>
      <xdr:col>55</xdr:col>
      <xdr:colOff>50800</xdr:colOff>
      <xdr:row>59</xdr:row>
      <xdr:rowOff>64247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7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49024</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9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142784</xdr:rowOff>
    </xdr:from>
    <xdr:to>
      <xdr:col>50</xdr:col>
      <xdr:colOff>165100</xdr:colOff>
      <xdr:row>59</xdr:row>
      <xdr:rowOff>72934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8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64061</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7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139290</xdr:rowOff>
    </xdr:from>
    <xdr:to>
      <xdr:col>46</xdr:col>
      <xdr:colOff>38100</xdr:colOff>
      <xdr:row>59</xdr:row>
      <xdr:rowOff>69440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8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60567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17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143894</xdr:rowOff>
    </xdr:from>
    <xdr:to>
      <xdr:col>41</xdr:col>
      <xdr:colOff>101600</xdr:colOff>
      <xdr:row>59</xdr:row>
      <xdr:rowOff>74044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8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65171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80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137418</xdr:rowOff>
    </xdr:from>
    <xdr:to>
      <xdr:col>36</xdr:col>
      <xdr:colOff>165100</xdr:colOff>
      <xdr:row>59</xdr:row>
      <xdr:rowOff>67568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8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58695</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74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13365</xdr:rowOff>
    </xdr:from>
    <xdr:to>
      <xdr:col>55</xdr:col>
      <xdr:colOff>0</xdr:colOff>
      <xdr:row>79</xdr:row>
      <xdr:rowOff>42447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557915"/>
          <a:ext cx="838200" cy="2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114554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3569</xdr:rowOff>
    </xdr:from>
    <xdr:to>
      <xdr:col>50</xdr:col>
      <xdr:colOff>114300</xdr:colOff>
      <xdr:row>79</xdr:row>
      <xdr:rowOff>13365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548119"/>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3569</xdr:rowOff>
    </xdr:from>
    <xdr:to>
      <xdr:col>45</xdr:col>
      <xdr:colOff>177800</xdr:colOff>
      <xdr:row>79</xdr:row>
      <xdr:rowOff>64164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548119"/>
          <a:ext cx="889000" cy="6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6753</xdr:rowOff>
    </xdr:from>
    <xdr:to>
      <xdr:col>41</xdr:col>
      <xdr:colOff>50800</xdr:colOff>
      <xdr:row>79</xdr:row>
      <xdr:rowOff>64164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551303"/>
          <a:ext cx="889000" cy="5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135117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163097</xdr:rowOff>
    </xdr:from>
    <xdr:to>
      <xdr:col>55</xdr:col>
      <xdr:colOff>50800</xdr:colOff>
      <xdr:row>79</xdr:row>
      <xdr:rowOff>93247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53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78024</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5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134015</xdr:rowOff>
    </xdr:from>
    <xdr:to>
      <xdr:col>50</xdr:col>
      <xdr:colOff>165100</xdr:colOff>
      <xdr:row>79</xdr:row>
      <xdr:rowOff>64165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50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55292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9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124219</xdr:rowOff>
    </xdr:from>
    <xdr:to>
      <xdr:col>46</xdr:col>
      <xdr:colOff>38100</xdr:colOff>
      <xdr:row>79</xdr:row>
      <xdr:rowOff>54369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9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45496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9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13364</xdr:rowOff>
    </xdr:from>
    <xdr:to>
      <xdr:col>41</xdr:col>
      <xdr:colOff>101600</xdr:colOff>
      <xdr:row>79</xdr:row>
      <xdr:rowOff>114964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55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106091</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65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127403</xdr:rowOff>
    </xdr:from>
    <xdr:to>
      <xdr:col>36</xdr:col>
      <xdr:colOff>165100</xdr:colOff>
      <xdr:row>79</xdr:row>
      <xdr:rowOff>57553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50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48680</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9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62488</xdr:rowOff>
    </xdr:from>
    <xdr:to>
      <xdr:col>55</xdr:col>
      <xdr:colOff>0</xdr:colOff>
      <xdr:row>97</xdr:row>
      <xdr:rowOff>95069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693138"/>
          <a:ext cx="838200" cy="3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73482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189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81952</xdr:rowOff>
    </xdr:from>
    <xdr:to>
      <xdr:col>50</xdr:col>
      <xdr:colOff>114300</xdr:colOff>
      <xdr:row>97</xdr:row>
      <xdr:rowOff>95069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712602"/>
          <a:ext cx="889000" cy="1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14229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82255</xdr:rowOff>
    </xdr:from>
    <xdr:to>
      <xdr:col>45</xdr:col>
      <xdr:colOff>177800</xdr:colOff>
      <xdr:row>97</xdr:row>
      <xdr:rowOff>81952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541455"/>
          <a:ext cx="889000" cy="17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41291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15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76095</xdr:rowOff>
    </xdr:from>
    <xdr:to>
      <xdr:col>41</xdr:col>
      <xdr:colOff>50800</xdr:colOff>
      <xdr:row>96</xdr:row>
      <xdr:rowOff>82255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535295"/>
          <a:ext cx="889000" cy="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12391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11688</xdr:rowOff>
    </xdr:from>
    <xdr:to>
      <xdr:col>55</xdr:col>
      <xdr:colOff>50800</xdr:colOff>
      <xdr:row>97</xdr:row>
      <xdr:rowOff>113288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64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161565</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2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44269</xdr:rowOff>
    </xdr:from>
    <xdr:to>
      <xdr:col>50</xdr:col>
      <xdr:colOff>165100</xdr:colOff>
      <xdr:row>97</xdr:row>
      <xdr:rowOff>145869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67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136996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76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31152</xdr:rowOff>
    </xdr:from>
    <xdr:to>
      <xdr:col>46</xdr:col>
      <xdr:colOff>38100</xdr:colOff>
      <xdr:row>97</xdr:row>
      <xdr:rowOff>132752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6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123879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5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31455</xdr:rowOff>
    </xdr:from>
    <xdr:to>
      <xdr:col>41</xdr:col>
      <xdr:colOff>101600</xdr:colOff>
      <xdr:row>96</xdr:row>
      <xdr:rowOff>133055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49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124182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58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25295</xdr:rowOff>
    </xdr:from>
    <xdr:to>
      <xdr:col>36</xdr:col>
      <xdr:colOff>165100</xdr:colOff>
      <xdr:row>96</xdr:row>
      <xdr:rowOff>126895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48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118022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57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87285</xdr:rowOff>
    </xdr:from>
    <xdr:to>
      <xdr:col>85</xdr:col>
      <xdr:colOff>127000</xdr:colOff>
      <xdr:row>37</xdr:row>
      <xdr:rowOff>104381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30935"/>
          <a:ext cx="838200" cy="1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104381</xdr:rowOff>
    </xdr:from>
    <xdr:to>
      <xdr:col>81</xdr:col>
      <xdr:colOff>50800</xdr:colOff>
      <xdr:row>37</xdr:row>
      <xdr:rowOff>109345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48031"/>
          <a:ext cx="8890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131193</xdr:rowOff>
    </xdr:from>
    <xdr:to>
      <xdr:col>76</xdr:col>
      <xdr:colOff>114300</xdr:colOff>
      <xdr:row>37</xdr:row>
      <xdr:rowOff>109345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303393"/>
          <a:ext cx="889000" cy="14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137712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131193</xdr:rowOff>
    </xdr:from>
    <xdr:to>
      <xdr:col>71</xdr:col>
      <xdr:colOff>177800</xdr:colOff>
      <xdr:row>36</xdr:row>
      <xdr:rowOff>165172</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303393"/>
          <a:ext cx="889000" cy="3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2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39095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36485</xdr:rowOff>
    </xdr:from>
    <xdr:to>
      <xdr:col>85</xdr:col>
      <xdr:colOff>177800</xdr:colOff>
      <xdr:row>37</xdr:row>
      <xdr:rowOff>138085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14912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53581</xdr:rowOff>
    </xdr:from>
    <xdr:to>
      <xdr:col>81</xdr:col>
      <xdr:colOff>101600</xdr:colOff>
      <xdr:row>37</xdr:row>
      <xdr:rowOff>155181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9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146308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4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58545</xdr:rowOff>
    </xdr:from>
    <xdr:to>
      <xdr:col>76</xdr:col>
      <xdr:colOff>165100</xdr:colOff>
      <xdr:row>37</xdr:row>
      <xdr:rowOff>160145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0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151272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49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80393</xdr:rowOff>
    </xdr:from>
    <xdr:to>
      <xdr:col>72</xdr:col>
      <xdr:colOff>38100</xdr:colOff>
      <xdr:row>37</xdr:row>
      <xdr:rowOff>10543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5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27070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02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114372</xdr:rowOff>
    </xdr:from>
    <xdr:to>
      <xdr:col>67</xdr:col>
      <xdr:colOff>101600</xdr:colOff>
      <xdr:row>37</xdr:row>
      <xdr:rowOff>44522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28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61049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06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81668</xdr:rowOff>
    </xdr:from>
    <xdr:to>
      <xdr:col>85</xdr:col>
      <xdr:colOff>127000</xdr:colOff>
      <xdr:row>58</xdr:row>
      <xdr:rowOff>7330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854318"/>
          <a:ext cx="838200" cy="9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142888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572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81668</xdr:rowOff>
    </xdr:from>
    <xdr:to>
      <xdr:col>81</xdr:col>
      <xdr:colOff>50800</xdr:colOff>
      <xdr:row>57</xdr:row>
      <xdr:rowOff>102319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854318"/>
          <a:ext cx="889000" cy="2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145316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57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102319</xdr:rowOff>
    </xdr:from>
    <xdr:to>
      <xdr:col>76</xdr:col>
      <xdr:colOff>114300</xdr:colOff>
      <xdr:row>58</xdr:row>
      <xdr:rowOff>144511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874969"/>
          <a:ext cx="889000" cy="21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141843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7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41260</xdr:rowOff>
    </xdr:from>
    <xdr:to>
      <xdr:col>71</xdr:col>
      <xdr:colOff>177800</xdr:colOff>
      <xdr:row>58</xdr:row>
      <xdr:rowOff>144511</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642460"/>
          <a:ext cx="889000" cy="44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137021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40679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81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127980</xdr:rowOff>
    </xdr:from>
    <xdr:to>
      <xdr:col>85</xdr:col>
      <xdr:colOff>177800</xdr:colOff>
      <xdr:row>58</xdr:row>
      <xdr:rowOff>58130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90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106407</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8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30868</xdr:rowOff>
    </xdr:from>
    <xdr:to>
      <xdr:col>81</xdr:col>
      <xdr:colOff>101600</xdr:colOff>
      <xdr:row>57</xdr:row>
      <xdr:rowOff>132468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80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123595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8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51519</xdr:rowOff>
    </xdr:from>
    <xdr:to>
      <xdr:col>76</xdr:col>
      <xdr:colOff>165100</xdr:colOff>
      <xdr:row>57</xdr:row>
      <xdr:rowOff>153119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82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144246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91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93711</xdr:rowOff>
    </xdr:from>
    <xdr:to>
      <xdr:col>72</xdr:col>
      <xdr:colOff>38100</xdr:colOff>
      <xdr:row>59</xdr:row>
      <xdr:rowOff>23861</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1003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14988</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13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161910</xdr:rowOff>
    </xdr:from>
    <xdr:to>
      <xdr:col>67</xdr:col>
      <xdr:colOff>101600</xdr:colOff>
      <xdr:row>56</xdr:row>
      <xdr:rowOff>92060</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59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108587</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36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43569</xdr:rowOff>
    </xdr:from>
    <xdr:to>
      <xdr:col>85</xdr:col>
      <xdr:colOff>127000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88119"/>
          <a:ext cx="838200" cy="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42332</xdr:rowOff>
    </xdr:from>
    <xdr:to>
      <xdr:col>76</xdr:col>
      <xdr:colOff>114300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86882"/>
          <a:ext cx="889000" cy="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35317</xdr:rowOff>
    </xdr:from>
    <xdr:to>
      <xdr:col>71</xdr:col>
      <xdr:colOff>177800</xdr:colOff>
      <xdr:row>79</xdr:row>
      <xdr:rowOff>42332</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79867"/>
          <a:ext cx="889000" cy="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164219</xdr:rowOff>
    </xdr:from>
    <xdr:to>
      <xdr:col>85</xdr:col>
      <xdr:colOff>177800</xdr:colOff>
      <xdr:row>79</xdr:row>
      <xdr:rowOff>94369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104245</xdr:rowOff>
    </xdr:from>
    <xdr:ext cx="378565"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162982</xdr:rowOff>
    </xdr:from>
    <xdr:to>
      <xdr:col>72</xdr:col>
      <xdr:colOff>38100</xdr:colOff>
      <xdr:row>79</xdr:row>
      <xdr:rowOff>93132</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84259</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14017" y="13628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155967</xdr:rowOff>
    </xdr:from>
    <xdr:to>
      <xdr:col>67</xdr:col>
      <xdr:colOff>101600</xdr:colOff>
      <xdr:row>79</xdr:row>
      <xdr:rowOff>86117</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2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77244</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62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4387</xdr:rowOff>
    </xdr:from>
    <xdr:to>
      <xdr:col>85</xdr:col>
      <xdr:colOff>127000</xdr:colOff>
      <xdr:row>98</xdr:row>
      <xdr:rowOff>6893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806487"/>
          <a:ext cx="838200" cy="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146268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62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4387</xdr:rowOff>
    </xdr:from>
    <xdr:to>
      <xdr:col>81</xdr:col>
      <xdr:colOff>50800</xdr:colOff>
      <xdr:row>98</xdr:row>
      <xdr:rowOff>13742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806487"/>
          <a:ext cx="889000" cy="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66622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1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13742</xdr:rowOff>
    </xdr:from>
    <xdr:to>
      <xdr:col>76</xdr:col>
      <xdr:colOff>114300</xdr:colOff>
      <xdr:row>98</xdr:row>
      <xdr:rowOff>35669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815842"/>
          <a:ext cx="889000" cy="2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30191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1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35669</xdr:rowOff>
    </xdr:from>
    <xdr:to>
      <xdr:col>71</xdr:col>
      <xdr:colOff>177800</xdr:colOff>
      <xdr:row>98</xdr:row>
      <xdr:rowOff>45800</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837769"/>
          <a:ext cx="889000" cy="1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50847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73579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18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127543</xdr:rowOff>
    </xdr:from>
    <xdr:to>
      <xdr:col>85</xdr:col>
      <xdr:colOff>177800</xdr:colOff>
      <xdr:row>98</xdr:row>
      <xdr:rowOff>57693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75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42470</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67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125037</xdr:rowOff>
    </xdr:from>
    <xdr:to>
      <xdr:col>81</xdr:col>
      <xdr:colOff>101600</xdr:colOff>
      <xdr:row>98</xdr:row>
      <xdr:rowOff>55187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75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46314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8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134392</xdr:rowOff>
    </xdr:from>
    <xdr:to>
      <xdr:col>76</xdr:col>
      <xdr:colOff>165100</xdr:colOff>
      <xdr:row>98</xdr:row>
      <xdr:rowOff>64542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76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55669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85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156319</xdr:rowOff>
    </xdr:from>
    <xdr:to>
      <xdr:col>72</xdr:col>
      <xdr:colOff>38100</xdr:colOff>
      <xdr:row>98</xdr:row>
      <xdr:rowOff>86469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78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77596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87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166450</xdr:rowOff>
    </xdr:from>
    <xdr:to>
      <xdr:col>67</xdr:col>
      <xdr:colOff>101600</xdr:colOff>
      <xdr:row>98</xdr:row>
      <xdr:rowOff>96600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79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87727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88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・本町は、類似団体と比べて平均が</a:t>
          </a:r>
          <a:r>
            <a:rPr kumimoji="1" lang="ja-JP" altLang="en-US" sz="1100">
              <a:solidFill>
                <a:schemeClr val="dk1"/>
              </a:solidFill>
              <a:effectLst/>
              <a:latin typeface="+mn-lt"/>
              <a:ea typeface="+mn-ea"/>
              <a:cs typeface="+mn-cs"/>
            </a:rPr>
            <a:t>すべての費目で</a:t>
          </a:r>
          <a:r>
            <a:rPr kumimoji="1" lang="ja-JP" altLang="ja-JP" sz="1100">
              <a:solidFill>
                <a:schemeClr val="dk1"/>
              </a:solidFill>
              <a:effectLst/>
              <a:latin typeface="+mn-lt"/>
              <a:ea typeface="+mn-ea"/>
              <a:cs typeface="+mn-cs"/>
            </a:rPr>
            <a:t>下回っている。</a:t>
          </a:r>
          <a:endParaRPr lang="ja-JP" altLang="ja-JP" sz="1400">
            <a:effectLst/>
          </a:endParaRPr>
        </a:p>
        <a:p>
          <a:r>
            <a:rPr kumimoji="1" lang="ja-JP" altLang="ja-JP" sz="1100">
              <a:solidFill>
                <a:schemeClr val="dk1"/>
              </a:solidFill>
              <a:effectLst/>
              <a:latin typeface="+mn-lt"/>
              <a:ea typeface="+mn-ea"/>
              <a:cs typeface="+mn-cs"/>
            </a:rPr>
            <a:t>・全体で見た場合、総務費は、財政調整基金の積立金などが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額、民生費は、障害者自立支援給付費、保育所運営費委託料などが増額となっている。衛生費は、</a:t>
          </a:r>
          <a:r>
            <a:rPr kumimoji="1" lang="ja-JP" altLang="en-US" sz="1100">
              <a:solidFill>
                <a:schemeClr val="dk1"/>
              </a:solidFill>
              <a:effectLst/>
              <a:latin typeface="+mn-lt"/>
              <a:ea typeface="+mn-ea"/>
              <a:cs typeface="+mn-cs"/>
            </a:rPr>
            <a:t>新型コロナウイルス予防接種健康被害給付金</a:t>
          </a:r>
          <a:r>
            <a:rPr kumimoji="1" lang="ja-JP" altLang="ja-JP" sz="1100">
              <a:solidFill>
                <a:schemeClr val="dk1"/>
              </a:solidFill>
              <a:effectLst/>
              <a:latin typeface="+mn-lt"/>
              <a:ea typeface="+mn-ea"/>
              <a:cs typeface="+mn-cs"/>
            </a:rPr>
            <a:t>が減額となっている。商工費は、</a:t>
          </a:r>
          <a:r>
            <a:rPr kumimoji="1" lang="ja-JP" altLang="en-US" sz="1100">
              <a:solidFill>
                <a:schemeClr val="dk1"/>
              </a:solidFill>
              <a:effectLst/>
              <a:latin typeface="+mn-lt"/>
              <a:ea typeface="+mn-ea"/>
              <a:cs typeface="+mn-cs"/>
            </a:rPr>
            <a:t>足柄上商工会大井支部補助金</a:t>
          </a:r>
          <a:r>
            <a:rPr kumimoji="1" lang="ja-JP" altLang="ja-JP" sz="1100">
              <a:solidFill>
                <a:schemeClr val="dk1"/>
              </a:solidFill>
              <a:effectLst/>
              <a:latin typeface="+mn-lt"/>
              <a:ea typeface="+mn-ea"/>
              <a:cs typeface="+mn-cs"/>
            </a:rPr>
            <a:t>などが減額、土木費は、</a:t>
          </a:r>
          <a:r>
            <a:rPr kumimoji="1" lang="ja-JP" altLang="en-US" sz="1100">
              <a:solidFill>
                <a:schemeClr val="dk1"/>
              </a:solidFill>
              <a:effectLst/>
              <a:latin typeface="+mn-lt"/>
              <a:ea typeface="+mn-ea"/>
              <a:cs typeface="+mn-cs"/>
            </a:rPr>
            <a:t>道路改良工事費、</a:t>
          </a:r>
          <a:r>
            <a:rPr kumimoji="1" lang="ja-JP" altLang="ja-JP" sz="1100">
              <a:solidFill>
                <a:schemeClr val="dk1"/>
              </a:solidFill>
              <a:effectLst/>
              <a:latin typeface="+mn-lt"/>
              <a:ea typeface="+mn-ea"/>
              <a:cs typeface="+mn-cs"/>
            </a:rPr>
            <a:t>道路維持</a:t>
          </a:r>
          <a:r>
            <a:rPr kumimoji="1" lang="ja-JP" altLang="en-US" sz="1100">
              <a:solidFill>
                <a:schemeClr val="dk1"/>
              </a:solidFill>
              <a:effectLst/>
              <a:latin typeface="+mn-lt"/>
              <a:ea typeface="+mn-ea"/>
              <a:cs typeface="+mn-cs"/>
            </a:rPr>
            <a:t>工事費</a:t>
          </a:r>
          <a:r>
            <a:rPr kumimoji="1" lang="ja-JP" altLang="ja-JP" sz="1100">
              <a:solidFill>
                <a:schemeClr val="dk1"/>
              </a:solidFill>
              <a:effectLst/>
              <a:latin typeface="+mn-lt"/>
              <a:ea typeface="+mn-ea"/>
              <a:cs typeface="+mn-cs"/>
            </a:rPr>
            <a:t>などが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額となっている。教育費は、教育施設整備基金</a:t>
          </a:r>
          <a:r>
            <a:rPr kumimoji="1" lang="ja-JP" altLang="en-US" sz="1100">
              <a:solidFill>
                <a:schemeClr val="dk1"/>
              </a:solidFill>
              <a:effectLst/>
              <a:latin typeface="+mn-lt"/>
              <a:ea typeface="+mn-ea"/>
              <a:cs typeface="+mn-cs"/>
            </a:rPr>
            <a:t>積立金</a:t>
          </a:r>
          <a:r>
            <a:rPr kumimoji="1" lang="ja-JP" altLang="ja-JP" sz="1100">
              <a:solidFill>
                <a:schemeClr val="dk1"/>
              </a:solidFill>
              <a:effectLst/>
              <a:latin typeface="+mn-lt"/>
              <a:ea typeface="+mn-ea"/>
              <a:cs typeface="+mn-cs"/>
            </a:rPr>
            <a:t>などが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額となっている。</a:t>
          </a:r>
          <a:endParaRPr lang="ja-JP" altLang="ja-JP" sz="1400">
            <a:effectLst/>
          </a:endParaRPr>
        </a:p>
        <a:p>
          <a:r>
            <a:rPr kumimoji="1" lang="ja-JP" altLang="ja-JP" sz="1100">
              <a:solidFill>
                <a:schemeClr val="dk1"/>
              </a:solidFill>
              <a:effectLst/>
              <a:latin typeface="+mn-lt"/>
              <a:ea typeface="+mn-ea"/>
              <a:cs typeface="+mn-cs"/>
            </a:rPr>
            <a:t>・特に教育費は、公共施設の老朽化に伴う改修により増加が予想されることから、経費の節減に努め安定的な財政運営を図る。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50">
              <a:solidFill>
                <a:schemeClr val="dk1"/>
              </a:solidFill>
              <a:effectLst/>
              <a:latin typeface="+mn-lt"/>
              <a:ea typeface="+mn-ea"/>
              <a:cs typeface="+mn-cs"/>
            </a:rPr>
            <a:t>・財政調整基金</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後年・事業に備え積み残している。</a:t>
          </a:r>
          <a:endParaRPr lang="ja-JP" altLang="ja-JP" sz="1050">
            <a:effectLst/>
          </a:endParaRPr>
        </a:p>
        <a:p>
          <a:r>
            <a:rPr kumimoji="1" lang="ja-JP" altLang="ja-JP" sz="1050">
              <a:solidFill>
                <a:schemeClr val="dk1"/>
              </a:solidFill>
              <a:effectLst/>
              <a:latin typeface="+mn-lt"/>
              <a:ea typeface="+mn-ea"/>
              <a:cs typeface="+mn-cs"/>
            </a:rPr>
            <a:t>・実質収支額</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財政規模に関する率は</a:t>
          </a:r>
          <a:r>
            <a:rPr kumimoji="1" lang="en-US" altLang="ja-JP" sz="1050">
              <a:solidFill>
                <a:schemeClr val="dk1"/>
              </a:solidFill>
              <a:effectLst/>
              <a:latin typeface="+mn-lt"/>
              <a:ea typeface="+mn-ea"/>
              <a:cs typeface="+mn-cs"/>
            </a:rPr>
            <a:t>8</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11</a:t>
          </a:r>
          <a:r>
            <a:rPr kumimoji="1" lang="ja-JP" altLang="ja-JP" sz="1050">
              <a:solidFill>
                <a:schemeClr val="dk1"/>
              </a:solidFill>
              <a:effectLst/>
              <a:latin typeface="+mn-lt"/>
              <a:ea typeface="+mn-ea"/>
              <a:cs typeface="+mn-cs"/>
            </a:rPr>
            <a:t>％台で推移し、適正範囲とされる</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％を超えている。</a:t>
          </a:r>
          <a:r>
            <a:rPr kumimoji="1" lang="ja-JP" altLang="en-US" sz="1050">
              <a:solidFill>
                <a:schemeClr val="dk1"/>
              </a:solidFill>
              <a:effectLst/>
              <a:latin typeface="+mn-lt"/>
              <a:ea typeface="+mn-ea"/>
              <a:cs typeface="+mn-cs"/>
            </a:rPr>
            <a:t>０３</a:t>
          </a:r>
          <a:r>
            <a:rPr kumimoji="1" lang="ja-JP" altLang="ja-JP" sz="1050">
              <a:solidFill>
                <a:schemeClr val="dk1"/>
              </a:solidFill>
              <a:effectLst/>
              <a:latin typeface="+mn-lt"/>
              <a:ea typeface="+mn-ea"/>
              <a:cs typeface="+mn-cs"/>
            </a:rPr>
            <a:t>年度は歳入歳出差引額の増加や翌年度に繰越すべき財源の額の減少により大きく増加し、</a:t>
          </a:r>
          <a:r>
            <a:rPr kumimoji="1" lang="ja-JP" altLang="en-US" sz="1050">
              <a:solidFill>
                <a:schemeClr val="dk1"/>
              </a:solidFill>
              <a:effectLst/>
              <a:latin typeface="+mn-lt"/>
              <a:ea typeface="+mn-ea"/>
              <a:cs typeface="+mn-cs"/>
            </a:rPr>
            <a:t>０４</a:t>
          </a:r>
          <a:r>
            <a:rPr kumimoji="1" lang="ja-JP" altLang="ja-JP" sz="1050">
              <a:solidFill>
                <a:schemeClr val="dk1"/>
              </a:solidFill>
              <a:effectLst/>
              <a:latin typeface="+mn-lt"/>
              <a:ea typeface="+mn-ea"/>
              <a:cs typeface="+mn-cs"/>
            </a:rPr>
            <a:t>年度も歳入歳出差引額</a:t>
          </a:r>
          <a:r>
            <a:rPr kumimoji="1" lang="ja-JP" altLang="en-US" sz="1050">
              <a:solidFill>
                <a:schemeClr val="dk1"/>
              </a:solidFill>
              <a:effectLst/>
              <a:latin typeface="+mn-lt"/>
              <a:ea typeface="+mn-ea"/>
              <a:cs typeface="+mn-cs"/>
            </a:rPr>
            <a:t>が</a:t>
          </a:r>
          <a:r>
            <a:rPr kumimoji="1" lang="ja-JP" altLang="ja-JP" sz="1050">
              <a:solidFill>
                <a:schemeClr val="dk1"/>
              </a:solidFill>
              <a:effectLst/>
              <a:latin typeface="+mn-lt"/>
              <a:ea typeface="+mn-ea"/>
              <a:cs typeface="+mn-cs"/>
            </a:rPr>
            <a:t>増加したが、標準財政規模がそれを上回ったため若干減少し、</a:t>
          </a:r>
          <a:r>
            <a:rPr kumimoji="1" lang="ja-JP" altLang="en-US" sz="1050">
              <a:solidFill>
                <a:schemeClr val="dk1"/>
              </a:solidFill>
              <a:effectLst/>
              <a:latin typeface="+mn-lt"/>
              <a:ea typeface="+mn-ea"/>
              <a:cs typeface="+mn-cs"/>
            </a:rPr>
            <a:t>０４</a:t>
          </a:r>
          <a:r>
            <a:rPr kumimoji="1" lang="ja-JP" altLang="ja-JP" sz="1050">
              <a:solidFill>
                <a:schemeClr val="dk1"/>
              </a:solidFill>
              <a:effectLst/>
              <a:latin typeface="+mn-lt"/>
              <a:ea typeface="+mn-ea"/>
              <a:cs typeface="+mn-cs"/>
            </a:rPr>
            <a:t>年度、０５年度も歳入歳出差引額が</a:t>
          </a:r>
          <a:r>
            <a:rPr kumimoji="1" lang="ja-JP" altLang="en-US" sz="1050">
              <a:solidFill>
                <a:schemeClr val="dk1"/>
              </a:solidFill>
              <a:effectLst/>
              <a:latin typeface="+mn-lt"/>
              <a:ea typeface="+mn-ea"/>
              <a:cs typeface="+mn-cs"/>
            </a:rPr>
            <a:t>０３</a:t>
          </a:r>
          <a:r>
            <a:rPr kumimoji="1" lang="ja-JP" altLang="ja-JP" sz="1050">
              <a:solidFill>
                <a:schemeClr val="dk1"/>
              </a:solidFill>
              <a:effectLst/>
              <a:latin typeface="+mn-lt"/>
              <a:ea typeface="+mn-ea"/>
              <a:cs typeface="+mn-cs"/>
            </a:rPr>
            <a:t>年度とほぼ同規模で推移した。</a:t>
          </a:r>
          <a:endParaRPr lang="ja-JP" altLang="ja-JP" sz="1050">
            <a:effectLst/>
          </a:endParaRPr>
        </a:p>
        <a:p>
          <a:r>
            <a:rPr kumimoji="1" lang="ja-JP" altLang="ja-JP" sz="1050">
              <a:solidFill>
                <a:schemeClr val="dk1"/>
              </a:solidFill>
              <a:effectLst/>
              <a:latin typeface="+mn-lt"/>
              <a:ea typeface="+mn-ea"/>
              <a:cs typeface="+mn-cs"/>
            </a:rPr>
            <a:t>・実質単年度収支</a:t>
          </a:r>
          <a:r>
            <a:rPr kumimoji="1" lang="en-US"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０２</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０４</a:t>
          </a:r>
          <a:r>
            <a:rPr kumimoji="1" lang="ja-JP" altLang="ja-JP" sz="1050">
              <a:solidFill>
                <a:schemeClr val="dk1"/>
              </a:solidFill>
              <a:effectLst/>
              <a:latin typeface="+mn-lt"/>
              <a:ea typeface="+mn-ea"/>
              <a:cs typeface="+mn-cs"/>
            </a:rPr>
            <a:t>年度は財政調整基金の積み立てをしなかったこと等によりマイナスとなり、</a:t>
          </a:r>
          <a:r>
            <a:rPr kumimoji="1" lang="ja-JP" altLang="en-US" sz="1050">
              <a:solidFill>
                <a:schemeClr val="dk1"/>
              </a:solidFill>
              <a:effectLst/>
              <a:latin typeface="+mn-lt"/>
              <a:ea typeface="+mn-ea"/>
              <a:cs typeface="+mn-cs"/>
            </a:rPr>
            <a:t>０３</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０５</a:t>
          </a:r>
          <a:r>
            <a:rPr kumimoji="1" lang="ja-JP" altLang="ja-JP" sz="1050">
              <a:solidFill>
                <a:schemeClr val="dk1"/>
              </a:solidFill>
              <a:effectLst/>
              <a:latin typeface="+mn-lt"/>
              <a:ea typeface="+mn-ea"/>
              <a:cs typeface="+mn-cs"/>
            </a:rPr>
            <a:t>年度は積み立てを行ったため</a:t>
          </a:r>
          <a:r>
            <a:rPr kumimoji="1" lang="ja-JP" altLang="en-US" sz="1050">
              <a:solidFill>
                <a:schemeClr val="dk1"/>
              </a:solidFill>
              <a:effectLst/>
              <a:latin typeface="+mn-lt"/>
              <a:ea typeface="+mn-ea"/>
              <a:cs typeface="+mn-cs"/>
            </a:rPr>
            <a:t>、０６年度は実質収支の増加により</a:t>
          </a:r>
          <a:r>
            <a:rPr kumimoji="1" lang="ja-JP" altLang="ja-JP" sz="1050">
              <a:solidFill>
                <a:schemeClr val="dk1"/>
              </a:solidFill>
              <a:effectLst/>
              <a:latin typeface="+mn-lt"/>
              <a:ea typeface="+mn-ea"/>
              <a:cs typeface="+mn-cs"/>
            </a:rPr>
            <a:t>プラスとなった。</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全ての会計において黒字である。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国民健康保険特別会計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一般会計からの繰入金などにより、安定した運営を保っている。</a:t>
          </a:r>
          <a:r>
            <a:rPr kumimoji="1" lang="ja-JP" altLang="en-US" sz="1100">
              <a:solidFill>
                <a:schemeClr val="dk1"/>
              </a:solidFill>
              <a:effectLst/>
              <a:latin typeface="+mn-lt"/>
              <a:ea typeface="+mn-ea"/>
              <a:cs typeface="+mn-cs"/>
            </a:rPr>
            <a:t>０１</a:t>
          </a:r>
          <a:r>
            <a:rPr kumimoji="1" lang="ja-JP" altLang="ja-JP" sz="1100">
              <a:solidFill>
                <a:schemeClr val="dk1"/>
              </a:solidFill>
              <a:effectLst/>
              <a:latin typeface="+mn-lt"/>
              <a:ea typeface="+mn-ea"/>
              <a:cs typeface="+mn-cs"/>
            </a:rPr>
            <a:t>年度以降は、国保財政の責任主体が県に移行したため、比率が大きく減少した。また加入者が減少していることから、年々減少傾向にある。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一般会計</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０３</a:t>
          </a:r>
          <a:r>
            <a:rPr kumimoji="1" lang="ja-JP" altLang="ja-JP" sz="1100">
              <a:solidFill>
                <a:schemeClr val="dk1"/>
              </a:solidFill>
              <a:effectLst/>
              <a:latin typeface="+mn-lt"/>
              <a:ea typeface="+mn-ea"/>
              <a:cs typeface="+mn-cs"/>
            </a:rPr>
            <a:t>年度は実質収支額が増額したことにより比率が大きく増加し</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％前後で推移したが、</a:t>
          </a:r>
          <a:r>
            <a:rPr kumimoji="1" lang="ja-JP" altLang="en-US" sz="1100">
              <a:solidFill>
                <a:schemeClr val="dk1"/>
              </a:solidFill>
              <a:effectLst/>
              <a:latin typeface="+mn-lt"/>
              <a:ea typeface="+mn-ea"/>
              <a:cs typeface="+mn-cs"/>
            </a:rPr>
            <a:t>０４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０５・０６</a:t>
          </a:r>
          <a:r>
            <a:rPr kumimoji="1" lang="ja-JP" altLang="ja-JP" sz="1100">
              <a:solidFill>
                <a:schemeClr val="dk1"/>
              </a:solidFill>
              <a:effectLst/>
              <a:latin typeface="+mn-lt"/>
              <a:ea typeface="+mn-ea"/>
              <a:cs typeface="+mn-cs"/>
            </a:rPr>
            <a:t>年度は、実質収支額が減少したため、比率を下げた。</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水道事業会計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一般会計からの補助などにより、安定した運営を保っている。</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公共下水道事業会計</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０２</a:t>
          </a:r>
          <a:r>
            <a:rPr kumimoji="1" lang="ja-JP" altLang="ja-JP" sz="1100">
              <a:solidFill>
                <a:schemeClr val="dk1"/>
              </a:solidFill>
              <a:effectLst/>
              <a:latin typeface="+mn-lt"/>
              <a:ea typeface="+mn-ea"/>
              <a:cs typeface="+mn-cs"/>
            </a:rPr>
            <a:t>年度から公営企業会計へ移行した。収入の多くを一般会計からの補助金に頼っているが、営業収益も増加しており安定した運営を保っている。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介護保険特別会計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給付費は増加傾向にあるが、年度によって増減があり、その結果が比率の増減につながっているため、今後も注視する必要がある。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後期高齢者医療特別会計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一般会計からの繰入金などにより、安定した運営を保っている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6881045</v>
      </c>
      <c r="BO4" s="436"/>
      <c r="BP4" s="436"/>
      <c r="BQ4" s="436"/>
      <c r="BR4" s="436"/>
      <c r="BS4" s="436"/>
      <c r="BT4" s="436"/>
      <c r="BU4" s="437"/>
      <c r="BV4" s="435">
        <v>6755258</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8.6999999999999993</v>
      </c>
      <c r="CU4" s="576"/>
      <c r="CV4" s="576"/>
      <c r="CW4" s="576"/>
      <c r="CX4" s="576"/>
      <c r="CY4" s="576"/>
      <c r="CZ4" s="576"/>
      <c r="DA4" s="577"/>
      <c r="DB4" s="575">
        <v>8</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6441026</v>
      </c>
      <c r="BO5" s="407"/>
      <c r="BP5" s="407"/>
      <c r="BQ5" s="407"/>
      <c r="BR5" s="407"/>
      <c r="BS5" s="407"/>
      <c r="BT5" s="407"/>
      <c r="BU5" s="408"/>
      <c r="BV5" s="406">
        <v>6395305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85.1</v>
      </c>
      <c r="CU5" s="404"/>
      <c r="CV5" s="404"/>
      <c r="CW5" s="404"/>
      <c r="CX5" s="404"/>
      <c r="CY5" s="404"/>
      <c r="CZ5" s="404"/>
      <c r="DA5" s="405"/>
      <c r="DB5" s="403">
        <v>85.6</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440019</v>
      </c>
      <c r="BO6" s="407"/>
      <c r="BP6" s="407"/>
      <c r="BQ6" s="407"/>
      <c r="BR6" s="407"/>
      <c r="BS6" s="407"/>
      <c r="BT6" s="407"/>
      <c r="BU6" s="408"/>
      <c r="BV6" s="406">
        <v>359953</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85.1</v>
      </c>
      <c r="CU6" s="550"/>
      <c r="CV6" s="550"/>
      <c r="CW6" s="550"/>
      <c r="CX6" s="550"/>
      <c r="CY6" s="550"/>
      <c r="CZ6" s="550"/>
      <c r="DA6" s="551"/>
      <c r="DB6" s="549">
        <v>85.6</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40772</v>
      </c>
      <c r="BO7" s="407"/>
      <c r="BP7" s="407"/>
      <c r="BQ7" s="407"/>
      <c r="BR7" s="407"/>
      <c r="BS7" s="407"/>
      <c r="BT7" s="407"/>
      <c r="BU7" s="408"/>
      <c r="BV7" s="406">
        <v>4364</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4589372</v>
      </c>
      <c r="CU7" s="407"/>
      <c r="CV7" s="407"/>
      <c r="CW7" s="407"/>
      <c r="CX7" s="407"/>
      <c r="CY7" s="407"/>
      <c r="CZ7" s="407"/>
      <c r="DA7" s="408"/>
      <c r="DB7" s="406">
        <v>4446583</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399247</v>
      </c>
      <c r="BO8" s="407"/>
      <c r="BP8" s="407"/>
      <c r="BQ8" s="407"/>
      <c r="BR8" s="407"/>
      <c r="BS8" s="407"/>
      <c r="BT8" s="407"/>
      <c r="BU8" s="408"/>
      <c r="BV8" s="406">
        <v>355589</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0.69</v>
      </c>
      <c r="CU8" s="510"/>
      <c r="CV8" s="510"/>
      <c r="CW8" s="510"/>
      <c r="CX8" s="510"/>
      <c r="CY8" s="510"/>
      <c r="CZ8" s="510"/>
      <c r="DA8" s="511"/>
      <c r="DB8" s="509">
        <v>0.72</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17129</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43658</v>
      </c>
      <c r="BO9" s="407"/>
      <c r="BP9" s="407"/>
      <c r="BQ9" s="407"/>
      <c r="BR9" s="407"/>
      <c r="BS9" s="407"/>
      <c r="BT9" s="407"/>
      <c r="BU9" s="408"/>
      <c r="BV9" s="406">
        <v>-70747</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4.7</v>
      </c>
      <c r="CU9" s="404"/>
      <c r="CV9" s="404"/>
      <c r="CW9" s="404"/>
      <c r="CX9" s="404"/>
      <c r="CY9" s="404"/>
      <c r="CZ9" s="404"/>
      <c r="DA9" s="405"/>
      <c r="DB9" s="403">
        <v>5</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17033</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23574</v>
      </c>
      <c r="BO10" s="407"/>
      <c r="BP10" s="407"/>
      <c r="BQ10" s="407"/>
      <c r="BR10" s="407"/>
      <c r="BS10" s="407"/>
      <c r="BT10" s="407"/>
      <c r="BU10" s="408"/>
      <c r="BV10" s="406">
        <v>100784</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17426</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17231</v>
      </c>
      <c r="S13" s="494"/>
      <c r="T13" s="494"/>
      <c r="U13" s="494"/>
      <c r="V13" s="495"/>
      <c r="W13" s="496" t="s">
        <v>131</v>
      </c>
      <c r="X13" s="392"/>
      <c r="Y13" s="392"/>
      <c r="Z13" s="392"/>
      <c r="AA13" s="392"/>
      <c r="AB13" s="393"/>
      <c r="AC13" s="359">
        <v>287</v>
      </c>
      <c r="AD13" s="360"/>
      <c r="AE13" s="360"/>
      <c r="AF13" s="360"/>
      <c r="AG13" s="361"/>
      <c r="AH13" s="359">
        <v>356</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67232</v>
      </c>
      <c r="BO13" s="407"/>
      <c r="BP13" s="407"/>
      <c r="BQ13" s="407"/>
      <c r="BR13" s="407"/>
      <c r="BS13" s="407"/>
      <c r="BT13" s="407"/>
      <c r="BU13" s="408"/>
      <c r="BV13" s="406">
        <v>30037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-1.7</v>
      </c>
      <c r="CU13" s="404"/>
      <c r="CV13" s="404"/>
      <c r="CW13" s="404"/>
      <c r="CX13" s="404"/>
      <c r="CY13" s="404"/>
      <c r="CZ13" s="404"/>
      <c r="DA13" s="405"/>
      <c r="DB13" s="403">
        <v>-1.6</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17473</v>
      </c>
      <c r="S14" s="494"/>
      <c r="T14" s="494"/>
      <c r="U14" s="494"/>
      <c r="V14" s="495"/>
      <c r="W14" s="497"/>
      <c r="X14" s="395"/>
      <c r="Y14" s="395"/>
      <c r="Z14" s="395"/>
      <c r="AA14" s="395"/>
      <c r="AB14" s="396"/>
      <c r="AC14" s="486">
        <v>3.5</v>
      </c>
      <c r="AD14" s="487"/>
      <c r="AE14" s="487"/>
      <c r="AF14" s="487"/>
      <c r="AG14" s="488"/>
      <c r="AH14" s="486">
        <v>4.4000000000000004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17294</v>
      </c>
      <c r="S15" s="494"/>
      <c r="T15" s="494"/>
      <c r="U15" s="494"/>
      <c r="V15" s="495"/>
      <c r="W15" s="496" t="s">
        <v>137</v>
      </c>
      <c r="X15" s="392"/>
      <c r="Y15" s="392"/>
      <c r="Z15" s="392"/>
      <c r="AA15" s="392"/>
      <c r="AB15" s="393"/>
      <c r="AC15" s="359">
        <v>2214</v>
      </c>
      <c r="AD15" s="360"/>
      <c r="AE15" s="360"/>
      <c r="AF15" s="360"/>
      <c r="AG15" s="361"/>
      <c r="AH15" s="359">
        <v>2257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2587967</v>
      </c>
      <c r="BO15" s="436"/>
      <c r="BP15" s="436"/>
      <c r="BQ15" s="436"/>
      <c r="BR15" s="436"/>
      <c r="BS15" s="436"/>
      <c r="BT15" s="436"/>
      <c r="BU15" s="437"/>
      <c r="BV15" s="435">
        <v>2549554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27.2</v>
      </c>
      <c r="AD16" s="487"/>
      <c r="AE16" s="487"/>
      <c r="AF16" s="487"/>
      <c r="AG16" s="488"/>
      <c r="AH16" s="486">
        <v>27.8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3863702</v>
      </c>
      <c r="BO16" s="407"/>
      <c r="BP16" s="407"/>
      <c r="BQ16" s="407"/>
      <c r="BR16" s="407"/>
      <c r="BS16" s="407"/>
      <c r="BT16" s="407"/>
      <c r="BU16" s="408"/>
      <c r="BV16" s="406">
        <v>3685498</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5651</v>
      </c>
      <c r="AD17" s="360"/>
      <c r="AE17" s="360"/>
      <c r="AF17" s="360"/>
      <c r="AG17" s="361"/>
      <c r="AH17" s="359">
        <v>5496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3289380</v>
      </c>
      <c r="BO17" s="407"/>
      <c r="BP17" s="407"/>
      <c r="BQ17" s="407"/>
      <c r="BR17" s="407"/>
      <c r="BS17" s="407"/>
      <c r="BT17" s="407"/>
      <c r="BU17" s="408"/>
      <c r="BV17" s="406">
        <v>3239782</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14.38</v>
      </c>
      <c r="M18" s="459"/>
      <c r="N18" s="459"/>
      <c r="O18" s="459"/>
      <c r="P18" s="459"/>
      <c r="Q18" s="459"/>
      <c r="R18" s="460"/>
      <c r="S18" s="460"/>
      <c r="T18" s="460"/>
      <c r="U18" s="460"/>
      <c r="V18" s="461"/>
      <c r="W18" s="477"/>
      <c r="X18" s="478"/>
      <c r="Y18" s="478"/>
      <c r="Z18" s="478"/>
      <c r="AA18" s="478"/>
      <c r="AB18" s="502"/>
      <c r="AC18" s="376">
        <v>69.3</v>
      </c>
      <c r="AD18" s="377"/>
      <c r="AE18" s="377"/>
      <c r="AF18" s="377"/>
      <c r="AG18" s="462"/>
      <c r="AH18" s="376">
        <v>67.8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3964037</v>
      </c>
      <c r="BO18" s="407"/>
      <c r="BP18" s="407"/>
      <c r="BQ18" s="407"/>
      <c r="BR18" s="407"/>
      <c r="BS18" s="407"/>
      <c r="BT18" s="407"/>
      <c r="BU18" s="408"/>
      <c r="BV18" s="406">
        <v>3814986</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1191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5380528</v>
      </c>
      <c r="BO19" s="407"/>
      <c r="BP19" s="407"/>
      <c r="BQ19" s="407"/>
      <c r="BR19" s="407"/>
      <c r="BS19" s="407"/>
      <c r="BT19" s="407"/>
      <c r="BU19" s="408"/>
      <c r="BV19" s="406">
        <v>5165163</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6683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2748905</v>
      </c>
      <c r="BO22" s="436"/>
      <c r="BP22" s="436"/>
      <c r="BQ22" s="436"/>
      <c r="BR22" s="436"/>
      <c r="BS22" s="436"/>
      <c r="BT22" s="436"/>
      <c r="BU22" s="437"/>
      <c r="BV22" s="435">
        <v>2975940</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2608613</v>
      </c>
      <c r="BO23" s="407"/>
      <c r="BP23" s="407"/>
      <c r="BQ23" s="407"/>
      <c r="BR23" s="407"/>
      <c r="BS23" s="407"/>
      <c r="BT23" s="407"/>
      <c r="BU23" s="408"/>
      <c r="BV23" s="406">
        <v>2821268</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7930</v>
      </c>
      <c r="R24" s="360"/>
      <c r="S24" s="360"/>
      <c r="T24" s="360"/>
      <c r="U24" s="360"/>
      <c r="V24" s="361"/>
      <c r="W24" s="449"/>
      <c r="X24" s="386"/>
      <c r="Y24" s="387"/>
      <c r="Z24" s="362" t="s">
        <v>162</v>
      </c>
      <c r="AA24" s="363"/>
      <c r="AB24" s="363"/>
      <c r="AC24" s="363"/>
      <c r="AD24" s="363"/>
      <c r="AE24" s="363"/>
      <c r="AF24" s="363"/>
      <c r="AG24" s="364"/>
      <c r="AH24" s="359">
        <v>110</v>
      </c>
      <c r="AI24" s="360"/>
      <c r="AJ24" s="360"/>
      <c r="AK24" s="360"/>
      <c r="AL24" s="361"/>
      <c r="AM24" s="359">
        <v>355410</v>
      </c>
      <c r="AN24" s="360"/>
      <c r="AO24" s="360"/>
      <c r="AP24" s="360"/>
      <c r="AQ24" s="360"/>
      <c r="AR24" s="361"/>
      <c r="AS24" s="359">
        <v>3231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1163857</v>
      </c>
      <c r="BO24" s="407"/>
      <c r="BP24" s="407"/>
      <c r="BQ24" s="407"/>
      <c r="BR24" s="407"/>
      <c r="BS24" s="407"/>
      <c r="BT24" s="407"/>
      <c r="BU24" s="408"/>
      <c r="BV24" s="406">
        <v>1255899</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6350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88965</v>
      </c>
      <c r="BO25" s="436"/>
      <c r="BP25" s="436"/>
      <c r="BQ25" s="436"/>
      <c r="BR25" s="436"/>
      <c r="BS25" s="436"/>
      <c r="BT25" s="436"/>
      <c r="BU25" s="437"/>
      <c r="BV25" s="435">
        <v>187674</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5890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3640</v>
      </c>
      <c r="R27" s="360"/>
      <c r="S27" s="360"/>
      <c r="T27" s="360"/>
      <c r="U27" s="360"/>
      <c r="V27" s="361"/>
      <c r="W27" s="449"/>
      <c r="X27" s="386"/>
      <c r="Y27" s="387"/>
      <c r="Z27" s="362" t="s">
        <v>171</v>
      </c>
      <c r="AA27" s="363"/>
      <c r="AB27" s="363"/>
      <c r="AC27" s="363"/>
      <c r="AD27" s="363"/>
      <c r="AE27" s="363"/>
      <c r="AF27" s="363"/>
      <c r="AG27" s="364"/>
      <c r="AH27" s="359">
        <v>13</v>
      </c>
      <c r="AI27" s="360"/>
      <c r="AJ27" s="360"/>
      <c r="AK27" s="360"/>
      <c r="AL27" s="361"/>
      <c r="AM27" s="359">
        <v>43880</v>
      </c>
      <c r="AN27" s="360"/>
      <c r="AO27" s="360"/>
      <c r="AP27" s="360"/>
      <c r="AQ27" s="360"/>
      <c r="AR27" s="361"/>
      <c r="AS27" s="359">
        <v>3375</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2810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1518051</v>
      </c>
      <c r="BO28" s="436"/>
      <c r="BP28" s="436"/>
      <c r="BQ28" s="436"/>
      <c r="BR28" s="436"/>
      <c r="BS28" s="436"/>
      <c r="BT28" s="436"/>
      <c r="BU28" s="437"/>
      <c r="BV28" s="435">
        <v>1494477</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12</v>
      </c>
      <c r="M29" s="360"/>
      <c r="N29" s="360"/>
      <c r="O29" s="360"/>
      <c r="P29" s="361"/>
      <c r="Q29" s="359">
        <v>2570</v>
      </c>
      <c r="R29" s="360"/>
      <c r="S29" s="360"/>
      <c r="T29" s="360"/>
      <c r="U29" s="360"/>
      <c r="V29" s="361"/>
      <c r="W29" s="450"/>
      <c r="X29" s="451"/>
      <c r="Y29" s="452"/>
      <c r="Z29" s="362" t="s">
        <v>177</v>
      </c>
      <c r="AA29" s="363"/>
      <c r="AB29" s="363"/>
      <c r="AC29" s="363"/>
      <c r="AD29" s="363"/>
      <c r="AE29" s="363"/>
      <c r="AF29" s="363"/>
      <c r="AG29" s="364"/>
      <c r="AH29" s="359">
        <v>123</v>
      </c>
      <c r="AI29" s="360"/>
      <c r="AJ29" s="360"/>
      <c r="AK29" s="360"/>
      <c r="AL29" s="361"/>
      <c r="AM29" s="359">
        <v>399290</v>
      </c>
      <c r="AN29" s="360"/>
      <c r="AO29" s="360"/>
      <c r="AP29" s="360"/>
      <c r="AQ29" s="360"/>
      <c r="AR29" s="361"/>
      <c r="AS29" s="359">
        <v>3246</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t="s">
        <v>122</v>
      </c>
      <c r="BO29" s="407"/>
      <c r="BP29" s="407"/>
      <c r="BQ29" s="407"/>
      <c r="BR29" s="407"/>
      <c r="BS29" s="407"/>
      <c r="BT29" s="407"/>
      <c r="BU29" s="408"/>
      <c r="BV29" s="406" t="s">
        <v>122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96.9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645717</v>
      </c>
      <c r="BO30" s="441"/>
      <c r="BP30" s="441"/>
      <c r="BQ30" s="441"/>
      <c r="BR30" s="441"/>
      <c r="BS30" s="441"/>
      <c r="BT30" s="441"/>
      <c r="BU30" s="442"/>
      <c r="BV30" s="440">
        <v>622565</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小田原市外二ケ市町組合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大井町土地開発公社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公共下水道事業会計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南足柄市外五ケ市町組合</v>
      </c>
      <c r="BZ35" s="355"/>
      <c r="CA35" s="355"/>
      <c r="CB35" s="355"/>
      <c r="CC35" s="355"/>
      <c r="CD35" s="355"/>
      <c r="CE35" s="355"/>
      <c r="CF35" s="355"/>
      <c r="CG35" s="355"/>
      <c r="CH35" s="355"/>
      <c r="CI35" s="355"/>
      <c r="CJ35" s="355"/>
      <c r="CK35" s="355"/>
      <c r="CL35" s="355"/>
      <c r="CM35" s="355"/>
      <c r="CN35" s="163"/>
      <c r="CO35" s="354">
        <f t="shared" ref="CO35:CO43" si="3">IF(CQ35="","",CO34+1)</f>
        <v>18</v>
      </c>
      <c r="CP35" s="354"/>
      <c r="CQ35" s="355" t="str">
        <f>IF('各会計、関係団体の財政状況及び健全化判断比率'!BS8="","",'各会計、関係団体の財政状況及び健全化判断比率'!BS8)</f>
        <v>（公財）かながわ健康財団</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南足柄市外二ケ市町組合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松田町外三ケ町組合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松田町外二ケ町組合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足柄上衛生組合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神奈川県市町村職員退職手当組合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南足柄市外四ケ市町組合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足柄東部清掃組合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16</v>
      </c>
      <c r="BX43" s="354"/>
      <c r="BY43" s="355" t="str">
        <f>IF('各会計、関係団体の財政状況及び健全化判断比率'!B77="","",'各会計、関係団体の財政状況及び健全化判断比率'!B77)</f>
        <v>神奈川県後期高齢者医療広域連合（一般会計）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3oSa70EnTOKMZXRMJH9PecC3CVf3/iu4iKgYMtzWpwv2zNg2633iXnVjY62OqqX6p6N+DC2fG+TxPycFfIld5w==" saltValue="Sg5FcGHYMkJzzhiLKbZNz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531</v>
      </c>
      <c r="D34" s="1136"/>
      <c r="E34" s="1137"/>
      <c r="F34" s="32">
        <v>11.45</v>
      </c>
      <c r="G34" s="33">
        <v>11.06</v>
      </c>
      <c r="H34" s="33">
        <v>10.23</v>
      </c>
      <c r="I34" s="33">
        <v>8.2899999999999991</v>
      </c>
      <c r="J34" s="34">
        <v>8.99</v>
      </c>
      <c r="K34" s="22"/>
      <c r="L34" s="22"/>
      <c r="M34" s="22"/>
      <c r="N34" s="22"/>
      <c r="O34" s="22"/>
      <c r="P34" s="22"/>
    </row>
    <row r="35" spans="1:16" ht="39" customHeight="1" x14ac:dyDescent="0.2">
      <c r="A35" s="22"/>
      <c r="B35" s="35"/>
      <c r="C35" s="1132" t="s">
        <v>532</v>
      </c>
      <c r="D35" s="1132"/>
      <c r="E35" s="1133"/>
      <c r="F35" s="36">
        <v>2.2000000000000002</v>
      </c>
      <c r="G35" s="37">
        <v>2.58</v>
      </c>
      <c r="H35" s="37">
        <v>3.93</v>
      </c>
      <c r="I35" s="37">
        <v>5.78</v>
      </c>
      <c r="J35" s="38">
        <v>8.34</v>
      </c>
      <c r="K35" s="22"/>
      <c r="L35" s="22"/>
      <c r="M35" s="22"/>
      <c r="N35" s="22"/>
      <c r="O35" s="22"/>
      <c r="P35" s="22"/>
    </row>
    <row r="36" spans="1:16" ht="39" customHeight="1" x14ac:dyDescent="0.2">
      <c r="A36" s="22"/>
      <c r="B36" s="35"/>
      <c r="C36" s="1132" t="s">
        <v>533</v>
      </c>
      <c r="D36" s="1132"/>
      <c r="E36" s="1133"/>
      <c r="F36" s="36">
        <v>4.47</v>
      </c>
      <c r="G36" s="37">
        <v>5.32</v>
      </c>
      <c r="H36" s="37">
        <v>6.1</v>
      </c>
      <c r="I36" s="37">
        <v>6.84</v>
      </c>
      <c r="J36" s="38">
        <v>7.34</v>
      </c>
      <c r="K36" s="22"/>
      <c r="L36" s="22"/>
      <c r="M36" s="22"/>
      <c r="N36" s="22"/>
      <c r="O36" s="22"/>
      <c r="P36" s="22"/>
    </row>
    <row r="37" spans="1:16" ht="39" customHeight="1" x14ac:dyDescent="0.2">
      <c r="A37" s="22"/>
      <c r="B37" s="35"/>
      <c r="C37" s="1132" t="s">
        <v>534</v>
      </c>
      <c r="D37" s="1132"/>
      <c r="E37" s="1133"/>
      <c r="F37" s="36">
        <v>1</v>
      </c>
      <c r="G37" s="37">
        <v>1.29</v>
      </c>
      <c r="H37" s="37">
        <v>0.71</v>
      </c>
      <c r="I37" s="37">
        <v>0.81</v>
      </c>
      <c r="J37" s="38">
        <v>1.27</v>
      </c>
      <c r="K37" s="22"/>
      <c r="L37" s="22"/>
      <c r="M37" s="22"/>
      <c r="N37" s="22"/>
      <c r="O37" s="22"/>
      <c r="P37" s="22"/>
    </row>
    <row r="38" spans="1:16" ht="39" customHeight="1" x14ac:dyDescent="0.2">
      <c r="A38" s="22"/>
      <c r="B38" s="35"/>
      <c r="C38" s="1132" t="s">
        <v>535</v>
      </c>
      <c r="D38" s="1132"/>
      <c r="E38" s="1133"/>
      <c r="F38" s="36">
        <v>1.48</v>
      </c>
      <c r="G38" s="37">
        <v>1.03</v>
      </c>
      <c r="H38" s="37">
        <v>0.6</v>
      </c>
      <c r="I38" s="37">
        <v>0.42</v>
      </c>
      <c r="J38" s="38">
        <v>1.07</v>
      </c>
      <c r="K38" s="22"/>
      <c r="L38" s="22"/>
      <c r="M38" s="22"/>
      <c r="N38" s="22"/>
      <c r="O38" s="22"/>
      <c r="P38" s="22"/>
    </row>
    <row r="39" spans="1:16" ht="39" customHeight="1" x14ac:dyDescent="0.2">
      <c r="A39" s="22"/>
      <c r="B39" s="35"/>
      <c r="C39" s="1132" t="s">
        <v>536</v>
      </c>
      <c r="D39" s="1132"/>
      <c r="E39" s="1133"/>
      <c r="F39" s="36">
        <v>0.08</v>
      </c>
      <c r="G39" s="37">
        <v>0.18</v>
      </c>
      <c r="H39" s="37">
        <v>0.18</v>
      </c>
      <c r="I39" s="37">
        <v>0.08</v>
      </c>
      <c r="J39" s="38">
        <v>0.06</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537</v>
      </c>
      <c r="D42" s="1132"/>
      <c r="E42" s="1133"/>
      <c r="F42" s="36" t="s">
        <v>485</v>
      </c>
      <c r="G42" s="37" t="s">
        <v>485</v>
      </c>
      <c r="H42" s="37" t="s">
        <v>485</v>
      </c>
      <c r="I42" s="37" t="s">
        <v>485</v>
      </c>
      <c r="J42" s="38" t="s">
        <v>485</v>
      </c>
      <c r="K42" s="22"/>
      <c r="L42" s="22"/>
      <c r="M42" s="22"/>
      <c r="N42" s="22"/>
      <c r="O42" s="22"/>
      <c r="P42" s="22"/>
    </row>
    <row r="43" spans="1:16" ht="39" customHeight="1" thickBot="1" x14ac:dyDescent="0.25">
      <c r="A43" s="22"/>
      <c r="B43" s="40"/>
      <c r="C43" s="1134" t="s">
        <v>538</v>
      </c>
      <c r="D43" s="1134"/>
      <c r="E43" s="1135"/>
      <c r="F43" s="41" t="s">
        <v>485</v>
      </c>
      <c r="G43" s="42" t="s">
        <v>485</v>
      </c>
      <c r="H43" s="42" t="s">
        <v>485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FyWT6YGuHneecV7skbufm5MAWJGmWk5QfwrtGAmLACMUL+ZWuNqhQlfMpAWrszgBL3VO5r6L3rJ6kOjQ61Bviw==" saltValue="mYy8D1sSy6BZf1fj1Nh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178</v>
      </c>
      <c r="L45" s="58">
        <v>197</v>
      </c>
      <c r="M45" s="58">
        <v>239</v>
      </c>
      <c r="N45" s="58">
        <v>259</v>
      </c>
      <c r="O45" s="59">
        <v>253</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2">
      <c r="A48" s="46"/>
      <c r="B48" s="1163"/>
      <c r="C48" s="1164"/>
      <c r="D48" s="60"/>
      <c r="E48" s="1140" t="s">
        <v>13</v>
      </c>
      <c r="F48" s="1140"/>
      <c r="G48" s="1140"/>
      <c r="H48" s="1140"/>
      <c r="I48" s="1140"/>
      <c r="J48" s="1141"/>
      <c r="K48" s="61">
        <v>177</v>
      </c>
      <c r="L48" s="62">
        <v>199</v>
      </c>
      <c r="M48" s="62">
        <v>188</v>
      </c>
      <c r="N48" s="62">
        <v>147</v>
      </c>
      <c r="O48" s="63">
        <v>103</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485</v>
      </c>
      <c r="L49" s="62" t="s">
        <v>485</v>
      </c>
      <c r="M49" s="62" t="s">
        <v>485</v>
      </c>
      <c r="N49" s="62" t="s">
        <v>485</v>
      </c>
      <c r="O49" s="63" t="s">
        <v>485</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485</v>
      </c>
      <c r="L50" s="62" t="s">
        <v>485</v>
      </c>
      <c r="M50" s="62" t="s">
        <v>485</v>
      </c>
      <c r="N50" s="62" t="s">
        <v>485</v>
      </c>
      <c r="O50" s="63" t="s">
        <v>485</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472</v>
      </c>
      <c r="L52" s="62">
        <v>476</v>
      </c>
      <c r="M52" s="62">
        <v>476</v>
      </c>
      <c r="N52" s="62">
        <v>472</v>
      </c>
      <c r="O52" s="63">
        <v>446</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-117</v>
      </c>
      <c r="L53" s="67">
        <v>-80</v>
      </c>
      <c r="M53" s="67">
        <v>-49</v>
      </c>
      <c r="N53" s="67">
        <v>-66</v>
      </c>
      <c r="O53" s="68">
        <v>-90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b1Nz3QRZ8NRTnU4a7JEWHQh/Gs+zGxL2YxktcI/x7S1iu8PpPj1ehuP0tUzEeloMBjhrVoN9mRCZSw66HHBng==" saltValue="u+XKOwXJYCVWja2+0aC0m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1" t="s">
        <v>30</v>
      </c>
      <c r="C41" s="1182"/>
      <c r="D41" s="103"/>
      <c r="E41" s="1183" t="s">
        <v>31</v>
      </c>
      <c r="F41" s="1183"/>
      <c r="G41" s="1183"/>
      <c r="H41" s="1184"/>
      <c r="I41" s="330">
        <v>3221</v>
      </c>
      <c r="J41" s="331">
        <v>3342</v>
      </c>
      <c r="K41" s="331">
        <v>3228</v>
      </c>
      <c r="L41" s="331">
        <v>2976</v>
      </c>
      <c r="M41" s="332">
        <v>2749</v>
      </c>
    </row>
    <row r="42" spans="2:13" ht="27.75" customHeight="1" x14ac:dyDescent="0.2">
      <c r="B42" s="1171"/>
      <c r="C42" s="1172"/>
      <c r="D42" s="104"/>
      <c r="E42" s="1175" t="s">
        <v>32</v>
      </c>
      <c r="F42" s="1175"/>
      <c r="G42" s="1175"/>
      <c r="H42" s="1176"/>
      <c r="I42" s="333" t="s">
        <v>485</v>
      </c>
      <c r="J42" s="334" t="s">
        <v>485</v>
      </c>
      <c r="K42" s="334" t="s">
        <v>485</v>
      </c>
      <c r="L42" s="334" t="s">
        <v>485</v>
      </c>
      <c r="M42" s="335" t="s">
        <v>485</v>
      </c>
    </row>
    <row r="43" spans="2:13" ht="27.75" customHeight="1" x14ac:dyDescent="0.2">
      <c r="B43" s="1171"/>
      <c r="C43" s="1172"/>
      <c r="D43" s="104"/>
      <c r="E43" s="1175" t="s">
        <v>33</v>
      </c>
      <c r="F43" s="1175"/>
      <c r="G43" s="1175"/>
      <c r="H43" s="1176"/>
      <c r="I43" s="333">
        <v>996</v>
      </c>
      <c r="J43" s="334">
        <v>952</v>
      </c>
      <c r="K43" s="334">
        <v>943</v>
      </c>
      <c r="L43" s="334">
        <v>872</v>
      </c>
      <c r="M43" s="335">
        <v>810</v>
      </c>
    </row>
    <row r="44" spans="2:13" ht="27.75" customHeight="1" x14ac:dyDescent="0.2">
      <c r="B44" s="1171"/>
      <c r="C44" s="1172"/>
      <c r="D44" s="104"/>
      <c r="E44" s="1175" t="s">
        <v>34</v>
      </c>
      <c r="F44" s="1175"/>
      <c r="G44" s="1175"/>
      <c r="H44" s="1176"/>
      <c r="I44" s="333" t="s">
        <v>485</v>
      </c>
      <c r="J44" s="334" t="s">
        <v>485</v>
      </c>
      <c r="K44" s="334" t="s">
        <v>485</v>
      </c>
      <c r="L44" s="334" t="s">
        <v>485</v>
      </c>
      <c r="M44" s="335" t="s">
        <v>485</v>
      </c>
    </row>
    <row r="45" spans="2:13" ht="27.75" customHeight="1" x14ac:dyDescent="0.2">
      <c r="B45" s="1171"/>
      <c r="C45" s="1172"/>
      <c r="D45" s="104"/>
      <c r="E45" s="1175" t="s">
        <v>35</v>
      </c>
      <c r="F45" s="1175"/>
      <c r="G45" s="1175"/>
      <c r="H45" s="1176"/>
      <c r="I45" s="333">
        <v>1083</v>
      </c>
      <c r="J45" s="334">
        <v>1016</v>
      </c>
      <c r="K45" s="334">
        <v>1052</v>
      </c>
      <c r="L45" s="334">
        <v>971</v>
      </c>
      <c r="M45" s="335">
        <v>1146</v>
      </c>
    </row>
    <row r="46" spans="2:13" ht="27.75" customHeight="1" x14ac:dyDescent="0.2">
      <c r="B46" s="1171"/>
      <c r="C46" s="1172"/>
      <c r="D46" s="105"/>
      <c r="E46" s="1175" t="s">
        <v>36</v>
      </c>
      <c r="F46" s="1175"/>
      <c r="G46" s="1175"/>
      <c r="H46" s="1176"/>
      <c r="I46" s="333" t="s">
        <v>485</v>
      </c>
      <c r="J46" s="334" t="s">
        <v>485</v>
      </c>
      <c r="K46" s="334" t="s">
        <v>485</v>
      </c>
      <c r="L46" s="334" t="s">
        <v>485</v>
      </c>
      <c r="M46" s="335" t="s">
        <v>485</v>
      </c>
    </row>
    <row r="47" spans="2:13" ht="27.75" customHeight="1" x14ac:dyDescent="0.2">
      <c r="B47" s="1171"/>
      <c r="C47" s="1172"/>
      <c r="D47" s="106"/>
      <c r="E47" s="1185" t="s">
        <v>37</v>
      </c>
      <c r="F47" s="1186"/>
      <c r="G47" s="1186"/>
      <c r="H47" s="1187"/>
      <c r="I47" s="333" t="s">
        <v>485</v>
      </c>
      <c r="J47" s="334" t="s">
        <v>485</v>
      </c>
      <c r="K47" s="334" t="s">
        <v>485</v>
      </c>
      <c r="L47" s="334" t="s">
        <v>485</v>
      </c>
      <c r="M47" s="335" t="s">
        <v>485</v>
      </c>
    </row>
    <row r="48" spans="2:13" ht="27.75" customHeight="1" x14ac:dyDescent="0.2">
      <c r="B48" s="1171"/>
      <c r="C48" s="1172"/>
      <c r="D48" s="104"/>
      <c r="E48" s="1175" t="s">
        <v>38</v>
      </c>
      <c r="F48" s="1175"/>
      <c r="G48" s="1175"/>
      <c r="H48" s="1176"/>
      <c r="I48" s="333" t="s">
        <v>485</v>
      </c>
      <c r="J48" s="334" t="s">
        <v>485</v>
      </c>
      <c r="K48" s="334" t="s">
        <v>485</v>
      </c>
      <c r="L48" s="334" t="s">
        <v>485</v>
      </c>
      <c r="M48" s="335" t="s">
        <v>485</v>
      </c>
    </row>
    <row r="49" spans="2:13" ht="27.75" customHeight="1" x14ac:dyDescent="0.2">
      <c r="B49" s="1173"/>
      <c r="C49" s="1174"/>
      <c r="D49" s="104"/>
      <c r="E49" s="1175" t="s">
        <v>39</v>
      </c>
      <c r="F49" s="1175"/>
      <c r="G49" s="1175"/>
      <c r="H49" s="1176"/>
      <c r="I49" s="333" t="s">
        <v>485</v>
      </c>
      <c r="J49" s="334" t="s">
        <v>485</v>
      </c>
      <c r="K49" s="334" t="s">
        <v>485</v>
      </c>
      <c r="L49" s="334" t="s">
        <v>485</v>
      </c>
      <c r="M49" s="335" t="s">
        <v>485</v>
      </c>
    </row>
    <row r="50" spans="2:13" ht="27.75" customHeight="1" x14ac:dyDescent="0.2">
      <c r="B50" s="1169" t="s">
        <v>40</v>
      </c>
      <c r="C50" s="1170"/>
      <c r="D50" s="107"/>
      <c r="E50" s="1175" t="s">
        <v>41</v>
      </c>
      <c r="F50" s="1175"/>
      <c r="G50" s="1175"/>
      <c r="H50" s="1176"/>
      <c r="I50" s="333">
        <v>1911</v>
      </c>
      <c r="J50" s="334">
        <v>2144</v>
      </c>
      <c r="K50" s="334">
        <v>2159</v>
      </c>
      <c r="L50" s="334">
        <v>2358</v>
      </c>
      <c r="M50" s="335">
        <v>2308</v>
      </c>
    </row>
    <row r="51" spans="2:13" ht="27.75" customHeight="1" x14ac:dyDescent="0.2">
      <c r="B51" s="1171"/>
      <c r="C51" s="1172"/>
      <c r="D51" s="104"/>
      <c r="E51" s="1175" t="s">
        <v>42</v>
      </c>
      <c r="F51" s="1175"/>
      <c r="G51" s="1175"/>
      <c r="H51" s="1176"/>
      <c r="I51" s="333">
        <v>5</v>
      </c>
      <c r="J51" s="334" t="s">
        <v>485</v>
      </c>
      <c r="K51" s="334" t="s">
        <v>485</v>
      </c>
      <c r="L51" s="334" t="s">
        <v>485</v>
      </c>
      <c r="M51" s="335" t="s">
        <v>485</v>
      </c>
    </row>
    <row r="52" spans="2:13" ht="27.75" customHeight="1" x14ac:dyDescent="0.2">
      <c r="B52" s="1173"/>
      <c r="C52" s="1174"/>
      <c r="D52" s="104"/>
      <c r="E52" s="1175" t="s">
        <v>43</v>
      </c>
      <c r="F52" s="1175"/>
      <c r="G52" s="1175"/>
      <c r="H52" s="1176"/>
      <c r="I52" s="333">
        <v>5640</v>
      </c>
      <c r="J52" s="334">
        <v>5596</v>
      </c>
      <c r="K52" s="334">
        <v>5248</v>
      </c>
      <c r="L52" s="334">
        <v>4860</v>
      </c>
      <c r="M52" s="335">
        <v>4403</v>
      </c>
    </row>
    <row r="53" spans="2:13" ht="27.75" customHeight="1" thickBot="1" x14ac:dyDescent="0.25">
      <c r="B53" s="1177" t="s">
        <v>19</v>
      </c>
      <c r="C53" s="1178"/>
      <c r="D53" s="108"/>
      <c r="E53" s="1179" t="s">
        <v>44</v>
      </c>
      <c r="F53" s="1179"/>
      <c r="G53" s="1179"/>
      <c r="H53" s="1180"/>
      <c r="I53" s="336">
        <v>-2257</v>
      </c>
      <c r="J53" s="337">
        <v>-2431</v>
      </c>
      <c r="K53" s="337">
        <v>-2185</v>
      </c>
      <c r="L53" s="337">
        <v>-2398</v>
      </c>
      <c r="M53" s="338">
        <v>-2007</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a2PCLSzJcbCRbhe5UZKHJXRd9iRmW1+AlP+6eFFjFqqQB2LSeJKjmkA6yTgSISjSyrsI3ourBfhEtE6ADe0cUg==" saltValue="7o0deESGHwGrwjEC9kmV2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526</v>
      </c>
      <c r="G54" s="117" t="s">
        <v>527</v>
      </c>
      <c r="H54" s="118" t="s">
        <v>528</v>
      </c>
    </row>
    <row r="55" spans="2:8" ht="52.5" customHeight="1" x14ac:dyDescent="0.2">
      <c r="B55" s="119"/>
      <c r="C55" s="1196" t="s">
        <v>46</v>
      </c>
      <c r="D55" s="1196"/>
      <c r="E55" s="1197"/>
      <c r="F55" s="339">
        <v>1394</v>
      </c>
      <c r="G55" s="339">
        <v>1494</v>
      </c>
      <c r="H55" s="340">
        <v>1518</v>
      </c>
    </row>
    <row r="56" spans="2:8" ht="52.5" customHeight="1" x14ac:dyDescent="0.2">
      <c r="B56" s="120"/>
      <c r="C56" s="1198" t="s">
        <v>47</v>
      </c>
      <c r="D56" s="1198"/>
      <c r="E56" s="1199"/>
      <c r="F56" s="341" t="s">
        <v>485</v>
      </c>
      <c r="G56" s="341" t="s">
        <v>485</v>
      </c>
      <c r="H56" s="342" t="s">
        <v>485</v>
      </c>
    </row>
    <row r="57" spans="2:8" ht="53.25" customHeight="1" x14ac:dyDescent="0.2">
      <c r="B57" s="120"/>
      <c r="C57" s="1200" t="s">
        <v>48</v>
      </c>
      <c r="D57" s="1200"/>
      <c r="E57" s="1201"/>
      <c r="F57" s="343">
        <v>353</v>
      </c>
      <c r="G57" s="343">
        <v>623</v>
      </c>
      <c r="H57" s="344">
        <v>646</v>
      </c>
    </row>
    <row r="58" spans="2:8" ht="45.75" customHeight="1" x14ac:dyDescent="0.2">
      <c r="B58" s="121"/>
      <c r="C58" s="1188" t="s">
        <v>544</v>
      </c>
      <c r="D58" s="1189"/>
      <c r="E58" s="1190"/>
      <c r="F58" s="345">
        <v>346</v>
      </c>
      <c r="G58" s="345">
        <v>616</v>
      </c>
      <c r="H58" s="346">
        <v>636</v>
      </c>
    </row>
    <row r="59" spans="2:8" ht="45.75" customHeight="1" x14ac:dyDescent="0.2">
      <c r="B59" s="121"/>
      <c r="C59" s="1188" t="s">
        <v>545</v>
      </c>
      <c r="D59" s="1189"/>
      <c r="E59" s="1190"/>
      <c r="F59" s="345">
        <v>7</v>
      </c>
      <c r="G59" s="345">
        <v>7</v>
      </c>
      <c r="H59" s="346">
        <v>10</v>
      </c>
    </row>
    <row r="60" spans="2:8" ht="45.75" customHeight="1" x14ac:dyDescent="0.2">
      <c r="B60" s="121"/>
      <c r="C60" s="1188"/>
      <c r="D60" s="1189"/>
      <c r="E60" s="1190"/>
      <c r="F60" s="345"/>
      <c r="G60" s="345"/>
      <c r="H60" s="346"/>
    </row>
    <row r="61" spans="2:8" ht="45.75" customHeight="1" x14ac:dyDescent="0.2">
      <c r="B61" s="121"/>
      <c r="C61" s="1188"/>
      <c r="D61" s="1189"/>
      <c r="E61" s="1190"/>
      <c r="F61" s="345"/>
      <c r="G61" s="345"/>
      <c r="H61" s="346"/>
    </row>
    <row r="62" spans="2:8" ht="45.75" customHeight="1" thickBot="1" x14ac:dyDescent="0.25">
      <c r="B62" s="122"/>
      <c r="C62" s="1191"/>
      <c r="D62" s="1192"/>
      <c r="E62" s="1193"/>
      <c r="F62" s="347"/>
      <c r="G62" s="347"/>
      <c r="H62" s="348"/>
    </row>
    <row r="63" spans="2:8" ht="52.5" customHeight="1" thickBot="1" x14ac:dyDescent="0.25">
      <c r="B63" s="123"/>
      <c r="C63" s="1194" t="s">
        <v>49</v>
      </c>
      <c r="D63" s="1194"/>
      <c r="E63" s="1195"/>
      <c r="F63" s="349">
        <v>1747</v>
      </c>
      <c r="G63" s="349">
        <v>2117</v>
      </c>
      <c r="H63" s="350">
        <v>2164</v>
      </c>
    </row>
    <row r="64" spans="2:8" ht="13" x14ac:dyDescent="0.2"/>
  </sheetData>
  <sheetProtection algorithmName="SHA-512" hashValue="If6ist74FwCdSTGvH58VEK9zcmOgkP14IopI7F4fJqzw/tBp03u+yJNHGBHRw8MWusc7qq4JmnxKNMT0cdmbPw==" saltValue="stPRspVN8Z+WbZVN6A6t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77617</v>
      </c>
      <c r="E3" s="142"/>
      <c r="F3" s="143">
        <v>96248</v>
      </c>
      <c r="G3" s="144"/>
      <c r="H3" s="145"/>
    </row>
    <row r="4" spans="1:8" x14ac:dyDescent="0.2">
      <c r="A4" s="146"/>
      <c r="B4" s="147"/>
      <c r="C4" s="148"/>
      <c r="D4" s="149">
        <v>40755</v>
      </c>
      <c r="E4" s="150"/>
      <c r="F4" s="151">
        <v>55768</v>
      </c>
      <c r="G4" s="152"/>
      <c r="H4" s="153"/>
    </row>
    <row r="5" spans="1:8" x14ac:dyDescent="0.2">
      <c r="A5" s="134" t="s">
        <v>518</v>
      </c>
      <c r="B5" s="139"/>
      <c r="C5" s="140"/>
      <c r="D5" s="141">
        <v>46403</v>
      </c>
      <c r="E5" s="142"/>
      <c r="F5" s="143">
        <v>76413</v>
      </c>
      <c r="G5" s="144"/>
      <c r="H5" s="145"/>
    </row>
    <row r="6" spans="1:8" x14ac:dyDescent="0.2">
      <c r="A6" s="146"/>
      <c r="B6" s="147"/>
      <c r="C6" s="148"/>
      <c r="D6" s="149">
        <v>13314</v>
      </c>
      <c r="E6" s="150"/>
      <c r="F6" s="151">
        <v>39658</v>
      </c>
      <c r="G6" s="152"/>
      <c r="H6" s="153"/>
    </row>
    <row r="7" spans="1:8" x14ac:dyDescent="0.2">
      <c r="A7" s="134" t="s">
        <v>519</v>
      </c>
      <c r="B7" s="139"/>
      <c r="C7" s="140"/>
      <c r="D7" s="141">
        <v>32884</v>
      </c>
      <c r="E7" s="142"/>
      <c r="F7" s="143">
        <v>66481</v>
      </c>
      <c r="G7" s="144"/>
      <c r="H7" s="145"/>
    </row>
    <row r="8" spans="1:8" x14ac:dyDescent="0.2">
      <c r="A8" s="146"/>
      <c r="B8" s="147"/>
      <c r="C8" s="148"/>
      <c r="D8" s="149">
        <v>15905</v>
      </c>
      <c r="E8" s="150"/>
      <c r="F8" s="151">
        <v>36120</v>
      </c>
      <c r="G8" s="152"/>
      <c r="H8" s="153"/>
    </row>
    <row r="9" spans="1:8" x14ac:dyDescent="0.2">
      <c r="A9" s="134" t="s">
        <v>520</v>
      </c>
      <c r="B9" s="139"/>
      <c r="C9" s="140"/>
      <c r="D9" s="141">
        <v>21830</v>
      </c>
      <c r="E9" s="142"/>
      <c r="F9" s="143">
        <v>67825</v>
      </c>
      <c r="G9" s="144"/>
      <c r="H9" s="145"/>
    </row>
    <row r="10" spans="1:8" x14ac:dyDescent="0.2">
      <c r="A10" s="146"/>
      <c r="B10" s="147"/>
      <c r="C10" s="148"/>
      <c r="D10" s="149">
        <v>13356</v>
      </c>
      <c r="E10" s="150"/>
      <c r="F10" s="151">
        <v>39417</v>
      </c>
      <c r="G10" s="152"/>
      <c r="H10" s="153"/>
    </row>
    <row r="11" spans="1:8" x14ac:dyDescent="0.2">
      <c r="A11" s="134" t="s">
        <v>521</v>
      </c>
      <c r="B11" s="139"/>
      <c r="C11" s="140"/>
      <c r="D11" s="141">
        <v>22988</v>
      </c>
      <c r="E11" s="142"/>
      <c r="F11" s="143">
        <v>81158</v>
      </c>
      <c r="G11" s="144"/>
      <c r="H11" s="145"/>
    </row>
    <row r="12" spans="1:8" x14ac:dyDescent="0.2">
      <c r="A12" s="146"/>
      <c r="B12" s="147"/>
      <c r="C12" s="154"/>
      <c r="D12" s="149">
        <v>18398</v>
      </c>
      <c r="E12" s="150"/>
      <c r="F12" s="151">
        <v>45320</v>
      </c>
      <c r="G12" s="152"/>
      <c r="H12" s="153"/>
    </row>
    <row r="13" spans="1:8" x14ac:dyDescent="0.2">
      <c r="A13" s="134"/>
      <c r="B13" s="139"/>
      <c r="C13" s="140"/>
      <c r="D13" s="141">
        <v>40344</v>
      </c>
      <c r="E13" s="142"/>
      <c r="F13" s="143">
        <v>77625</v>
      </c>
      <c r="G13" s="155"/>
      <c r="H13" s="145"/>
    </row>
    <row r="14" spans="1:8" x14ac:dyDescent="0.2">
      <c r="A14" s="146"/>
      <c r="B14" s="147"/>
      <c r="C14" s="148"/>
      <c r="D14" s="149">
        <v>20346</v>
      </c>
      <c r="E14" s="150"/>
      <c r="F14" s="151">
        <v>43257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11.13</v>
      </c>
      <c r="C19" s="156">
        <f>ROUND(VALUE(SUBSTITUTE(実質収支比率等に係る経年分析!G$48,"▲","-")),2)</f>
        <v>10.76</v>
      </c>
      <c r="D19" s="156">
        <f>ROUND(VALUE(SUBSTITUTE(実質収支比率等に係る経年分析!H$48,"▲","-")),2)</f>
        <v>9.93</v>
      </c>
      <c r="E19" s="156">
        <f>ROUND(VALUE(SUBSTITUTE(実質収支比率等に係る経年分析!I$48,"▲","-")),2)</f>
        <v>8</v>
      </c>
      <c r="F19" s="156">
        <f>ROUND(VALUE(SUBSTITUTE(実質収支比率等に係る経年分析!J$48,"▲","-")),2)</f>
        <v>8.6999999999999993</v>
      </c>
    </row>
    <row r="20" spans="1:11" x14ac:dyDescent="0.2">
      <c r="A20" s="156" t="s">
        <v>53</v>
      </c>
      <c r="B20" s="156">
        <f>ROUND(VALUE(SUBSTITUTE(実質収支比率等に係る経年分析!F$47,"▲","-")),2)</f>
        <v>27.41</v>
      </c>
      <c r="C20" s="156">
        <f>ROUND(VALUE(SUBSTITUTE(実質収支比率等に係る経年分析!G$47,"▲","-")),2)</f>
        <v>31.55</v>
      </c>
      <c r="D20" s="156">
        <f>ROUND(VALUE(SUBSTITUTE(実質収支比率等に係る経年分析!H$47,"▲","-")),2)</f>
        <v>32.450000000000003</v>
      </c>
      <c r="E20" s="156">
        <f>ROUND(VALUE(SUBSTITUTE(実質収支比率等に係る経年分析!I$47,"▲","-")),2)</f>
        <v>33.61</v>
      </c>
      <c r="F20" s="156">
        <f>ROUND(VALUE(SUBSTITUTE(実質収支比率等に係る経年分析!J$47,"▲","-")),2)</f>
        <v>33.08</v>
      </c>
    </row>
    <row r="21" spans="1:11" x14ac:dyDescent="0.2">
      <c r="A21" s="156" t="s">
        <v>54</v>
      </c>
      <c r="B21" s="156">
        <f>IF(ISNUMBER(VALUE(SUBSTITUTE(実質収支比率等に係る経年分析!F$49,"▲","-"))),ROUND(VALUE(SUBSTITUTE(実質収支比率等に係る経年分析!F$49,"▲","-")),2),NA())</f>
        <v>-0.26</v>
      </c>
      <c r="C21" s="156">
        <f>IF(ISNUMBER(VALUE(SUBSTITUTE(実質収支比率等に係る経年分析!G$49,"▲","-"))),ROUND(VALUE(SUBSTITUTE(実質収支比率等に係る経年分析!G$49,"▲","-")),2),NA())</f>
        <v>6.56</v>
      </c>
      <c r="D21" s="156">
        <f>IF(ISNUMBER(VALUE(SUBSTITUTE(実質収支比率等に係る経年分析!H$49,"▲","-"))),ROUND(VALUE(SUBSTITUTE(実質収支比率等に係る経年分析!H$49,"▲","-")),2),NA())</f>
        <v>-1.1299999999999999</v>
      </c>
      <c r="E21" s="156">
        <f>IF(ISNUMBER(VALUE(SUBSTITUTE(実質収支比率等に係る経年分析!I$49,"▲","-"))),ROUND(VALUE(SUBSTITUTE(実質収支比率等に係る経年分析!I$49,"▲","-")),2),NA())</f>
        <v>0.68</v>
      </c>
      <c r="F21" s="156">
        <f>IF(ISNUMBER(VALUE(SUBSTITUTE(実質収支比率等に係る経年分析!J$49,"▲","-"))),ROUND(VALUE(SUBSTITUTE(実質収支比率等に係る経年分析!J$49,"▲","-")),2),NA())</f>
        <v>1.46</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0.06</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1.48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1.07</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1.29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0.71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0.81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1.27</v>
      </c>
    </row>
    <row r="34" spans="1:16" x14ac:dyDescent="0.2">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4.47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5.32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6.84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7.34</v>
      </c>
    </row>
    <row r="35" spans="1:16" x14ac:dyDescent="0.2">
      <c r="A35" s="157" t="str">
        <f>IF(連結実質赤字比率に係る赤字・黒字の構成分析!C$35="",NA(),連結実質赤字比率に係る赤字・黒字の構成分析!C$35)</f>
        <v>公共下水道事業会計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2.2000000000000002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2.58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3.93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5.78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8.34</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11.45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11.06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10.23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8.2899999999999991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8.99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472</v>
      </c>
      <c r="E42" s="158"/>
      <c r="F42" s="158"/>
      <c r="G42" s="158">
        <f>'実質公債費比率（分子）の構造'!L$52</f>
        <v>476</v>
      </c>
      <c r="H42" s="158"/>
      <c r="I42" s="158"/>
      <c r="J42" s="158">
        <f>'実質公債費比率（分子）の構造'!M$52</f>
        <v>476</v>
      </c>
      <c r="K42" s="158"/>
      <c r="L42" s="158"/>
      <c r="M42" s="158">
        <f>'実質公債費比率（分子）の構造'!N$52</f>
        <v>472</v>
      </c>
      <c r="N42" s="158"/>
      <c r="O42" s="158"/>
      <c r="P42" s="158">
        <f>'実質公債費比率（分子）の構造'!O$52</f>
        <v>446</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177</v>
      </c>
      <c r="C46" s="158"/>
      <c r="D46" s="158"/>
      <c r="E46" s="158">
        <f>'実質公債費比率（分子）の構造'!L$48</f>
        <v>199</v>
      </c>
      <c r="F46" s="158"/>
      <c r="G46" s="158"/>
      <c r="H46" s="158">
        <f>'実質公債費比率（分子）の構造'!M$48</f>
        <v>188</v>
      </c>
      <c r="I46" s="158"/>
      <c r="J46" s="158"/>
      <c r="K46" s="158">
        <f>'実質公債費比率（分子）の構造'!N$48</f>
        <v>147</v>
      </c>
      <c r="L46" s="158"/>
      <c r="M46" s="158"/>
      <c r="N46" s="158">
        <f>'実質公債費比率（分子）の構造'!O$48</f>
        <v>103</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178</v>
      </c>
      <c r="C49" s="158"/>
      <c r="D49" s="158"/>
      <c r="E49" s="158">
        <f>'実質公債費比率（分子）の構造'!L$45</f>
        <v>197</v>
      </c>
      <c r="F49" s="158"/>
      <c r="G49" s="158"/>
      <c r="H49" s="158">
        <f>'実質公債費比率（分子）の構造'!M$45</f>
        <v>239</v>
      </c>
      <c r="I49" s="158"/>
      <c r="J49" s="158"/>
      <c r="K49" s="158">
        <f>'実質公債費比率（分子）の構造'!N$45</f>
        <v>259</v>
      </c>
      <c r="L49" s="158"/>
      <c r="M49" s="158"/>
      <c r="N49" s="158">
        <f>'実質公債費比率（分子）の構造'!O$45</f>
        <v>253</v>
      </c>
      <c r="O49" s="158"/>
      <c r="P49" s="158"/>
    </row>
    <row r="50" spans="1:16" x14ac:dyDescent="0.2">
      <c r="A50" s="158" t="s">
        <v>67</v>
      </c>
      <c r="B50" s="158" t="e">
        <f>NA()</f>
        <v>#N/A</v>
      </c>
      <c r="C50" s="158">
        <f>IF(ISNUMBER('実質公債費比率（分子）の構造'!K$53),'実質公債費比率（分子）の構造'!K$53,NA())</f>
        <v>-117</v>
      </c>
      <c r="D50" s="158" t="e">
        <f>NA()</f>
        <v>#N/A</v>
      </c>
      <c r="E50" s="158" t="e">
        <f>NA()</f>
        <v>#N/A</v>
      </c>
      <c r="F50" s="158">
        <f>IF(ISNUMBER('実質公債費比率（分子）の構造'!L$53),'実質公債費比率（分子）の構造'!L$53,NA())</f>
        <v>-80</v>
      </c>
      <c r="G50" s="158" t="e">
        <f>NA()</f>
        <v>#N/A</v>
      </c>
      <c r="H50" s="158" t="e">
        <f>NA()</f>
        <v>#N/A</v>
      </c>
      <c r="I50" s="158">
        <f>IF(ISNUMBER('実質公債費比率（分子）の構造'!M$53),'実質公債費比率（分子）の構造'!M$53,NA())</f>
        <v>-49</v>
      </c>
      <c r="J50" s="158" t="e">
        <f>NA()</f>
        <v>#N/A</v>
      </c>
      <c r="K50" s="158" t="e">
        <f>NA()</f>
        <v>#N/A</v>
      </c>
      <c r="L50" s="158">
        <f>IF(ISNUMBER('実質公債費比率（分子）の構造'!N$53),'実質公債費比率（分子）の構造'!N$53,NA())</f>
        <v>-66</v>
      </c>
      <c r="M50" s="158" t="e">
        <f>NA()</f>
        <v>#N/A</v>
      </c>
      <c r="N50" s="158" t="e">
        <f>NA()</f>
        <v>#N/A</v>
      </c>
      <c r="O50" s="158">
        <f>IF(ISNUMBER('実質公債費比率（分子）の構造'!O$53),'実質公債費比率（分子）の構造'!O$53,NA())</f>
        <v>-90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5640</v>
      </c>
      <c r="E56" s="157"/>
      <c r="F56" s="157"/>
      <c r="G56" s="157">
        <f>'将来負担比率（分子）の構造'!J$52</f>
        <v>5596</v>
      </c>
      <c r="H56" s="157"/>
      <c r="I56" s="157"/>
      <c r="J56" s="157">
        <f>'将来負担比率（分子）の構造'!K$52</f>
        <v>5248</v>
      </c>
      <c r="K56" s="157"/>
      <c r="L56" s="157"/>
      <c r="M56" s="157">
        <f>'将来負担比率（分子）の構造'!L$52</f>
        <v>4860</v>
      </c>
      <c r="N56" s="157"/>
      <c r="O56" s="157"/>
      <c r="P56" s="157">
        <f>'将来負担比率（分子）の構造'!M$52</f>
        <v>4403</v>
      </c>
    </row>
    <row r="57" spans="1:16" x14ac:dyDescent="0.2">
      <c r="A57" s="157" t="s">
        <v>42</v>
      </c>
      <c r="B57" s="157"/>
      <c r="C57" s="157"/>
      <c r="D57" s="157">
        <f>'将来負担比率（分子）の構造'!I$51</f>
        <v>5</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1911</v>
      </c>
      <c r="E58" s="157"/>
      <c r="F58" s="157"/>
      <c r="G58" s="157">
        <f>'将来負担比率（分子）の構造'!J$50</f>
        <v>2144</v>
      </c>
      <c r="H58" s="157"/>
      <c r="I58" s="157"/>
      <c r="J58" s="157">
        <f>'将来負担比率（分子）の構造'!K$50</f>
        <v>2159</v>
      </c>
      <c r="K58" s="157"/>
      <c r="L58" s="157"/>
      <c r="M58" s="157">
        <f>'将来負担比率（分子）の構造'!L$50</f>
        <v>2358</v>
      </c>
      <c r="N58" s="157"/>
      <c r="O58" s="157"/>
      <c r="P58" s="157">
        <f>'将来負担比率（分子）の構造'!M$50</f>
        <v>2308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1083</v>
      </c>
      <c r="C62" s="157"/>
      <c r="D62" s="157"/>
      <c r="E62" s="157">
        <f>'将来負担比率（分子）の構造'!J$45</f>
        <v>1016</v>
      </c>
      <c r="F62" s="157"/>
      <c r="G62" s="157"/>
      <c r="H62" s="157">
        <f>'将来負担比率（分子）の構造'!K$45</f>
        <v>1052</v>
      </c>
      <c r="I62" s="157"/>
      <c r="J62" s="157"/>
      <c r="K62" s="157">
        <f>'将来負担比率（分子）の構造'!L$45</f>
        <v>971</v>
      </c>
      <c r="L62" s="157"/>
      <c r="M62" s="157"/>
      <c r="N62" s="157">
        <f>'将来負担比率（分子）の構造'!M$45</f>
        <v>1146</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996</v>
      </c>
      <c r="C64" s="157"/>
      <c r="D64" s="157"/>
      <c r="E64" s="157">
        <f>'将来負担比率（分子）の構造'!J$43</f>
        <v>952</v>
      </c>
      <c r="F64" s="157"/>
      <c r="G64" s="157"/>
      <c r="H64" s="157">
        <f>'将来負担比率（分子）の構造'!K$43</f>
        <v>943</v>
      </c>
      <c r="I64" s="157"/>
      <c r="J64" s="157"/>
      <c r="K64" s="157">
        <f>'将来負担比率（分子）の構造'!L$43</f>
        <v>872</v>
      </c>
      <c r="L64" s="157"/>
      <c r="M64" s="157"/>
      <c r="N64" s="157">
        <f>'将来負担比率（分子）の構造'!M$43</f>
        <v>810</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3221</v>
      </c>
      <c r="C66" s="157"/>
      <c r="D66" s="157"/>
      <c r="E66" s="157">
        <f>'将来負担比率（分子）の構造'!J$41</f>
        <v>3342</v>
      </c>
      <c r="F66" s="157"/>
      <c r="G66" s="157"/>
      <c r="H66" s="157">
        <f>'将来負担比率（分子）の構造'!K$41</f>
        <v>3228</v>
      </c>
      <c r="I66" s="157"/>
      <c r="J66" s="157"/>
      <c r="K66" s="157">
        <f>'将来負担比率（分子）の構造'!L$41</f>
        <v>2976</v>
      </c>
      <c r="L66" s="157"/>
      <c r="M66" s="157"/>
      <c r="N66" s="157">
        <f>'将来負担比率（分子）の構造'!M$41</f>
        <v>2749</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1394</v>
      </c>
      <c r="C72" s="161">
        <f>基金残高に係る経年分析!G55</f>
        <v>1494</v>
      </c>
      <c r="D72" s="161">
        <f>基金残高に係る経年分析!H55</f>
        <v>1518</v>
      </c>
    </row>
    <row r="73" spans="1:16" x14ac:dyDescent="0.2">
      <c r="A73" s="160" t="s">
        <v>74</v>
      </c>
      <c r="B73" s="161" t="str">
        <f>基金残高に係る経年分析!F56</f>
        <v>-</v>
      </c>
      <c r="C73" s="161" t="str">
        <f>基金残高に係る経年分析!G56</f>
        <v>-</v>
      </c>
      <c r="D73" s="161" t="str">
        <f>基金残高に係る経年分析!H56</f>
        <v>-</v>
      </c>
    </row>
    <row r="74" spans="1:16" x14ac:dyDescent="0.2">
      <c r="A74" s="160" t="s">
        <v>75</v>
      </c>
      <c r="B74" s="161">
        <f>基金残高に係る経年分析!F57</f>
        <v>353</v>
      </c>
      <c r="C74" s="161">
        <f>基金残高に係る経年分析!G57</f>
        <v>623</v>
      </c>
      <c r="D74" s="161">
        <f>基金残高に係る経年分析!H57</f>
        <v>646</v>
      </c>
    </row>
  </sheetData>
  <sheetProtection algorithmName="SHA-512" hashValue="VRF4+5llBbHCf1wFN5puyQz0XZj9hUiy6CLxxaawhX1TjbQm8QwBYy1yxBlel9TWeEN+95cX7FQoJyvkJEb96w==" saltValue="JZQ+ETvHEaZYSzY+Nrn+N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2668647</v>
      </c>
      <c r="S5" s="664"/>
      <c r="T5" s="664"/>
      <c r="U5" s="664"/>
      <c r="V5" s="664"/>
      <c r="W5" s="664"/>
      <c r="X5" s="664"/>
      <c r="Y5" s="689"/>
      <c r="Z5" s="702">
        <v>38.799999999999997</v>
      </c>
      <c r="AA5" s="702"/>
      <c r="AB5" s="702"/>
      <c r="AC5" s="702"/>
      <c r="AD5" s="703">
        <v>2668647</v>
      </c>
      <c r="AE5" s="703"/>
      <c r="AF5" s="703"/>
      <c r="AG5" s="703"/>
      <c r="AH5" s="703"/>
      <c r="AI5" s="703"/>
      <c r="AJ5" s="703"/>
      <c r="AK5" s="703"/>
      <c r="AL5" s="690">
        <v>57.3</v>
      </c>
      <c r="AM5" s="672"/>
      <c r="AN5" s="672"/>
      <c r="AO5" s="691"/>
      <c r="AP5" s="666" t="s">
        <v>216</v>
      </c>
      <c r="AQ5" s="667"/>
      <c r="AR5" s="667"/>
      <c r="AS5" s="667"/>
      <c r="AT5" s="667"/>
      <c r="AU5" s="667"/>
      <c r="AV5" s="667"/>
      <c r="AW5" s="667"/>
      <c r="AX5" s="667"/>
      <c r="AY5" s="667"/>
      <c r="AZ5" s="667"/>
      <c r="BA5" s="667"/>
      <c r="BB5" s="667"/>
      <c r="BC5" s="667"/>
      <c r="BD5" s="667"/>
      <c r="BE5" s="667"/>
      <c r="BF5" s="668"/>
      <c r="BG5" s="608">
        <v>2668491</v>
      </c>
      <c r="BH5" s="609"/>
      <c r="BI5" s="609"/>
      <c r="BJ5" s="609"/>
      <c r="BK5" s="609"/>
      <c r="BL5" s="609"/>
      <c r="BM5" s="609"/>
      <c r="BN5" s="610"/>
      <c r="BO5" s="646">
        <v>100</v>
      </c>
      <c r="BP5" s="646"/>
      <c r="BQ5" s="646"/>
      <c r="BR5" s="646"/>
      <c r="BS5" s="647">
        <v>5987</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46273</v>
      </c>
      <c r="S6" s="609"/>
      <c r="T6" s="609"/>
      <c r="U6" s="609"/>
      <c r="V6" s="609"/>
      <c r="W6" s="609"/>
      <c r="X6" s="609"/>
      <c r="Y6" s="610"/>
      <c r="Z6" s="646">
        <v>0.7</v>
      </c>
      <c r="AA6" s="646"/>
      <c r="AB6" s="646"/>
      <c r="AC6" s="646"/>
      <c r="AD6" s="647">
        <v>46273</v>
      </c>
      <c r="AE6" s="647"/>
      <c r="AF6" s="647"/>
      <c r="AG6" s="647"/>
      <c r="AH6" s="647"/>
      <c r="AI6" s="647"/>
      <c r="AJ6" s="647"/>
      <c r="AK6" s="647"/>
      <c r="AL6" s="611">
        <v>1</v>
      </c>
      <c r="AM6" s="612"/>
      <c r="AN6" s="612"/>
      <c r="AO6" s="648"/>
      <c r="AP6" s="605" t="s">
        <v>221</v>
      </c>
      <c r="AQ6" s="606"/>
      <c r="AR6" s="606"/>
      <c r="AS6" s="606"/>
      <c r="AT6" s="606"/>
      <c r="AU6" s="606"/>
      <c r="AV6" s="606"/>
      <c r="AW6" s="606"/>
      <c r="AX6" s="606"/>
      <c r="AY6" s="606"/>
      <c r="AZ6" s="606"/>
      <c r="BA6" s="606"/>
      <c r="BB6" s="606"/>
      <c r="BC6" s="606"/>
      <c r="BD6" s="606"/>
      <c r="BE6" s="606"/>
      <c r="BF6" s="607"/>
      <c r="BG6" s="608">
        <v>2668491</v>
      </c>
      <c r="BH6" s="609"/>
      <c r="BI6" s="609"/>
      <c r="BJ6" s="609"/>
      <c r="BK6" s="609"/>
      <c r="BL6" s="609"/>
      <c r="BM6" s="609"/>
      <c r="BN6" s="610"/>
      <c r="BO6" s="646">
        <v>100</v>
      </c>
      <c r="BP6" s="646"/>
      <c r="BQ6" s="646"/>
      <c r="BR6" s="646"/>
      <c r="BS6" s="647">
        <v>5987</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93459</v>
      </c>
      <c r="CS6" s="609"/>
      <c r="CT6" s="609"/>
      <c r="CU6" s="609"/>
      <c r="CV6" s="609"/>
      <c r="CW6" s="609"/>
      <c r="CX6" s="609"/>
      <c r="CY6" s="610"/>
      <c r="CZ6" s="690">
        <v>1.5</v>
      </c>
      <c r="DA6" s="672"/>
      <c r="DB6" s="672"/>
      <c r="DC6" s="692"/>
      <c r="DD6" s="614" t="s">
        <v>122</v>
      </c>
      <c r="DE6" s="609"/>
      <c r="DF6" s="609"/>
      <c r="DG6" s="609"/>
      <c r="DH6" s="609"/>
      <c r="DI6" s="609"/>
      <c r="DJ6" s="609"/>
      <c r="DK6" s="609"/>
      <c r="DL6" s="609"/>
      <c r="DM6" s="609"/>
      <c r="DN6" s="609"/>
      <c r="DO6" s="609"/>
      <c r="DP6" s="610"/>
      <c r="DQ6" s="614">
        <v>93459</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1074</v>
      </c>
      <c r="S7" s="609"/>
      <c r="T7" s="609"/>
      <c r="U7" s="609"/>
      <c r="V7" s="609"/>
      <c r="W7" s="609"/>
      <c r="X7" s="609"/>
      <c r="Y7" s="610"/>
      <c r="Z7" s="646">
        <v>0</v>
      </c>
      <c r="AA7" s="646"/>
      <c r="AB7" s="646"/>
      <c r="AC7" s="646"/>
      <c r="AD7" s="647">
        <v>1074</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1009699</v>
      </c>
      <c r="BH7" s="609"/>
      <c r="BI7" s="609"/>
      <c r="BJ7" s="609"/>
      <c r="BK7" s="609"/>
      <c r="BL7" s="609"/>
      <c r="BM7" s="609"/>
      <c r="BN7" s="610"/>
      <c r="BO7" s="646">
        <v>37.799999999999997</v>
      </c>
      <c r="BP7" s="646"/>
      <c r="BQ7" s="646"/>
      <c r="BR7" s="646"/>
      <c r="BS7" s="647">
        <v>5987</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950651</v>
      </c>
      <c r="CS7" s="609"/>
      <c r="CT7" s="609"/>
      <c r="CU7" s="609"/>
      <c r="CV7" s="609"/>
      <c r="CW7" s="609"/>
      <c r="CX7" s="609"/>
      <c r="CY7" s="610"/>
      <c r="CZ7" s="646">
        <v>14.8</v>
      </c>
      <c r="DA7" s="646"/>
      <c r="DB7" s="646"/>
      <c r="DC7" s="646"/>
      <c r="DD7" s="614">
        <v>26521</v>
      </c>
      <c r="DE7" s="609"/>
      <c r="DF7" s="609"/>
      <c r="DG7" s="609"/>
      <c r="DH7" s="609"/>
      <c r="DI7" s="609"/>
      <c r="DJ7" s="609"/>
      <c r="DK7" s="609"/>
      <c r="DL7" s="609"/>
      <c r="DM7" s="609"/>
      <c r="DN7" s="609"/>
      <c r="DO7" s="609"/>
      <c r="DP7" s="610"/>
      <c r="DQ7" s="614">
        <v>828634</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24568</v>
      </c>
      <c r="S8" s="609"/>
      <c r="T8" s="609"/>
      <c r="U8" s="609"/>
      <c r="V8" s="609"/>
      <c r="W8" s="609"/>
      <c r="X8" s="609"/>
      <c r="Y8" s="610"/>
      <c r="Z8" s="646">
        <v>0.4</v>
      </c>
      <c r="AA8" s="646"/>
      <c r="AB8" s="646"/>
      <c r="AC8" s="646"/>
      <c r="AD8" s="647">
        <v>24568</v>
      </c>
      <c r="AE8" s="647"/>
      <c r="AF8" s="647"/>
      <c r="AG8" s="647"/>
      <c r="AH8" s="647"/>
      <c r="AI8" s="647"/>
      <c r="AJ8" s="647"/>
      <c r="AK8" s="647"/>
      <c r="AL8" s="611">
        <v>0.5</v>
      </c>
      <c r="AM8" s="612"/>
      <c r="AN8" s="612"/>
      <c r="AO8" s="648"/>
      <c r="AP8" s="605" t="s">
        <v>227</v>
      </c>
      <c r="AQ8" s="606"/>
      <c r="AR8" s="606"/>
      <c r="AS8" s="606"/>
      <c r="AT8" s="606"/>
      <c r="AU8" s="606"/>
      <c r="AV8" s="606"/>
      <c r="AW8" s="606"/>
      <c r="AX8" s="606"/>
      <c r="AY8" s="606"/>
      <c r="AZ8" s="606"/>
      <c r="BA8" s="606"/>
      <c r="BB8" s="606"/>
      <c r="BC8" s="606"/>
      <c r="BD8" s="606"/>
      <c r="BE8" s="606"/>
      <c r="BF8" s="607"/>
      <c r="BG8" s="608">
        <v>28464</v>
      </c>
      <c r="BH8" s="609"/>
      <c r="BI8" s="609"/>
      <c r="BJ8" s="609"/>
      <c r="BK8" s="609"/>
      <c r="BL8" s="609"/>
      <c r="BM8" s="609"/>
      <c r="BN8" s="610"/>
      <c r="BO8" s="646">
        <v>1.1000000000000001</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2446266</v>
      </c>
      <c r="CS8" s="609"/>
      <c r="CT8" s="609"/>
      <c r="CU8" s="609"/>
      <c r="CV8" s="609"/>
      <c r="CW8" s="609"/>
      <c r="CX8" s="609"/>
      <c r="CY8" s="610"/>
      <c r="CZ8" s="646">
        <v>38</v>
      </c>
      <c r="DA8" s="646"/>
      <c r="DB8" s="646"/>
      <c r="DC8" s="646"/>
      <c r="DD8" s="614">
        <v>1832</v>
      </c>
      <c r="DE8" s="609"/>
      <c r="DF8" s="609"/>
      <c r="DG8" s="609"/>
      <c r="DH8" s="609"/>
      <c r="DI8" s="609"/>
      <c r="DJ8" s="609"/>
      <c r="DK8" s="609"/>
      <c r="DL8" s="609"/>
      <c r="DM8" s="609"/>
      <c r="DN8" s="609"/>
      <c r="DO8" s="609"/>
      <c r="DP8" s="610"/>
      <c r="DQ8" s="614">
        <v>1329407</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35185</v>
      </c>
      <c r="S9" s="609"/>
      <c r="T9" s="609"/>
      <c r="U9" s="609"/>
      <c r="V9" s="609"/>
      <c r="W9" s="609"/>
      <c r="X9" s="609"/>
      <c r="Y9" s="610"/>
      <c r="Z9" s="646">
        <v>0.5</v>
      </c>
      <c r="AA9" s="646"/>
      <c r="AB9" s="646"/>
      <c r="AC9" s="646"/>
      <c r="AD9" s="647">
        <v>35185</v>
      </c>
      <c r="AE9" s="647"/>
      <c r="AF9" s="647"/>
      <c r="AG9" s="647"/>
      <c r="AH9" s="647"/>
      <c r="AI9" s="647"/>
      <c r="AJ9" s="647"/>
      <c r="AK9" s="647"/>
      <c r="AL9" s="611">
        <v>0.8</v>
      </c>
      <c r="AM9" s="612"/>
      <c r="AN9" s="612"/>
      <c r="AO9" s="648"/>
      <c r="AP9" s="605" t="s">
        <v>230</v>
      </c>
      <c r="AQ9" s="606"/>
      <c r="AR9" s="606"/>
      <c r="AS9" s="606"/>
      <c r="AT9" s="606"/>
      <c r="AU9" s="606"/>
      <c r="AV9" s="606"/>
      <c r="AW9" s="606"/>
      <c r="AX9" s="606"/>
      <c r="AY9" s="606"/>
      <c r="AZ9" s="606"/>
      <c r="BA9" s="606"/>
      <c r="BB9" s="606"/>
      <c r="BC9" s="606"/>
      <c r="BD9" s="606"/>
      <c r="BE9" s="606"/>
      <c r="BF9" s="607"/>
      <c r="BG9" s="608">
        <v>883840</v>
      </c>
      <c r="BH9" s="609"/>
      <c r="BI9" s="609"/>
      <c r="BJ9" s="609"/>
      <c r="BK9" s="609"/>
      <c r="BL9" s="609"/>
      <c r="BM9" s="609"/>
      <c r="BN9" s="610"/>
      <c r="BO9" s="646">
        <v>33.1</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557258</v>
      </c>
      <c r="CS9" s="609"/>
      <c r="CT9" s="609"/>
      <c r="CU9" s="609"/>
      <c r="CV9" s="609"/>
      <c r="CW9" s="609"/>
      <c r="CX9" s="609"/>
      <c r="CY9" s="610"/>
      <c r="CZ9" s="646">
        <v>8.6999999999999993</v>
      </c>
      <c r="DA9" s="646"/>
      <c r="DB9" s="646"/>
      <c r="DC9" s="646"/>
      <c r="DD9" s="614">
        <v>3596</v>
      </c>
      <c r="DE9" s="609"/>
      <c r="DF9" s="609"/>
      <c r="DG9" s="609"/>
      <c r="DH9" s="609"/>
      <c r="DI9" s="609"/>
      <c r="DJ9" s="609"/>
      <c r="DK9" s="609"/>
      <c r="DL9" s="609"/>
      <c r="DM9" s="609"/>
      <c r="DN9" s="609"/>
      <c r="DO9" s="609"/>
      <c r="DP9" s="610"/>
      <c r="DQ9" s="614">
        <v>516729</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57457</v>
      </c>
      <c r="BH10" s="609"/>
      <c r="BI10" s="609"/>
      <c r="BJ10" s="609"/>
      <c r="BK10" s="609"/>
      <c r="BL10" s="609"/>
      <c r="BM10" s="609"/>
      <c r="BN10" s="610"/>
      <c r="BO10" s="646">
        <v>2.2000000000000002</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10000</v>
      </c>
      <c r="CS10" s="609"/>
      <c r="CT10" s="609"/>
      <c r="CU10" s="609"/>
      <c r="CV10" s="609"/>
      <c r="CW10" s="609"/>
      <c r="CX10" s="609"/>
      <c r="CY10" s="610"/>
      <c r="CZ10" s="646">
        <v>0.2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416610</v>
      </c>
      <c r="S11" s="609"/>
      <c r="T11" s="609"/>
      <c r="U11" s="609"/>
      <c r="V11" s="609"/>
      <c r="W11" s="609"/>
      <c r="X11" s="609"/>
      <c r="Y11" s="610"/>
      <c r="Z11" s="611">
        <v>6.1</v>
      </c>
      <c r="AA11" s="612"/>
      <c r="AB11" s="612"/>
      <c r="AC11" s="613"/>
      <c r="AD11" s="614">
        <v>416610</v>
      </c>
      <c r="AE11" s="609"/>
      <c r="AF11" s="609"/>
      <c r="AG11" s="609"/>
      <c r="AH11" s="609"/>
      <c r="AI11" s="609"/>
      <c r="AJ11" s="609"/>
      <c r="AK11" s="610"/>
      <c r="AL11" s="611">
        <v>8.9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39938</v>
      </c>
      <c r="BH11" s="609"/>
      <c r="BI11" s="609"/>
      <c r="BJ11" s="609"/>
      <c r="BK11" s="609"/>
      <c r="BL11" s="609"/>
      <c r="BM11" s="609"/>
      <c r="BN11" s="610"/>
      <c r="BO11" s="646">
        <v>1.5</v>
      </c>
      <c r="BP11" s="646"/>
      <c r="BQ11" s="646"/>
      <c r="BR11" s="646"/>
      <c r="BS11" s="647">
        <v>5987</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136754</v>
      </c>
      <c r="CS11" s="609"/>
      <c r="CT11" s="609"/>
      <c r="CU11" s="609"/>
      <c r="CV11" s="609"/>
      <c r="CW11" s="609"/>
      <c r="CX11" s="609"/>
      <c r="CY11" s="610"/>
      <c r="CZ11" s="646">
        <v>2.1</v>
      </c>
      <c r="DA11" s="646"/>
      <c r="DB11" s="646"/>
      <c r="DC11" s="646"/>
      <c r="DD11" s="614">
        <v>13637</v>
      </c>
      <c r="DE11" s="609"/>
      <c r="DF11" s="609"/>
      <c r="DG11" s="609"/>
      <c r="DH11" s="609"/>
      <c r="DI11" s="609"/>
      <c r="DJ11" s="609"/>
      <c r="DK11" s="609"/>
      <c r="DL11" s="609"/>
      <c r="DM11" s="609"/>
      <c r="DN11" s="609"/>
      <c r="DO11" s="609"/>
      <c r="DP11" s="610"/>
      <c r="DQ11" s="614">
        <v>122232</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1463066</v>
      </c>
      <c r="BH12" s="609"/>
      <c r="BI12" s="609"/>
      <c r="BJ12" s="609"/>
      <c r="BK12" s="609"/>
      <c r="BL12" s="609"/>
      <c r="BM12" s="609"/>
      <c r="BN12" s="610"/>
      <c r="BO12" s="646">
        <v>54.8</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60221</v>
      </c>
      <c r="CS12" s="609"/>
      <c r="CT12" s="609"/>
      <c r="CU12" s="609"/>
      <c r="CV12" s="609"/>
      <c r="CW12" s="609"/>
      <c r="CX12" s="609"/>
      <c r="CY12" s="610"/>
      <c r="CZ12" s="646">
        <v>0.9</v>
      </c>
      <c r="DA12" s="646"/>
      <c r="DB12" s="646"/>
      <c r="DC12" s="646"/>
      <c r="DD12" s="614" t="s">
        <v>122</v>
      </c>
      <c r="DE12" s="609"/>
      <c r="DF12" s="609"/>
      <c r="DG12" s="609"/>
      <c r="DH12" s="609"/>
      <c r="DI12" s="609"/>
      <c r="DJ12" s="609"/>
      <c r="DK12" s="609"/>
      <c r="DL12" s="609"/>
      <c r="DM12" s="609"/>
      <c r="DN12" s="609"/>
      <c r="DO12" s="609"/>
      <c r="DP12" s="610"/>
      <c r="DQ12" s="614">
        <v>29559</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1461602</v>
      </c>
      <c r="BH13" s="609"/>
      <c r="BI13" s="609"/>
      <c r="BJ13" s="609"/>
      <c r="BK13" s="609"/>
      <c r="BL13" s="609"/>
      <c r="BM13" s="609"/>
      <c r="BN13" s="610"/>
      <c r="BO13" s="646">
        <v>54.8</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607174</v>
      </c>
      <c r="CS13" s="609"/>
      <c r="CT13" s="609"/>
      <c r="CU13" s="609"/>
      <c r="CV13" s="609"/>
      <c r="CW13" s="609"/>
      <c r="CX13" s="609"/>
      <c r="CY13" s="610"/>
      <c r="CZ13" s="646">
        <v>9.4</v>
      </c>
      <c r="DA13" s="646"/>
      <c r="DB13" s="646"/>
      <c r="DC13" s="646"/>
      <c r="DD13" s="614">
        <v>271554</v>
      </c>
      <c r="DE13" s="609"/>
      <c r="DF13" s="609"/>
      <c r="DG13" s="609"/>
      <c r="DH13" s="609"/>
      <c r="DI13" s="609"/>
      <c r="DJ13" s="609"/>
      <c r="DK13" s="609"/>
      <c r="DL13" s="609"/>
      <c r="DM13" s="609"/>
      <c r="DN13" s="609"/>
      <c r="DO13" s="609"/>
      <c r="DP13" s="610"/>
      <c r="DQ13" s="614">
        <v>535385</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61655</v>
      </c>
      <c r="BH14" s="609"/>
      <c r="BI14" s="609"/>
      <c r="BJ14" s="609"/>
      <c r="BK14" s="609"/>
      <c r="BL14" s="609"/>
      <c r="BM14" s="609"/>
      <c r="BN14" s="610"/>
      <c r="BO14" s="646">
        <v>2.2999999999999998</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378325</v>
      </c>
      <c r="CS14" s="609"/>
      <c r="CT14" s="609"/>
      <c r="CU14" s="609"/>
      <c r="CV14" s="609"/>
      <c r="CW14" s="609"/>
      <c r="CX14" s="609"/>
      <c r="CY14" s="610"/>
      <c r="CZ14" s="646">
        <v>5.9</v>
      </c>
      <c r="DA14" s="646"/>
      <c r="DB14" s="646"/>
      <c r="DC14" s="646"/>
      <c r="DD14" s="614">
        <v>32753</v>
      </c>
      <c r="DE14" s="609"/>
      <c r="DF14" s="609"/>
      <c r="DG14" s="609"/>
      <c r="DH14" s="609"/>
      <c r="DI14" s="609"/>
      <c r="DJ14" s="609"/>
      <c r="DK14" s="609"/>
      <c r="DL14" s="609"/>
      <c r="DM14" s="609"/>
      <c r="DN14" s="609"/>
      <c r="DO14" s="609"/>
      <c r="DP14" s="610"/>
      <c r="DQ14" s="614">
        <v>342494</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12702</v>
      </c>
      <c r="S15" s="609"/>
      <c r="T15" s="609"/>
      <c r="U15" s="609"/>
      <c r="V15" s="609"/>
      <c r="W15" s="609"/>
      <c r="X15" s="609"/>
      <c r="Y15" s="610"/>
      <c r="Z15" s="646">
        <v>0.2</v>
      </c>
      <c r="AA15" s="646"/>
      <c r="AB15" s="646"/>
      <c r="AC15" s="646"/>
      <c r="AD15" s="647">
        <v>12702</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134071</v>
      </c>
      <c r="BH15" s="609"/>
      <c r="BI15" s="609"/>
      <c r="BJ15" s="609"/>
      <c r="BK15" s="609"/>
      <c r="BL15" s="609"/>
      <c r="BM15" s="609"/>
      <c r="BN15" s="610"/>
      <c r="BO15" s="646">
        <v>5</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943799</v>
      </c>
      <c r="CS15" s="609"/>
      <c r="CT15" s="609"/>
      <c r="CU15" s="609"/>
      <c r="CV15" s="609"/>
      <c r="CW15" s="609"/>
      <c r="CX15" s="609"/>
      <c r="CY15" s="610"/>
      <c r="CZ15" s="646">
        <v>14.7</v>
      </c>
      <c r="DA15" s="646"/>
      <c r="DB15" s="646"/>
      <c r="DC15" s="646"/>
      <c r="DD15" s="614">
        <v>50698</v>
      </c>
      <c r="DE15" s="609"/>
      <c r="DF15" s="609"/>
      <c r="DG15" s="609"/>
      <c r="DH15" s="609"/>
      <c r="DI15" s="609"/>
      <c r="DJ15" s="609"/>
      <c r="DK15" s="609"/>
      <c r="DL15" s="609"/>
      <c r="DM15" s="609"/>
      <c r="DN15" s="609"/>
      <c r="DO15" s="609"/>
      <c r="DP15" s="610"/>
      <c r="DQ15" s="614">
        <v>887880</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44927</v>
      </c>
      <c r="S16" s="609"/>
      <c r="T16" s="609"/>
      <c r="U16" s="609"/>
      <c r="V16" s="609"/>
      <c r="W16" s="609"/>
      <c r="X16" s="609"/>
      <c r="Y16" s="610"/>
      <c r="Z16" s="646">
        <v>0.7</v>
      </c>
      <c r="AA16" s="646"/>
      <c r="AB16" s="646"/>
      <c r="AC16" s="646"/>
      <c r="AD16" s="647">
        <v>44927</v>
      </c>
      <c r="AE16" s="647"/>
      <c r="AF16" s="647"/>
      <c r="AG16" s="647"/>
      <c r="AH16" s="647"/>
      <c r="AI16" s="647"/>
      <c r="AJ16" s="647"/>
      <c r="AK16" s="647"/>
      <c r="AL16" s="611">
        <v>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4027</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1638</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109451</v>
      </c>
      <c r="S17" s="609"/>
      <c r="T17" s="609"/>
      <c r="U17" s="609"/>
      <c r="V17" s="609"/>
      <c r="W17" s="609"/>
      <c r="X17" s="609"/>
      <c r="Y17" s="610"/>
      <c r="Z17" s="646">
        <v>1.6</v>
      </c>
      <c r="AA17" s="646"/>
      <c r="AB17" s="646"/>
      <c r="AC17" s="646"/>
      <c r="AD17" s="647">
        <v>109451</v>
      </c>
      <c r="AE17" s="647"/>
      <c r="AF17" s="647"/>
      <c r="AG17" s="647"/>
      <c r="AH17" s="647"/>
      <c r="AI17" s="647"/>
      <c r="AJ17" s="647"/>
      <c r="AK17" s="647"/>
      <c r="AL17" s="611">
        <v>2.2999999999999998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253092</v>
      </c>
      <c r="CS17" s="609"/>
      <c r="CT17" s="609"/>
      <c r="CU17" s="609"/>
      <c r="CV17" s="609"/>
      <c r="CW17" s="609"/>
      <c r="CX17" s="609"/>
      <c r="CY17" s="610"/>
      <c r="CZ17" s="646">
        <v>3.9</v>
      </c>
      <c r="DA17" s="646"/>
      <c r="DB17" s="646"/>
      <c r="DC17" s="646"/>
      <c r="DD17" s="614" t="s">
        <v>122</v>
      </c>
      <c r="DE17" s="609"/>
      <c r="DF17" s="609"/>
      <c r="DG17" s="609"/>
      <c r="DH17" s="609"/>
      <c r="DI17" s="609"/>
      <c r="DJ17" s="609"/>
      <c r="DK17" s="609"/>
      <c r="DL17" s="609"/>
      <c r="DM17" s="609"/>
      <c r="DN17" s="609"/>
      <c r="DO17" s="609"/>
      <c r="DP17" s="610"/>
      <c r="DQ17" s="614">
        <v>253092</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25974</v>
      </c>
      <c r="S18" s="609"/>
      <c r="T18" s="609"/>
      <c r="U18" s="609"/>
      <c r="V18" s="609"/>
      <c r="W18" s="609"/>
      <c r="X18" s="609"/>
      <c r="Y18" s="610"/>
      <c r="Z18" s="646">
        <v>0.4</v>
      </c>
      <c r="AA18" s="646"/>
      <c r="AB18" s="646"/>
      <c r="AC18" s="646"/>
      <c r="AD18" s="647">
        <v>25974</v>
      </c>
      <c r="AE18" s="647"/>
      <c r="AF18" s="647"/>
      <c r="AG18" s="647"/>
      <c r="AH18" s="647"/>
      <c r="AI18" s="647"/>
      <c r="AJ18" s="647"/>
      <c r="AK18" s="647"/>
      <c r="AL18" s="611">
        <v>0.6</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82932</v>
      </c>
      <c r="S19" s="609"/>
      <c r="T19" s="609"/>
      <c r="U19" s="609"/>
      <c r="V19" s="609"/>
      <c r="W19" s="609"/>
      <c r="X19" s="609"/>
      <c r="Y19" s="610"/>
      <c r="Z19" s="646">
        <v>1.2</v>
      </c>
      <c r="AA19" s="646"/>
      <c r="AB19" s="646"/>
      <c r="AC19" s="646"/>
      <c r="AD19" s="647">
        <v>82932</v>
      </c>
      <c r="AE19" s="647"/>
      <c r="AF19" s="647"/>
      <c r="AG19" s="647"/>
      <c r="AH19" s="647"/>
      <c r="AI19" s="647"/>
      <c r="AJ19" s="647"/>
      <c r="AK19" s="647"/>
      <c r="AL19" s="611">
        <v>1.8</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156</v>
      </c>
      <c r="BH19" s="609"/>
      <c r="BI19" s="609"/>
      <c r="BJ19" s="609"/>
      <c r="BK19" s="609"/>
      <c r="BL19" s="609"/>
      <c r="BM19" s="609"/>
      <c r="BN19" s="610"/>
      <c r="BO19" s="646">
        <v>0</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545</v>
      </c>
      <c r="S20" s="609"/>
      <c r="T20" s="609"/>
      <c r="U20" s="609"/>
      <c r="V20" s="609"/>
      <c r="W20" s="609"/>
      <c r="X20" s="609"/>
      <c r="Y20" s="610"/>
      <c r="Z20" s="646">
        <v>0</v>
      </c>
      <c r="AA20" s="646"/>
      <c r="AB20" s="646"/>
      <c r="AC20" s="646"/>
      <c r="AD20" s="647">
        <v>545</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156</v>
      </c>
      <c r="BH20" s="609"/>
      <c r="BI20" s="609"/>
      <c r="BJ20" s="609"/>
      <c r="BK20" s="609"/>
      <c r="BL20" s="609"/>
      <c r="BM20" s="609"/>
      <c r="BN20" s="610"/>
      <c r="BO20" s="646">
        <v>0</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6441026</v>
      </c>
      <c r="CS20" s="609"/>
      <c r="CT20" s="609"/>
      <c r="CU20" s="609"/>
      <c r="CV20" s="609"/>
      <c r="CW20" s="609"/>
      <c r="CX20" s="609"/>
      <c r="CY20" s="610"/>
      <c r="CZ20" s="646">
        <v>100</v>
      </c>
      <c r="DA20" s="646"/>
      <c r="DB20" s="646"/>
      <c r="DC20" s="646"/>
      <c r="DD20" s="614">
        <v>400591</v>
      </c>
      <c r="DE20" s="609"/>
      <c r="DF20" s="609"/>
      <c r="DG20" s="609"/>
      <c r="DH20" s="609"/>
      <c r="DI20" s="609"/>
      <c r="DJ20" s="609"/>
      <c r="DK20" s="609"/>
      <c r="DL20" s="609"/>
      <c r="DM20" s="609"/>
      <c r="DN20" s="609"/>
      <c r="DO20" s="609"/>
      <c r="DP20" s="610"/>
      <c r="DQ20" s="614">
        <v>4940509</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1319810</v>
      </c>
      <c r="S21" s="609"/>
      <c r="T21" s="609"/>
      <c r="U21" s="609"/>
      <c r="V21" s="609"/>
      <c r="W21" s="609"/>
      <c r="X21" s="609"/>
      <c r="Y21" s="610"/>
      <c r="Z21" s="646">
        <v>19.2</v>
      </c>
      <c r="AA21" s="646"/>
      <c r="AB21" s="646"/>
      <c r="AC21" s="646"/>
      <c r="AD21" s="647">
        <v>1275735</v>
      </c>
      <c r="AE21" s="647"/>
      <c r="AF21" s="647"/>
      <c r="AG21" s="647"/>
      <c r="AH21" s="647"/>
      <c r="AI21" s="647"/>
      <c r="AJ21" s="647"/>
      <c r="AK21" s="647"/>
      <c r="AL21" s="611">
        <v>27.4</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156</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1275735</v>
      </c>
      <c r="S22" s="609"/>
      <c r="T22" s="609"/>
      <c r="U22" s="609"/>
      <c r="V22" s="609"/>
      <c r="W22" s="609"/>
      <c r="X22" s="609"/>
      <c r="Y22" s="610"/>
      <c r="Z22" s="646">
        <v>18.5</v>
      </c>
      <c r="AA22" s="646"/>
      <c r="AB22" s="646"/>
      <c r="AC22" s="646"/>
      <c r="AD22" s="647">
        <v>1275735</v>
      </c>
      <c r="AE22" s="647"/>
      <c r="AF22" s="647"/>
      <c r="AG22" s="647"/>
      <c r="AH22" s="647"/>
      <c r="AI22" s="647"/>
      <c r="AJ22" s="647"/>
      <c r="AK22" s="647"/>
      <c r="AL22" s="611">
        <v>27.4</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44075</v>
      </c>
      <c r="S23" s="609"/>
      <c r="T23" s="609"/>
      <c r="U23" s="609"/>
      <c r="V23" s="609"/>
      <c r="W23" s="609"/>
      <c r="X23" s="609"/>
      <c r="Y23" s="610"/>
      <c r="Z23" s="646">
        <v>0.6</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3284145</v>
      </c>
      <c r="CS24" s="664"/>
      <c r="CT24" s="664"/>
      <c r="CU24" s="664"/>
      <c r="CV24" s="664"/>
      <c r="CW24" s="664"/>
      <c r="CX24" s="664"/>
      <c r="CY24" s="689"/>
      <c r="CZ24" s="690">
        <v>51</v>
      </c>
      <c r="DA24" s="672"/>
      <c r="DB24" s="672"/>
      <c r="DC24" s="692"/>
      <c r="DD24" s="688">
        <v>2205024</v>
      </c>
      <c r="DE24" s="664"/>
      <c r="DF24" s="664"/>
      <c r="DG24" s="664"/>
      <c r="DH24" s="664"/>
      <c r="DI24" s="664"/>
      <c r="DJ24" s="664"/>
      <c r="DK24" s="689"/>
      <c r="DL24" s="688">
        <v>1989357</v>
      </c>
      <c r="DM24" s="664"/>
      <c r="DN24" s="664"/>
      <c r="DO24" s="664"/>
      <c r="DP24" s="664"/>
      <c r="DQ24" s="664"/>
      <c r="DR24" s="664"/>
      <c r="DS24" s="664"/>
      <c r="DT24" s="664"/>
      <c r="DU24" s="664"/>
      <c r="DV24" s="689"/>
      <c r="DW24" s="690">
        <v>42.7</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4679247</v>
      </c>
      <c r="S25" s="609"/>
      <c r="T25" s="609"/>
      <c r="U25" s="609"/>
      <c r="V25" s="609"/>
      <c r="W25" s="609"/>
      <c r="X25" s="609"/>
      <c r="Y25" s="610"/>
      <c r="Z25" s="646">
        <v>68</v>
      </c>
      <c r="AA25" s="646"/>
      <c r="AB25" s="646"/>
      <c r="AC25" s="646"/>
      <c r="AD25" s="647">
        <v>4635172</v>
      </c>
      <c r="AE25" s="647"/>
      <c r="AF25" s="647"/>
      <c r="AG25" s="647"/>
      <c r="AH25" s="647"/>
      <c r="AI25" s="647"/>
      <c r="AJ25" s="647"/>
      <c r="AK25" s="647"/>
      <c r="AL25" s="611">
        <v>99.5</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1503383</v>
      </c>
      <c r="CS25" s="621"/>
      <c r="CT25" s="621"/>
      <c r="CU25" s="621"/>
      <c r="CV25" s="621"/>
      <c r="CW25" s="621"/>
      <c r="CX25" s="621"/>
      <c r="CY25" s="622"/>
      <c r="CZ25" s="611">
        <v>23.3</v>
      </c>
      <c r="DA25" s="623"/>
      <c r="DB25" s="623"/>
      <c r="DC25" s="624"/>
      <c r="DD25" s="614">
        <v>1365938</v>
      </c>
      <c r="DE25" s="621"/>
      <c r="DF25" s="621"/>
      <c r="DG25" s="621"/>
      <c r="DH25" s="621"/>
      <c r="DI25" s="621"/>
      <c r="DJ25" s="621"/>
      <c r="DK25" s="622"/>
      <c r="DL25" s="614">
        <v>1364493</v>
      </c>
      <c r="DM25" s="621"/>
      <c r="DN25" s="621"/>
      <c r="DO25" s="621"/>
      <c r="DP25" s="621"/>
      <c r="DQ25" s="621"/>
      <c r="DR25" s="621"/>
      <c r="DS25" s="621"/>
      <c r="DT25" s="621"/>
      <c r="DU25" s="621"/>
      <c r="DV25" s="622"/>
      <c r="DW25" s="611">
        <v>29.3</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3042</v>
      </c>
      <c r="S26" s="609"/>
      <c r="T26" s="609"/>
      <c r="U26" s="609"/>
      <c r="V26" s="609"/>
      <c r="W26" s="609"/>
      <c r="X26" s="609"/>
      <c r="Y26" s="610"/>
      <c r="Z26" s="646">
        <v>0</v>
      </c>
      <c r="AA26" s="646"/>
      <c r="AB26" s="646"/>
      <c r="AC26" s="646"/>
      <c r="AD26" s="647">
        <v>3042</v>
      </c>
      <c r="AE26" s="647"/>
      <c r="AF26" s="647"/>
      <c r="AG26" s="647"/>
      <c r="AH26" s="647"/>
      <c r="AI26" s="647"/>
      <c r="AJ26" s="647"/>
      <c r="AK26" s="647"/>
      <c r="AL26" s="611">
        <v>0.1</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784633</v>
      </c>
      <c r="CS26" s="609"/>
      <c r="CT26" s="609"/>
      <c r="CU26" s="609"/>
      <c r="CV26" s="609"/>
      <c r="CW26" s="609"/>
      <c r="CX26" s="609"/>
      <c r="CY26" s="610"/>
      <c r="CZ26" s="611">
        <v>12.2</v>
      </c>
      <c r="DA26" s="623"/>
      <c r="DB26" s="623"/>
      <c r="DC26" s="624"/>
      <c r="DD26" s="614">
        <v>721452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23106</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2668647</v>
      </c>
      <c r="BH27" s="609"/>
      <c r="BI27" s="609"/>
      <c r="BJ27" s="609"/>
      <c r="BK27" s="609"/>
      <c r="BL27" s="609"/>
      <c r="BM27" s="609"/>
      <c r="BN27" s="610"/>
      <c r="BO27" s="646">
        <v>100</v>
      </c>
      <c r="BP27" s="646"/>
      <c r="BQ27" s="646"/>
      <c r="BR27" s="646"/>
      <c r="BS27" s="647">
        <v>5987</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1527670</v>
      </c>
      <c r="CS27" s="621"/>
      <c r="CT27" s="621"/>
      <c r="CU27" s="621"/>
      <c r="CV27" s="621"/>
      <c r="CW27" s="621"/>
      <c r="CX27" s="621"/>
      <c r="CY27" s="622"/>
      <c r="CZ27" s="611">
        <v>23.7</v>
      </c>
      <c r="DA27" s="623"/>
      <c r="DB27" s="623"/>
      <c r="DC27" s="624"/>
      <c r="DD27" s="614">
        <v>585994</v>
      </c>
      <c r="DE27" s="621"/>
      <c r="DF27" s="621"/>
      <c r="DG27" s="621"/>
      <c r="DH27" s="621"/>
      <c r="DI27" s="621"/>
      <c r="DJ27" s="621"/>
      <c r="DK27" s="622"/>
      <c r="DL27" s="614">
        <v>371772</v>
      </c>
      <c r="DM27" s="621"/>
      <c r="DN27" s="621"/>
      <c r="DO27" s="621"/>
      <c r="DP27" s="621"/>
      <c r="DQ27" s="621"/>
      <c r="DR27" s="621"/>
      <c r="DS27" s="621"/>
      <c r="DT27" s="621"/>
      <c r="DU27" s="621"/>
      <c r="DV27" s="622"/>
      <c r="DW27" s="611">
        <v>8</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50490</v>
      </c>
      <c r="S28" s="609"/>
      <c r="T28" s="609"/>
      <c r="U28" s="609"/>
      <c r="V28" s="609"/>
      <c r="W28" s="609"/>
      <c r="X28" s="609"/>
      <c r="Y28" s="610"/>
      <c r="Z28" s="646">
        <v>0.7</v>
      </c>
      <c r="AA28" s="646"/>
      <c r="AB28" s="646"/>
      <c r="AC28" s="646"/>
      <c r="AD28" s="647">
        <v>6280</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253092</v>
      </c>
      <c r="CS28" s="609"/>
      <c r="CT28" s="609"/>
      <c r="CU28" s="609"/>
      <c r="CV28" s="609"/>
      <c r="CW28" s="609"/>
      <c r="CX28" s="609"/>
      <c r="CY28" s="610"/>
      <c r="CZ28" s="611">
        <v>3.9</v>
      </c>
      <c r="DA28" s="623"/>
      <c r="DB28" s="623"/>
      <c r="DC28" s="624"/>
      <c r="DD28" s="614">
        <v>253092</v>
      </c>
      <c r="DE28" s="609"/>
      <c r="DF28" s="609"/>
      <c r="DG28" s="609"/>
      <c r="DH28" s="609"/>
      <c r="DI28" s="609"/>
      <c r="DJ28" s="609"/>
      <c r="DK28" s="610"/>
      <c r="DL28" s="614">
        <v>253092</v>
      </c>
      <c r="DM28" s="609"/>
      <c r="DN28" s="609"/>
      <c r="DO28" s="609"/>
      <c r="DP28" s="609"/>
      <c r="DQ28" s="609"/>
      <c r="DR28" s="609"/>
      <c r="DS28" s="609"/>
      <c r="DT28" s="609"/>
      <c r="DU28" s="609"/>
      <c r="DV28" s="610"/>
      <c r="DW28" s="611">
        <v>5.4</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9325</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253092</v>
      </c>
      <c r="CS29" s="621"/>
      <c r="CT29" s="621"/>
      <c r="CU29" s="621"/>
      <c r="CV29" s="621"/>
      <c r="CW29" s="621"/>
      <c r="CX29" s="621"/>
      <c r="CY29" s="622"/>
      <c r="CZ29" s="611">
        <v>3.9</v>
      </c>
      <c r="DA29" s="623"/>
      <c r="DB29" s="623"/>
      <c r="DC29" s="624"/>
      <c r="DD29" s="614">
        <v>253092</v>
      </c>
      <c r="DE29" s="621"/>
      <c r="DF29" s="621"/>
      <c r="DG29" s="621"/>
      <c r="DH29" s="621"/>
      <c r="DI29" s="621"/>
      <c r="DJ29" s="621"/>
      <c r="DK29" s="622"/>
      <c r="DL29" s="614">
        <v>253092</v>
      </c>
      <c r="DM29" s="621"/>
      <c r="DN29" s="621"/>
      <c r="DO29" s="621"/>
      <c r="DP29" s="621"/>
      <c r="DQ29" s="621"/>
      <c r="DR29" s="621"/>
      <c r="DS29" s="621"/>
      <c r="DT29" s="621"/>
      <c r="DU29" s="621"/>
      <c r="DV29" s="622"/>
      <c r="DW29" s="611">
        <v>5.4</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1063910</v>
      </c>
      <c r="S30" s="609"/>
      <c r="T30" s="609"/>
      <c r="U30" s="609"/>
      <c r="V30" s="609"/>
      <c r="W30" s="609"/>
      <c r="X30" s="609"/>
      <c r="Y30" s="610"/>
      <c r="Z30" s="646">
        <v>15.5</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247035</v>
      </c>
      <c r="CS30" s="609"/>
      <c r="CT30" s="609"/>
      <c r="CU30" s="609"/>
      <c r="CV30" s="609"/>
      <c r="CW30" s="609"/>
      <c r="CX30" s="609"/>
      <c r="CY30" s="610"/>
      <c r="CZ30" s="611">
        <v>3.8</v>
      </c>
      <c r="DA30" s="623"/>
      <c r="DB30" s="623"/>
      <c r="DC30" s="624"/>
      <c r="DD30" s="614">
        <v>247035</v>
      </c>
      <c r="DE30" s="609"/>
      <c r="DF30" s="609"/>
      <c r="DG30" s="609"/>
      <c r="DH30" s="609"/>
      <c r="DI30" s="609"/>
      <c r="DJ30" s="609"/>
      <c r="DK30" s="610"/>
      <c r="DL30" s="614">
        <v>247035</v>
      </c>
      <c r="DM30" s="609"/>
      <c r="DN30" s="609"/>
      <c r="DO30" s="609"/>
      <c r="DP30" s="609"/>
      <c r="DQ30" s="609"/>
      <c r="DR30" s="609"/>
      <c r="DS30" s="609"/>
      <c r="DT30" s="609"/>
      <c r="DU30" s="609"/>
      <c r="DV30" s="610"/>
      <c r="DW30" s="611">
        <v>5.3</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99.3</v>
      </c>
      <c r="BH31" s="671"/>
      <c r="BI31" s="671"/>
      <c r="BJ31" s="671"/>
      <c r="BK31" s="671"/>
      <c r="BL31" s="671"/>
      <c r="BM31" s="672">
        <v>97.7</v>
      </c>
      <c r="BN31" s="671"/>
      <c r="BO31" s="671"/>
      <c r="BP31" s="671"/>
      <c r="BQ31" s="673"/>
      <c r="BR31" s="670">
        <v>99.1</v>
      </c>
      <c r="BS31" s="671"/>
      <c r="BT31" s="671"/>
      <c r="BU31" s="671"/>
      <c r="BV31" s="671"/>
      <c r="BW31" s="671"/>
      <c r="BX31" s="672">
        <v>97.8</v>
      </c>
      <c r="BY31" s="671"/>
      <c r="BZ31" s="671"/>
      <c r="CA31" s="671"/>
      <c r="CB31" s="673"/>
      <c r="CD31" s="629"/>
      <c r="CE31" s="630"/>
      <c r="CF31" s="605" t="s">
        <v>300</v>
      </c>
      <c r="CG31" s="606"/>
      <c r="CH31" s="606"/>
      <c r="CI31" s="606"/>
      <c r="CJ31" s="606"/>
      <c r="CK31" s="606"/>
      <c r="CL31" s="606"/>
      <c r="CM31" s="606"/>
      <c r="CN31" s="606"/>
      <c r="CO31" s="606"/>
      <c r="CP31" s="606"/>
      <c r="CQ31" s="607"/>
      <c r="CR31" s="608">
        <v>6057</v>
      </c>
      <c r="CS31" s="621"/>
      <c r="CT31" s="621"/>
      <c r="CU31" s="621"/>
      <c r="CV31" s="621"/>
      <c r="CW31" s="621"/>
      <c r="CX31" s="621"/>
      <c r="CY31" s="622"/>
      <c r="CZ31" s="611">
        <v>0.1</v>
      </c>
      <c r="DA31" s="623"/>
      <c r="DB31" s="623"/>
      <c r="DC31" s="624"/>
      <c r="DD31" s="614">
        <v>6057</v>
      </c>
      <c r="DE31" s="621"/>
      <c r="DF31" s="621"/>
      <c r="DG31" s="621"/>
      <c r="DH31" s="621"/>
      <c r="DI31" s="621"/>
      <c r="DJ31" s="621"/>
      <c r="DK31" s="622"/>
      <c r="DL31" s="614">
        <v>6057</v>
      </c>
      <c r="DM31" s="621"/>
      <c r="DN31" s="621"/>
      <c r="DO31" s="621"/>
      <c r="DP31" s="621"/>
      <c r="DQ31" s="621"/>
      <c r="DR31" s="621"/>
      <c r="DS31" s="621"/>
      <c r="DT31" s="621"/>
      <c r="DU31" s="621"/>
      <c r="DV31" s="622"/>
      <c r="DW31" s="611">
        <v>0.1</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478297</v>
      </c>
      <c r="S32" s="609"/>
      <c r="T32" s="609"/>
      <c r="U32" s="609"/>
      <c r="V32" s="609"/>
      <c r="W32" s="609"/>
      <c r="X32" s="609"/>
      <c r="Y32" s="610"/>
      <c r="Z32" s="646">
        <v>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99.1</v>
      </c>
      <c r="BH32" s="621"/>
      <c r="BI32" s="621"/>
      <c r="BJ32" s="621"/>
      <c r="BK32" s="621"/>
      <c r="BL32" s="621"/>
      <c r="BM32" s="612">
        <v>96.5</v>
      </c>
      <c r="BN32" s="621"/>
      <c r="BO32" s="621"/>
      <c r="BP32" s="621"/>
      <c r="BQ32" s="644"/>
      <c r="BR32" s="679">
        <v>99.1</v>
      </c>
      <c r="BS32" s="621"/>
      <c r="BT32" s="621"/>
      <c r="BU32" s="621"/>
      <c r="BV32" s="621"/>
      <c r="BW32" s="621"/>
      <c r="BX32" s="612">
        <v>96.7</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20691</v>
      </c>
      <c r="S33" s="609"/>
      <c r="T33" s="609"/>
      <c r="U33" s="609"/>
      <c r="V33" s="609"/>
      <c r="W33" s="609"/>
      <c r="X33" s="609"/>
      <c r="Y33" s="610"/>
      <c r="Z33" s="646">
        <v>0.3</v>
      </c>
      <c r="AA33" s="646"/>
      <c r="AB33" s="646"/>
      <c r="AC33" s="646"/>
      <c r="AD33" s="647">
        <v>13890</v>
      </c>
      <c r="AE33" s="647"/>
      <c r="AF33" s="647"/>
      <c r="AG33" s="647"/>
      <c r="AH33" s="647"/>
      <c r="AI33" s="647"/>
      <c r="AJ33" s="647"/>
      <c r="AK33" s="647"/>
      <c r="AL33" s="611">
        <v>0.3</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99.3</v>
      </c>
      <c r="BH33" s="593"/>
      <c r="BI33" s="593"/>
      <c r="BJ33" s="593"/>
      <c r="BK33" s="593"/>
      <c r="BL33" s="593"/>
      <c r="BM33" s="639">
        <v>98.3</v>
      </c>
      <c r="BN33" s="593"/>
      <c r="BO33" s="593"/>
      <c r="BP33" s="593"/>
      <c r="BQ33" s="656"/>
      <c r="BR33" s="669">
        <v>99</v>
      </c>
      <c r="BS33" s="593"/>
      <c r="BT33" s="593"/>
      <c r="BU33" s="593"/>
      <c r="BV33" s="593"/>
      <c r="BW33" s="593"/>
      <c r="BX33" s="639">
        <v>98.3</v>
      </c>
      <c r="BY33" s="593"/>
      <c r="BZ33" s="593"/>
      <c r="CA33" s="593"/>
      <c r="CB33" s="656"/>
      <c r="CD33" s="605" t="s">
        <v>307</v>
      </c>
      <c r="CE33" s="606"/>
      <c r="CF33" s="606"/>
      <c r="CG33" s="606"/>
      <c r="CH33" s="606"/>
      <c r="CI33" s="606"/>
      <c r="CJ33" s="606"/>
      <c r="CK33" s="606"/>
      <c r="CL33" s="606"/>
      <c r="CM33" s="606"/>
      <c r="CN33" s="606"/>
      <c r="CO33" s="606"/>
      <c r="CP33" s="606"/>
      <c r="CQ33" s="607"/>
      <c r="CR33" s="608">
        <v>2752263</v>
      </c>
      <c r="CS33" s="621"/>
      <c r="CT33" s="621"/>
      <c r="CU33" s="621"/>
      <c r="CV33" s="621"/>
      <c r="CW33" s="621"/>
      <c r="CX33" s="621"/>
      <c r="CY33" s="622"/>
      <c r="CZ33" s="611">
        <v>42.7</v>
      </c>
      <c r="DA33" s="623"/>
      <c r="DB33" s="623"/>
      <c r="DC33" s="624"/>
      <c r="DD33" s="614">
        <v>2454028</v>
      </c>
      <c r="DE33" s="621"/>
      <c r="DF33" s="621"/>
      <c r="DG33" s="621"/>
      <c r="DH33" s="621"/>
      <c r="DI33" s="621"/>
      <c r="DJ33" s="621"/>
      <c r="DK33" s="622"/>
      <c r="DL33" s="614">
        <v>1974680</v>
      </c>
      <c r="DM33" s="621"/>
      <c r="DN33" s="621"/>
      <c r="DO33" s="621"/>
      <c r="DP33" s="621"/>
      <c r="DQ33" s="621"/>
      <c r="DR33" s="621"/>
      <c r="DS33" s="621"/>
      <c r="DT33" s="621"/>
      <c r="DU33" s="621"/>
      <c r="DV33" s="622"/>
      <c r="DW33" s="611">
        <v>42.4</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24605</v>
      </c>
      <c r="S34" s="609"/>
      <c r="T34" s="609"/>
      <c r="U34" s="609"/>
      <c r="V34" s="609"/>
      <c r="W34" s="609"/>
      <c r="X34" s="609"/>
      <c r="Y34" s="610"/>
      <c r="Z34" s="646">
        <v>0.4</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1015148</v>
      </c>
      <c r="CS34" s="609"/>
      <c r="CT34" s="609"/>
      <c r="CU34" s="609"/>
      <c r="CV34" s="609"/>
      <c r="CW34" s="609"/>
      <c r="CX34" s="609"/>
      <c r="CY34" s="610"/>
      <c r="CZ34" s="611">
        <v>15.8</v>
      </c>
      <c r="DA34" s="623"/>
      <c r="DB34" s="623"/>
      <c r="DC34" s="624"/>
      <c r="DD34" s="614">
        <v>910513</v>
      </c>
      <c r="DE34" s="609"/>
      <c r="DF34" s="609"/>
      <c r="DG34" s="609"/>
      <c r="DH34" s="609"/>
      <c r="DI34" s="609"/>
      <c r="DJ34" s="609"/>
      <c r="DK34" s="610"/>
      <c r="DL34" s="614">
        <v>776527</v>
      </c>
      <c r="DM34" s="609"/>
      <c r="DN34" s="609"/>
      <c r="DO34" s="609"/>
      <c r="DP34" s="609"/>
      <c r="DQ34" s="609"/>
      <c r="DR34" s="609"/>
      <c r="DS34" s="609"/>
      <c r="DT34" s="609"/>
      <c r="DU34" s="609"/>
      <c r="DV34" s="610"/>
      <c r="DW34" s="611">
        <v>16.7</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12526</v>
      </c>
      <c r="S35" s="609"/>
      <c r="T35" s="609"/>
      <c r="U35" s="609"/>
      <c r="V35" s="609"/>
      <c r="W35" s="609"/>
      <c r="X35" s="609"/>
      <c r="Y35" s="610"/>
      <c r="Z35" s="646">
        <v>0.2</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38493</v>
      </c>
      <c r="CS35" s="621"/>
      <c r="CT35" s="621"/>
      <c r="CU35" s="621"/>
      <c r="CV35" s="621"/>
      <c r="CW35" s="621"/>
      <c r="CX35" s="621"/>
      <c r="CY35" s="622"/>
      <c r="CZ35" s="611">
        <v>0.6</v>
      </c>
      <c r="DA35" s="623"/>
      <c r="DB35" s="623"/>
      <c r="DC35" s="624"/>
      <c r="DD35" s="614">
        <v>36558</v>
      </c>
      <c r="DE35" s="621"/>
      <c r="DF35" s="621"/>
      <c r="DG35" s="621"/>
      <c r="DH35" s="621"/>
      <c r="DI35" s="621"/>
      <c r="DJ35" s="621"/>
      <c r="DK35" s="622"/>
      <c r="DL35" s="614">
        <v>36558</v>
      </c>
      <c r="DM35" s="621"/>
      <c r="DN35" s="621"/>
      <c r="DO35" s="621"/>
      <c r="DP35" s="621"/>
      <c r="DQ35" s="621"/>
      <c r="DR35" s="621"/>
      <c r="DS35" s="621"/>
      <c r="DT35" s="621"/>
      <c r="DU35" s="621"/>
      <c r="DV35" s="622"/>
      <c r="DW35" s="611">
        <v>0.8</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359953</v>
      </c>
      <c r="S36" s="609"/>
      <c r="T36" s="609"/>
      <c r="U36" s="609"/>
      <c r="V36" s="609"/>
      <c r="W36" s="609"/>
      <c r="X36" s="609"/>
      <c r="Y36" s="610"/>
      <c r="Z36" s="646">
        <v>5.2</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780979</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49130</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1044097</v>
      </c>
      <c r="CS36" s="609"/>
      <c r="CT36" s="609"/>
      <c r="CU36" s="609"/>
      <c r="CV36" s="609"/>
      <c r="CW36" s="609"/>
      <c r="CX36" s="609"/>
      <c r="CY36" s="610"/>
      <c r="CZ36" s="611">
        <v>16.2</v>
      </c>
      <c r="DA36" s="623"/>
      <c r="DB36" s="623"/>
      <c r="DC36" s="624"/>
      <c r="DD36" s="614">
        <v>987314</v>
      </c>
      <c r="DE36" s="609"/>
      <c r="DF36" s="609"/>
      <c r="DG36" s="609"/>
      <c r="DH36" s="609"/>
      <c r="DI36" s="609"/>
      <c r="DJ36" s="609"/>
      <c r="DK36" s="610"/>
      <c r="DL36" s="614">
        <v>689604</v>
      </c>
      <c r="DM36" s="609"/>
      <c r="DN36" s="609"/>
      <c r="DO36" s="609"/>
      <c r="DP36" s="609"/>
      <c r="DQ36" s="609"/>
      <c r="DR36" s="609"/>
      <c r="DS36" s="609"/>
      <c r="DT36" s="609"/>
      <c r="DU36" s="609"/>
      <c r="DV36" s="610"/>
      <c r="DW36" s="611">
        <v>14.8</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135853</v>
      </c>
      <c r="S37" s="609"/>
      <c r="T37" s="609"/>
      <c r="U37" s="609"/>
      <c r="V37" s="609"/>
      <c r="W37" s="609"/>
      <c r="X37" s="609"/>
      <c r="Y37" s="610"/>
      <c r="Z37" s="646">
        <v>2</v>
      </c>
      <c r="AA37" s="646"/>
      <c r="AB37" s="646"/>
      <c r="AC37" s="646"/>
      <c r="AD37" s="647">
        <v>36</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210000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49130</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203627</v>
      </c>
      <c r="CS37" s="621"/>
      <c r="CT37" s="621"/>
      <c r="CU37" s="621"/>
      <c r="CV37" s="621"/>
      <c r="CW37" s="621"/>
      <c r="CX37" s="621"/>
      <c r="CY37" s="622"/>
      <c r="CZ37" s="611">
        <v>3.2</v>
      </c>
      <c r="DA37" s="623"/>
      <c r="DB37" s="623"/>
      <c r="DC37" s="624"/>
      <c r="DD37" s="614">
        <v>197298</v>
      </c>
      <c r="DE37" s="621"/>
      <c r="DF37" s="621"/>
      <c r="DG37" s="621"/>
      <c r="DH37" s="621"/>
      <c r="DI37" s="621"/>
      <c r="DJ37" s="621"/>
      <c r="DK37" s="622"/>
      <c r="DL37" s="614">
        <v>188737</v>
      </c>
      <c r="DM37" s="621"/>
      <c r="DN37" s="621"/>
      <c r="DO37" s="621"/>
      <c r="DP37" s="621"/>
      <c r="DQ37" s="621"/>
      <c r="DR37" s="621"/>
      <c r="DS37" s="621"/>
      <c r="DT37" s="621"/>
      <c r="DU37" s="621"/>
      <c r="DV37" s="622"/>
      <c r="DW37" s="611">
        <v>4.0999999999999996</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20000</v>
      </c>
      <c r="S38" s="609"/>
      <c r="T38" s="609"/>
      <c r="U38" s="609"/>
      <c r="V38" s="609"/>
      <c r="W38" s="609"/>
      <c r="X38" s="609"/>
      <c r="Y38" s="610"/>
      <c r="Z38" s="646">
        <v>0.3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2000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2071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568979</v>
      </c>
      <c r="CS38" s="609"/>
      <c r="CT38" s="609"/>
      <c r="CU38" s="609"/>
      <c r="CV38" s="609"/>
      <c r="CW38" s="609"/>
      <c r="CX38" s="609"/>
      <c r="CY38" s="610"/>
      <c r="CZ38" s="611">
        <v>8.8000000000000007</v>
      </c>
      <c r="DA38" s="623"/>
      <c r="DB38" s="623"/>
      <c r="DC38" s="624"/>
      <c r="DD38" s="614">
        <v>476553</v>
      </c>
      <c r="DE38" s="609"/>
      <c r="DF38" s="609"/>
      <c r="DG38" s="609"/>
      <c r="DH38" s="609"/>
      <c r="DI38" s="609"/>
      <c r="DJ38" s="609"/>
      <c r="DK38" s="610"/>
      <c r="DL38" s="614">
        <v>471991</v>
      </c>
      <c r="DM38" s="609"/>
      <c r="DN38" s="609"/>
      <c r="DO38" s="609"/>
      <c r="DP38" s="609"/>
      <c r="DQ38" s="609"/>
      <c r="DR38" s="609"/>
      <c r="DS38" s="609"/>
      <c r="DT38" s="609"/>
      <c r="DU38" s="609"/>
      <c r="DV38" s="610"/>
      <c r="DW38" s="611">
        <v>10.1</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3140</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46726</v>
      </c>
      <c r="CS39" s="621"/>
      <c r="CT39" s="621"/>
      <c r="CU39" s="621"/>
      <c r="CV39" s="621"/>
      <c r="CW39" s="621"/>
      <c r="CX39" s="621"/>
      <c r="CY39" s="622"/>
      <c r="CZ39" s="611">
        <v>0.7</v>
      </c>
      <c r="DA39" s="623"/>
      <c r="DB39" s="623"/>
      <c r="DC39" s="624"/>
      <c r="DD39" s="614">
        <v>43090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95</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38820</v>
      </c>
      <c r="CS40" s="609"/>
      <c r="CT40" s="609"/>
      <c r="CU40" s="609"/>
      <c r="CV40" s="609"/>
      <c r="CW40" s="609"/>
      <c r="CX40" s="609"/>
      <c r="CY40" s="610"/>
      <c r="CZ40" s="611">
        <v>0.6</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6881045</v>
      </c>
      <c r="S41" s="633"/>
      <c r="T41" s="633"/>
      <c r="U41" s="633"/>
      <c r="V41" s="633"/>
      <c r="W41" s="633"/>
      <c r="X41" s="633"/>
      <c r="Y41" s="636"/>
      <c r="Z41" s="637">
        <v>100</v>
      </c>
      <c r="AA41" s="637"/>
      <c r="AB41" s="637"/>
      <c r="AC41" s="637"/>
      <c r="AD41" s="638">
        <v>4658420</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109797</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459182</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357</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404618</v>
      </c>
      <c r="CS42" s="621"/>
      <c r="CT42" s="621"/>
      <c r="CU42" s="621"/>
      <c r="CV42" s="621"/>
      <c r="CW42" s="621"/>
      <c r="CX42" s="621"/>
      <c r="CY42" s="622"/>
      <c r="CZ42" s="611">
        <v>6.3</v>
      </c>
      <c r="DA42" s="623"/>
      <c r="DB42" s="623"/>
      <c r="DC42" s="624"/>
      <c r="DD42" s="614">
        <v>281457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10097</v>
      </c>
      <c r="CS43" s="621"/>
      <c r="CT43" s="621"/>
      <c r="CU43" s="621"/>
      <c r="CV43" s="621"/>
      <c r="CW43" s="621"/>
      <c r="CX43" s="621"/>
      <c r="CY43" s="622"/>
      <c r="CZ43" s="611">
        <v>0.2</v>
      </c>
      <c r="DA43" s="623"/>
      <c r="DB43" s="623"/>
      <c r="DC43" s="624"/>
      <c r="DD43" s="614">
        <v>10097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400591</v>
      </c>
      <c r="CS44" s="609"/>
      <c r="CT44" s="609"/>
      <c r="CU44" s="609"/>
      <c r="CV44" s="609"/>
      <c r="CW44" s="609"/>
      <c r="CX44" s="609"/>
      <c r="CY44" s="610"/>
      <c r="CZ44" s="611">
        <v>6.2</v>
      </c>
      <c r="DA44" s="612"/>
      <c r="DB44" s="612"/>
      <c r="DC44" s="613"/>
      <c r="DD44" s="614">
        <v>279819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78094</v>
      </c>
      <c r="CS45" s="621"/>
      <c r="CT45" s="621"/>
      <c r="CU45" s="621"/>
      <c r="CV45" s="621"/>
      <c r="CW45" s="621"/>
      <c r="CX45" s="621"/>
      <c r="CY45" s="622"/>
      <c r="CZ45" s="611">
        <v>1.2</v>
      </c>
      <c r="DA45" s="623"/>
      <c r="DB45" s="623"/>
      <c r="DC45" s="624"/>
      <c r="DD45" s="614">
        <v>8057</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320602</v>
      </c>
      <c r="CS46" s="609"/>
      <c r="CT46" s="609"/>
      <c r="CU46" s="609"/>
      <c r="CV46" s="609"/>
      <c r="CW46" s="609"/>
      <c r="CX46" s="609"/>
      <c r="CY46" s="610"/>
      <c r="CZ46" s="611">
        <v>5</v>
      </c>
      <c r="DA46" s="612"/>
      <c r="DB46" s="612"/>
      <c r="DC46" s="613"/>
      <c r="DD46" s="614">
        <v>271337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4027</v>
      </c>
      <c r="CS47" s="621"/>
      <c r="CT47" s="621"/>
      <c r="CU47" s="621"/>
      <c r="CV47" s="621"/>
      <c r="CW47" s="621"/>
      <c r="CX47" s="621"/>
      <c r="CY47" s="622"/>
      <c r="CZ47" s="611">
        <v>0.1</v>
      </c>
      <c r="DA47" s="623"/>
      <c r="DB47" s="623"/>
      <c r="DC47" s="624"/>
      <c r="DD47" s="614">
        <v>1638</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6441026</v>
      </c>
      <c r="CS49" s="593"/>
      <c r="CT49" s="593"/>
      <c r="CU49" s="593"/>
      <c r="CV49" s="593"/>
      <c r="CW49" s="593"/>
      <c r="CX49" s="593"/>
      <c r="CY49" s="594"/>
      <c r="CZ49" s="595">
        <v>100</v>
      </c>
      <c r="DA49" s="596"/>
      <c r="DB49" s="596"/>
      <c r="DC49" s="597"/>
      <c r="DD49" s="598">
        <v>4940509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tJ5OHNv4ADU2IHmdeSKWjAOyRI0lF7K8BZTQlSDTY3G6cvOq/i4UZ6vLi8AVyCYlmaXQNKaxOJ/u2KJ5398ZDQ==" saltValue="cFkF2vR5pCJ5Drz0oC0n0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6912</v>
      </c>
      <c r="R7" s="1090"/>
      <c r="S7" s="1090"/>
      <c r="T7" s="1090"/>
      <c r="U7" s="1090"/>
      <c r="V7" s="1090">
        <v>6459</v>
      </c>
      <c r="W7" s="1090"/>
      <c r="X7" s="1090"/>
      <c r="Y7" s="1090"/>
      <c r="Z7" s="1090"/>
      <c r="AA7" s="1090">
        <v>453</v>
      </c>
      <c r="AB7" s="1090"/>
      <c r="AC7" s="1090"/>
      <c r="AD7" s="1090"/>
      <c r="AE7" s="1091"/>
      <c r="AF7" s="1092">
        <v>413</v>
      </c>
      <c r="AG7" s="1093"/>
      <c r="AH7" s="1093"/>
      <c r="AI7" s="1093"/>
      <c r="AJ7" s="1094"/>
      <c r="AK7" s="1095">
        <v>8</v>
      </c>
      <c r="AL7" s="1096"/>
      <c r="AM7" s="1096"/>
      <c r="AN7" s="1096"/>
      <c r="AO7" s="1096"/>
      <c r="AP7" s="1096">
        <v>2749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t="s">
        <v>561</v>
      </c>
      <c r="BS7" s="1086" t="s">
        <v>547</v>
      </c>
      <c r="BT7" s="1087"/>
      <c r="BU7" s="1087"/>
      <c r="BV7" s="1087"/>
      <c r="BW7" s="1087"/>
      <c r="BX7" s="1087"/>
      <c r="BY7" s="1087"/>
      <c r="BZ7" s="1087"/>
      <c r="CA7" s="1087"/>
      <c r="CB7" s="1087"/>
      <c r="CC7" s="1087"/>
      <c r="CD7" s="1087"/>
      <c r="CE7" s="1087"/>
      <c r="CF7" s="1087"/>
      <c r="CG7" s="1099"/>
      <c r="CH7" s="1083" t="s">
        <v>546</v>
      </c>
      <c r="CI7" s="1084"/>
      <c r="CJ7" s="1084"/>
      <c r="CK7" s="1084"/>
      <c r="CL7" s="1085"/>
      <c r="CM7" s="1083">
        <v>2</v>
      </c>
      <c r="CN7" s="1084"/>
      <c r="CO7" s="1084"/>
      <c r="CP7" s="1084"/>
      <c r="CQ7" s="1085"/>
      <c r="CR7" s="1083">
        <v>1</v>
      </c>
      <c r="CS7" s="1084"/>
      <c r="CT7" s="1084"/>
      <c r="CU7" s="1084"/>
      <c r="CV7" s="1085"/>
      <c r="CW7" s="1083" t="s">
        <v>546</v>
      </c>
      <c r="CX7" s="1084"/>
      <c r="CY7" s="1084"/>
      <c r="CZ7" s="1084"/>
      <c r="DA7" s="1085"/>
      <c r="DB7" s="1083" t="s">
        <v>546</v>
      </c>
      <c r="DC7" s="1084"/>
      <c r="DD7" s="1084"/>
      <c r="DE7" s="1084"/>
      <c r="DF7" s="1085"/>
      <c r="DG7" s="1083" t="s">
        <v>546</v>
      </c>
      <c r="DH7" s="1084"/>
      <c r="DI7" s="1084"/>
      <c r="DJ7" s="1084"/>
      <c r="DK7" s="1085"/>
      <c r="DL7" s="1083" t="s">
        <v>546</v>
      </c>
      <c r="DM7" s="1084"/>
      <c r="DN7" s="1084"/>
      <c r="DO7" s="1084"/>
      <c r="DP7" s="1085"/>
      <c r="DQ7" s="1083" t="s">
        <v>546</v>
      </c>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548</v>
      </c>
      <c r="BT8" s="980"/>
      <c r="BU8" s="980"/>
      <c r="BV8" s="980"/>
      <c r="BW8" s="980"/>
      <c r="BX8" s="980"/>
      <c r="BY8" s="980"/>
      <c r="BZ8" s="980"/>
      <c r="CA8" s="980"/>
      <c r="CB8" s="980"/>
      <c r="CC8" s="980"/>
      <c r="CD8" s="980"/>
      <c r="CE8" s="980"/>
      <c r="CF8" s="980"/>
      <c r="CG8" s="1001"/>
      <c r="CH8" s="976">
        <v>-9</v>
      </c>
      <c r="CI8" s="977"/>
      <c r="CJ8" s="977"/>
      <c r="CK8" s="977"/>
      <c r="CL8" s="978"/>
      <c r="CM8" s="976">
        <v>753</v>
      </c>
      <c r="CN8" s="977"/>
      <c r="CO8" s="977"/>
      <c r="CP8" s="977"/>
      <c r="CQ8" s="978"/>
      <c r="CR8" s="976">
        <v>0</v>
      </c>
      <c r="CS8" s="977"/>
      <c r="CT8" s="977"/>
      <c r="CU8" s="977"/>
      <c r="CV8" s="978"/>
      <c r="CW8" s="976" t="s">
        <v>546</v>
      </c>
      <c r="CX8" s="977"/>
      <c r="CY8" s="977"/>
      <c r="CZ8" s="977"/>
      <c r="DA8" s="978"/>
      <c r="DB8" s="976" t="s">
        <v>546</v>
      </c>
      <c r="DC8" s="977"/>
      <c r="DD8" s="977"/>
      <c r="DE8" s="977"/>
      <c r="DF8" s="978"/>
      <c r="DG8" s="976" t="s">
        <v>546</v>
      </c>
      <c r="DH8" s="977"/>
      <c r="DI8" s="977"/>
      <c r="DJ8" s="977"/>
      <c r="DK8" s="978"/>
      <c r="DL8" s="976" t="s">
        <v>546</v>
      </c>
      <c r="DM8" s="977"/>
      <c r="DN8" s="977"/>
      <c r="DO8" s="977"/>
      <c r="DP8" s="978"/>
      <c r="DQ8" s="976" t="s">
        <v>546</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v>6912</v>
      </c>
      <c r="R23" s="1048"/>
      <c r="S23" s="1048"/>
      <c r="T23" s="1048"/>
      <c r="U23" s="1048"/>
      <c r="V23" s="1048">
        <v>6459</v>
      </c>
      <c r="W23" s="1048"/>
      <c r="X23" s="1048"/>
      <c r="Y23" s="1048"/>
      <c r="Z23" s="1048"/>
      <c r="AA23" s="1048">
        <v>453</v>
      </c>
      <c r="AB23" s="1048"/>
      <c r="AC23" s="1048"/>
      <c r="AD23" s="1048"/>
      <c r="AE23" s="1055"/>
      <c r="AF23" s="1056">
        <v>413</v>
      </c>
      <c r="AG23" s="1048"/>
      <c r="AH23" s="1048"/>
      <c r="AI23" s="1048"/>
      <c r="AJ23" s="1057"/>
      <c r="AK23" s="1058"/>
      <c r="AL23" s="1059"/>
      <c r="AM23" s="1059"/>
      <c r="AN23" s="1059"/>
      <c r="AO23" s="1059"/>
      <c r="AP23" s="1048">
        <v>2749</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1679</v>
      </c>
      <c r="R28" s="1038"/>
      <c r="S28" s="1038"/>
      <c r="T28" s="1038"/>
      <c r="U28" s="1038"/>
      <c r="V28" s="1038">
        <v>1630</v>
      </c>
      <c r="W28" s="1038"/>
      <c r="X28" s="1038"/>
      <c r="Y28" s="1038"/>
      <c r="Z28" s="1038"/>
      <c r="AA28" s="1038">
        <v>49</v>
      </c>
      <c r="AB28" s="1038"/>
      <c r="AC28" s="1038"/>
      <c r="AD28" s="1038"/>
      <c r="AE28" s="1039"/>
      <c r="AF28" s="1040">
        <v>49</v>
      </c>
      <c r="AG28" s="1038"/>
      <c r="AH28" s="1038"/>
      <c r="AI28" s="1038"/>
      <c r="AJ28" s="1041"/>
      <c r="AK28" s="1029">
        <v>109</v>
      </c>
      <c r="AL28" s="1030"/>
      <c r="AM28" s="1030"/>
      <c r="AN28" s="1030"/>
      <c r="AO28" s="1030"/>
      <c r="AP28" s="1030" t="s">
        <v>546</v>
      </c>
      <c r="AQ28" s="1030"/>
      <c r="AR28" s="1030"/>
      <c r="AS28" s="1030"/>
      <c r="AT28" s="1030"/>
      <c r="AU28" s="1030" t="s">
        <v>546</v>
      </c>
      <c r="AV28" s="1030"/>
      <c r="AW28" s="1030"/>
      <c r="AX28" s="1030"/>
      <c r="AY28" s="1030"/>
      <c r="AZ28" s="1031" t="s">
        <v>546</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389</v>
      </c>
      <c r="C29" s="1018"/>
      <c r="D29" s="1018"/>
      <c r="E29" s="1018"/>
      <c r="F29" s="1018"/>
      <c r="G29" s="1018"/>
      <c r="H29" s="1018"/>
      <c r="I29" s="1018"/>
      <c r="J29" s="1018"/>
      <c r="K29" s="1018"/>
      <c r="L29" s="1018"/>
      <c r="M29" s="1018"/>
      <c r="N29" s="1018"/>
      <c r="O29" s="1018"/>
      <c r="P29" s="1019"/>
      <c r="Q29" s="1025">
        <v>1444</v>
      </c>
      <c r="R29" s="1026"/>
      <c r="S29" s="1026"/>
      <c r="T29" s="1026"/>
      <c r="U29" s="1026"/>
      <c r="V29" s="1026">
        <v>1385</v>
      </c>
      <c r="W29" s="1026"/>
      <c r="X29" s="1026"/>
      <c r="Y29" s="1026"/>
      <c r="Z29" s="1026"/>
      <c r="AA29" s="1026">
        <v>59</v>
      </c>
      <c r="AB29" s="1026"/>
      <c r="AC29" s="1026"/>
      <c r="AD29" s="1026"/>
      <c r="AE29" s="1027"/>
      <c r="AF29" s="1022">
        <v>59</v>
      </c>
      <c r="AG29" s="1023"/>
      <c r="AH29" s="1023"/>
      <c r="AI29" s="1023"/>
      <c r="AJ29" s="1024"/>
      <c r="AK29" s="967">
        <v>231</v>
      </c>
      <c r="AL29" s="958"/>
      <c r="AM29" s="958"/>
      <c r="AN29" s="958"/>
      <c r="AO29" s="958"/>
      <c r="AP29" s="958" t="s">
        <v>546</v>
      </c>
      <c r="AQ29" s="958"/>
      <c r="AR29" s="958"/>
      <c r="AS29" s="958"/>
      <c r="AT29" s="958"/>
      <c r="AU29" s="958" t="s">
        <v>546</v>
      </c>
      <c r="AV29" s="958"/>
      <c r="AW29" s="958"/>
      <c r="AX29" s="958"/>
      <c r="AY29" s="958"/>
      <c r="AZ29" s="1028" t="s">
        <v>546</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390</v>
      </c>
      <c r="C30" s="1018"/>
      <c r="D30" s="1018"/>
      <c r="E30" s="1018"/>
      <c r="F30" s="1018"/>
      <c r="G30" s="1018"/>
      <c r="H30" s="1018"/>
      <c r="I30" s="1018"/>
      <c r="J30" s="1018"/>
      <c r="K30" s="1018"/>
      <c r="L30" s="1018"/>
      <c r="M30" s="1018"/>
      <c r="N30" s="1018"/>
      <c r="O30" s="1018"/>
      <c r="P30" s="1019"/>
      <c r="Q30" s="1025">
        <v>347</v>
      </c>
      <c r="R30" s="1026"/>
      <c r="S30" s="1026"/>
      <c r="T30" s="1026"/>
      <c r="U30" s="1026"/>
      <c r="V30" s="1026">
        <v>344</v>
      </c>
      <c r="W30" s="1026"/>
      <c r="X30" s="1026"/>
      <c r="Y30" s="1026"/>
      <c r="Z30" s="1026"/>
      <c r="AA30" s="1026">
        <v>3</v>
      </c>
      <c r="AB30" s="1026"/>
      <c r="AC30" s="1026"/>
      <c r="AD30" s="1026"/>
      <c r="AE30" s="1027"/>
      <c r="AF30" s="1022">
        <v>3</v>
      </c>
      <c r="AG30" s="1023"/>
      <c r="AH30" s="1023"/>
      <c r="AI30" s="1023"/>
      <c r="AJ30" s="1024"/>
      <c r="AK30" s="967">
        <v>43</v>
      </c>
      <c r="AL30" s="958"/>
      <c r="AM30" s="958"/>
      <c r="AN30" s="958"/>
      <c r="AO30" s="958"/>
      <c r="AP30" s="958" t="s">
        <v>546</v>
      </c>
      <c r="AQ30" s="958"/>
      <c r="AR30" s="958"/>
      <c r="AS30" s="958"/>
      <c r="AT30" s="958"/>
      <c r="AU30" s="958" t="s">
        <v>546</v>
      </c>
      <c r="AV30" s="958"/>
      <c r="AW30" s="958"/>
      <c r="AX30" s="958"/>
      <c r="AY30" s="958"/>
      <c r="AZ30" s="1028" t="s">
        <v>546</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391</v>
      </c>
      <c r="C31" s="1018"/>
      <c r="D31" s="1018"/>
      <c r="E31" s="1018"/>
      <c r="F31" s="1018"/>
      <c r="G31" s="1018"/>
      <c r="H31" s="1018"/>
      <c r="I31" s="1018"/>
      <c r="J31" s="1018"/>
      <c r="K31" s="1018"/>
      <c r="L31" s="1018"/>
      <c r="M31" s="1018"/>
      <c r="N31" s="1018"/>
      <c r="O31" s="1018"/>
      <c r="P31" s="1019"/>
      <c r="Q31" s="1025">
        <v>280</v>
      </c>
      <c r="R31" s="1026"/>
      <c r="S31" s="1026"/>
      <c r="T31" s="1026"/>
      <c r="U31" s="1026"/>
      <c r="V31" s="1026">
        <v>238</v>
      </c>
      <c r="W31" s="1026"/>
      <c r="X31" s="1026"/>
      <c r="Y31" s="1026"/>
      <c r="Z31" s="1026"/>
      <c r="AA31" s="1026">
        <v>43</v>
      </c>
      <c r="AB31" s="1026"/>
      <c r="AC31" s="1026"/>
      <c r="AD31" s="1026"/>
      <c r="AE31" s="1027"/>
      <c r="AF31" s="1022">
        <v>337</v>
      </c>
      <c r="AG31" s="1023"/>
      <c r="AH31" s="1023"/>
      <c r="AI31" s="1023"/>
      <c r="AJ31" s="1024"/>
      <c r="AK31" s="967">
        <v>2</v>
      </c>
      <c r="AL31" s="958"/>
      <c r="AM31" s="958"/>
      <c r="AN31" s="958"/>
      <c r="AO31" s="958"/>
      <c r="AP31" s="958">
        <v>805</v>
      </c>
      <c r="AQ31" s="958"/>
      <c r="AR31" s="958"/>
      <c r="AS31" s="958"/>
      <c r="AT31" s="958"/>
      <c r="AU31" s="958">
        <v>122</v>
      </c>
      <c r="AV31" s="958"/>
      <c r="AW31" s="958"/>
      <c r="AX31" s="958"/>
      <c r="AY31" s="958"/>
      <c r="AZ31" s="1028" t="s">
        <v>546</v>
      </c>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393</v>
      </c>
      <c r="C32" s="1018"/>
      <c r="D32" s="1018"/>
      <c r="E32" s="1018"/>
      <c r="F32" s="1018"/>
      <c r="G32" s="1018"/>
      <c r="H32" s="1018"/>
      <c r="I32" s="1018"/>
      <c r="J32" s="1018"/>
      <c r="K32" s="1018"/>
      <c r="L32" s="1018"/>
      <c r="M32" s="1018"/>
      <c r="N32" s="1018"/>
      <c r="O32" s="1018"/>
      <c r="P32" s="1019"/>
      <c r="Q32" s="1025">
        <v>457</v>
      </c>
      <c r="R32" s="1026"/>
      <c r="S32" s="1026"/>
      <c r="T32" s="1026"/>
      <c r="U32" s="1026"/>
      <c r="V32" s="1026">
        <v>436</v>
      </c>
      <c r="W32" s="1026"/>
      <c r="X32" s="1026"/>
      <c r="Y32" s="1026"/>
      <c r="Z32" s="1026"/>
      <c r="AA32" s="1026">
        <v>21</v>
      </c>
      <c r="AB32" s="1026"/>
      <c r="AC32" s="1026"/>
      <c r="AD32" s="1026"/>
      <c r="AE32" s="1027"/>
      <c r="AF32" s="1022">
        <v>383</v>
      </c>
      <c r="AG32" s="1023"/>
      <c r="AH32" s="1023"/>
      <c r="AI32" s="1023"/>
      <c r="AJ32" s="1024"/>
      <c r="AK32" s="967">
        <v>137</v>
      </c>
      <c r="AL32" s="958"/>
      <c r="AM32" s="958"/>
      <c r="AN32" s="958"/>
      <c r="AO32" s="958"/>
      <c r="AP32" s="958">
        <v>827</v>
      </c>
      <c r="AQ32" s="958"/>
      <c r="AR32" s="958"/>
      <c r="AS32" s="958"/>
      <c r="AT32" s="958"/>
      <c r="AU32" s="958">
        <v>687</v>
      </c>
      <c r="AV32" s="958"/>
      <c r="AW32" s="958"/>
      <c r="AX32" s="958"/>
      <c r="AY32" s="958"/>
      <c r="AZ32" s="1028" t="s">
        <v>546</v>
      </c>
      <c r="BA32" s="1028"/>
      <c r="BB32" s="1028"/>
      <c r="BC32" s="1028"/>
      <c r="BD32" s="1028"/>
      <c r="BE32" s="959" t="s">
        <v>392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831</v>
      </c>
      <c r="AG63" s="946"/>
      <c r="AH63" s="946"/>
      <c r="AI63" s="946"/>
      <c r="AJ63" s="1009"/>
      <c r="AK63" s="1010"/>
      <c r="AL63" s="950"/>
      <c r="AM63" s="950"/>
      <c r="AN63" s="950"/>
      <c r="AO63" s="950"/>
      <c r="AP63" s="946">
        <v>1632</v>
      </c>
      <c r="AQ63" s="946"/>
      <c r="AR63" s="946"/>
      <c r="AS63" s="946"/>
      <c r="AT63" s="946"/>
      <c r="AU63" s="946">
        <v>809</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549</v>
      </c>
      <c r="C68" s="973"/>
      <c r="D68" s="973"/>
      <c r="E68" s="973"/>
      <c r="F68" s="973"/>
      <c r="G68" s="973"/>
      <c r="H68" s="973"/>
      <c r="I68" s="973"/>
      <c r="J68" s="973"/>
      <c r="K68" s="973"/>
      <c r="L68" s="973"/>
      <c r="M68" s="973"/>
      <c r="N68" s="973"/>
      <c r="O68" s="973"/>
      <c r="P68" s="974"/>
      <c r="Q68" s="975">
        <v>108</v>
      </c>
      <c r="R68" s="969"/>
      <c r="S68" s="969"/>
      <c r="T68" s="969"/>
      <c r="U68" s="969"/>
      <c r="V68" s="969">
        <v>27</v>
      </c>
      <c r="W68" s="969"/>
      <c r="X68" s="969"/>
      <c r="Y68" s="969"/>
      <c r="Z68" s="969"/>
      <c r="AA68" s="969">
        <v>81</v>
      </c>
      <c r="AB68" s="969"/>
      <c r="AC68" s="969"/>
      <c r="AD68" s="969"/>
      <c r="AE68" s="969"/>
      <c r="AF68" s="969">
        <v>81</v>
      </c>
      <c r="AG68" s="969"/>
      <c r="AH68" s="969"/>
      <c r="AI68" s="969"/>
      <c r="AJ68" s="969"/>
      <c r="AK68" s="969" t="s">
        <v>546</v>
      </c>
      <c r="AL68" s="969"/>
      <c r="AM68" s="969"/>
      <c r="AN68" s="969"/>
      <c r="AO68" s="969"/>
      <c r="AP68" s="969" t="s">
        <v>546</v>
      </c>
      <c r="AQ68" s="969"/>
      <c r="AR68" s="969"/>
      <c r="AS68" s="969"/>
      <c r="AT68" s="969"/>
      <c r="AU68" s="969" t="s">
        <v>546</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550</v>
      </c>
      <c r="C69" s="962"/>
      <c r="D69" s="962"/>
      <c r="E69" s="962"/>
      <c r="F69" s="962"/>
      <c r="G69" s="962"/>
      <c r="H69" s="962"/>
      <c r="I69" s="962"/>
      <c r="J69" s="962"/>
      <c r="K69" s="962"/>
      <c r="L69" s="962"/>
      <c r="M69" s="962"/>
      <c r="N69" s="962"/>
      <c r="O69" s="962"/>
      <c r="P69" s="963"/>
      <c r="Q69" s="964">
        <v>35</v>
      </c>
      <c r="R69" s="958"/>
      <c r="S69" s="958"/>
      <c r="T69" s="958"/>
      <c r="U69" s="958"/>
      <c r="V69" s="958">
        <v>8</v>
      </c>
      <c r="W69" s="958"/>
      <c r="X69" s="958"/>
      <c r="Y69" s="958"/>
      <c r="Z69" s="958"/>
      <c r="AA69" s="958">
        <v>27</v>
      </c>
      <c r="AB69" s="958"/>
      <c r="AC69" s="958"/>
      <c r="AD69" s="958"/>
      <c r="AE69" s="958"/>
      <c r="AF69" s="958">
        <v>27</v>
      </c>
      <c r="AG69" s="958"/>
      <c r="AH69" s="958"/>
      <c r="AI69" s="958"/>
      <c r="AJ69" s="958"/>
      <c r="AK69" s="958" t="s">
        <v>546</v>
      </c>
      <c r="AL69" s="958"/>
      <c r="AM69" s="958"/>
      <c r="AN69" s="958"/>
      <c r="AO69" s="958"/>
      <c r="AP69" s="965" t="s">
        <v>546</v>
      </c>
      <c r="AQ69" s="966"/>
      <c r="AR69" s="966"/>
      <c r="AS69" s="966"/>
      <c r="AT69" s="967"/>
      <c r="AU69" s="965" t="s">
        <v>546</v>
      </c>
      <c r="AV69" s="966"/>
      <c r="AW69" s="966"/>
      <c r="AX69" s="966"/>
      <c r="AY69" s="967"/>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551</v>
      </c>
      <c r="C70" s="962"/>
      <c r="D70" s="962"/>
      <c r="E70" s="962"/>
      <c r="F70" s="962"/>
      <c r="G70" s="962"/>
      <c r="H70" s="962"/>
      <c r="I70" s="962"/>
      <c r="J70" s="962"/>
      <c r="K70" s="962"/>
      <c r="L70" s="962"/>
      <c r="M70" s="962"/>
      <c r="N70" s="962"/>
      <c r="O70" s="962"/>
      <c r="P70" s="963"/>
      <c r="Q70" s="964">
        <v>10</v>
      </c>
      <c r="R70" s="958"/>
      <c r="S70" s="958"/>
      <c r="T70" s="958"/>
      <c r="U70" s="958"/>
      <c r="V70" s="958">
        <v>5</v>
      </c>
      <c r="W70" s="958"/>
      <c r="X70" s="958"/>
      <c r="Y70" s="958"/>
      <c r="Z70" s="958"/>
      <c r="AA70" s="958">
        <v>5</v>
      </c>
      <c r="AB70" s="958"/>
      <c r="AC70" s="958"/>
      <c r="AD70" s="958"/>
      <c r="AE70" s="958"/>
      <c r="AF70" s="958">
        <v>5</v>
      </c>
      <c r="AG70" s="958"/>
      <c r="AH70" s="958"/>
      <c r="AI70" s="958"/>
      <c r="AJ70" s="958"/>
      <c r="AK70" s="958" t="s">
        <v>546</v>
      </c>
      <c r="AL70" s="958"/>
      <c r="AM70" s="958"/>
      <c r="AN70" s="958"/>
      <c r="AO70" s="958"/>
      <c r="AP70" s="965" t="s">
        <v>546</v>
      </c>
      <c r="AQ70" s="966"/>
      <c r="AR70" s="966"/>
      <c r="AS70" s="966"/>
      <c r="AT70" s="967"/>
      <c r="AU70" s="965" t="s">
        <v>546</v>
      </c>
      <c r="AV70" s="966"/>
      <c r="AW70" s="966"/>
      <c r="AX70" s="966"/>
      <c r="AY70" s="967"/>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552</v>
      </c>
      <c r="C71" s="962"/>
      <c r="D71" s="962"/>
      <c r="E71" s="962"/>
      <c r="F71" s="962"/>
      <c r="G71" s="962"/>
      <c r="H71" s="962"/>
      <c r="I71" s="962"/>
      <c r="J71" s="962"/>
      <c r="K71" s="962"/>
      <c r="L71" s="962"/>
      <c r="M71" s="962"/>
      <c r="N71" s="962"/>
      <c r="O71" s="962"/>
      <c r="P71" s="963"/>
      <c r="Q71" s="964">
        <v>35</v>
      </c>
      <c r="R71" s="958"/>
      <c r="S71" s="958"/>
      <c r="T71" s="958"/>
      <c r="U71" s="958"/>
      <c r="V71" s="958">
        <v>2</v>
      </c>
      <c r="W71" s="958"/>
      <c r="X71" s="958"/>
      <c r="Y71" s="958"/>
      <c r="Z71" s="958"/>
      <c r="AA71" s="958">
        <v>33</v>
      </c>
      <c r="AB71" s="958"/>
      <c r="AC71" s="958"/>
      <c r="AD71" s="958"/>
      <c r="AE71" s="958"/>
      <c r="AF71" s="958">
        <v>33</v>
      </c>
      <c r="AG71" s="958"/>
      <c r="AH71" s="958"/>
      <c r="AI71" s="958"/>
      <c r="AJ71" s="958"/>
      <c r="AK71" s="958" t="s">
        <v>546</v>
      </c>
      <c r="AL71" s="958"/>
      <c r="AM71" s="958"/>
      <c r="AN71" s="958"/>
      <c r="AO71" s="958"/>
      <c r="AP71" s="965" t="s">
        <v>546</v>
      </c>
      <c r="AQ71" s="966"/>
      <c r="AR71" s="966"/>
      <c r="AS71" s="966"/>
      <c r="AT71" s="967"/>
      <c r="AU71" s="965" t="s">
        <v>546</v>
      </c>
      <c r="AV71" s="966"/>
      <c r="AW71" s="966"/>
      <c r="AX71" s="966"/>
      <c r="AY71" s="967"/>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553</v>
      </c>
      <c r="C72" s="962"/>
      <c r="D72" s="962"/>
      <c r="E72" s="962"/>
      <c r="F72" s="962"/>
      <c r="G72" s="962"/>
      <c r="H72" s="962"/>
      <c r="I72" s="962"/>
      <c r="J72" s="962"/>
      <c r="K72" s="962"/>
      <c r="L72" s="962"/>
      <c r="M72" s="962"/>
      <c r="N72" s="962"/>
      <c r="O72" s="962"/>
      <c r="P72" s="963"/>
      <c r="Q72" s="964">
        <v>11</v>
      </c>
      <c r="R72" s="958"/>
      <c r="S72" s="958"/>
      <c r="T72" s="958"/>
      <c r="U72" s="958"/>
      <c r="V72" s="958">
        <v>10</v>
      </c>
      <c r="W72" s="958"/>
      <c r="X72" s="958"/>
      <c r="Y72" s="958"/>
      <c r="Z72" s="958"/>
      <c r="AA72" s="958">
        <v>1</v>
      </c>
      <c r="AB72" s="958"/>
      <c r="AC72" s="958"/>
      <c r="AD72" s="958"/>
      <c r="AE72" s="958"/>
      <c r="AF72" s="958">
        <v>1</v>
      </c>
      <c r="AG72" s="958"/>
      <c r="AH72" s="958"/>
      <c r="AI72" s="958"/>
      <c r="AJ72" s="958"/>
      <c r="AK72" s="958" t="s">
        <v>546</v>
      </c>
      <c r="AL72" s="958"/>
      <c r="AM72" s="958"/>
      <c r="AN72" s="958"/>
      <c r="AO72" s="958"/>
      <c r="AP72" s="965" t="s">
        <v>546</v>
      </c>
      <c r="AQ72" s="966"/>
      <c r="AR72" s="966"/>
      <c r="AS72" s="966"/>
      <c r="AT72" s="967"/>
      <c r="AU72" s="965" t="s">
        <v>546</v>
      </c>
      <c r="AV72" s="966"/>
      <c r="AW72" s="966"/>
      <c r="AX72" s="966"/>
      <c r="AY72" s="967"/>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554</v>
      </c>
      <c r="C73" s="962"/>
      <c r="D73" s="962"/>
      <c r="E73" s="962"/>
      <c r="F73" s="962"/>
      <c r="G73" s="962"/>
      <c r="H73" s="962"/>
      <c r="I73" s="962"/>
      <c r="J73" s="962"/>
      <c r="K73" s="962"/>
      <c r="L73" s="962"/>
      <c r="M73" s="962"/>
      <c r="N73" s="962"/>
      <c r="O73" s="962"/>
      <c r="P73" s="963"/>
      <c r="Q73" s="964">
        <v>167</v>
      </c>
      <c r="R73" s="958"/>
      <c r="S73" s="958"/>
      <c r="T73" s="958"/>
      <c r="U73" s="958"/>
      <c r="V73" s="958">
        <v>153</v>
      </c>
      <c r="W73" s="958"/>
      <c r="X73" s="958"/>
      <c r="Y73" s="958"/>
      <c r="Z73" s="958"/>
      <c r="AA73" s="958">
        <v>14</v>
      </c>
      <c r="AB73" s="958"/>
      <c r="AC73" s="958"/>
      <c r="AD73" s="958"/>
      <c r="AE73" s="958"/>
      <c r="AF73" s="958">
        <v>14</v>
      </c>
      <c r="AG73" s="958"/>
      <c r="AH73" s="958"/>
      <c r="AI73" s="958"/>
      <c r="AJ73" s="958"/>
      <c r="AK73" s="958">
        <v>23</v>
      </c>
      <c r="AL73" s="958"/>
      <c r="AM73" s="958"/>
      <c r="AN73" s="958"/>
      <c r="AO73" s="958"/>
      <c r="AP73" s="965" t="s">
        <v>546</v>
      </c>
      <c r="AQ73" s="966"/>
      <c r="AR73" s="966"/>
      <c r="AS73" s="966"/>
      <c r="AT73" s="967"/>
      <c r="AU73" s="965" t="s">
        <v>546</v>
      </c>
      <c r="AV73" s="966"/>
      <c r="AW73" s="966"/>
      <c r="AX73" s="966"/>
      <c r="AY73" s="967"/>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555</v>
      </c>
      <c r="C74" s="962"/>
      <c r="D74" s="962"/>
      <c r="E74" s="962"/>
      <c r="F74" s="962"/>
      <c r="G74" s="962"/>
      <c r="H74" s="962"/>
      <c r="I74" s="962"/>
      <c r="J74" s="962"/>
      <c r="K74" s="962"/>
      <c r="L74" s="962"/>
      <c r="M74" s="962"/>
      <c r="N74" s="962"/>
      <c r="O74" s="962"/>
      <c r="P74" s="963"/>
      <c r="Q74" s="964">
        <v>3611</v>
      </c>
      <c r="R74" s="958"/>
      <c r="S74" s="958"/>
      <c r="T74" s="958"/>
      <c r="U74" s="958"/>
      <c r="V74" s="958">
        <v>3403</v>
      </c>
      <c r="W74" s="958"/>
      <c r="X74" s="958"/>
      <c r="Y74" s="958"/>
      <c r="Z74" s="958"/>
      <c r="AA74" s="958">
        <v>207</v>
      </c>
      <c r="AB74" s="958"/>
      <c r="AC74" s="958"/>
      <c r="AD74" s="958"/>
      <c r="AE74" s="958"/>
      <c r="AF74" s="958">
        <v>207</v>
      </c>
      <c r="AG74" s="958"/>
      <c r="AH74" s="958"/>
      <c r="AI74" s="958"/>
      <c r="AJ74" s="958"/>
      <c r="AK74" s="958">
        <v>50</v>
      </c>
      <c r="AL74" s="958"/>
      <c r="AM74" s="958"/>
      <c r="AN74" s="958"/>
      <c r="AO74" s="958"/>
      <c r="AP74" s="965" t="s">
        <v>546</v>
      </c>
      <c r="AQ74" s="966"/>
      <c r="AR74" s="966"/>
      <c r="AS74" s="966"/>
      <c r="AT74" s="967"/>
      <c r="AU74" s="965" t="s">
        <v>546</v>
      </c>
      <c r="AV74" s="966"/>
      <c r="AW74" s="966"/>
      <c r="AX74" s="966"/>
      <c r="AY74" s="967"/>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556</v>
      </c>
      <c r="C75" s="962"/>
      <c r="D75" s="962"/>
      <c r="E75" s="962"/>
      <c r="F75" s="962"/>
      <c r="G75" s="962"/>
      <c r="H75" s="962"/>
      <c r="I75" s="962"/>
      <c r="J75" s="962"/>
      <c r="K75" s="962"/>
      <c r="L75" s="962"/>
      <c r="M75" s="962"/>
      <c r="N75" s="962"/>
      <c r="O75" s="962"/>
      <c r="P75" s="963"/>
      <c r="Q75" s="968">
        <v>17</v>
      </c>
      <c r="R75" s="966"/>
      <c r="S75" s="966"/>
      <c r="T75" s="966"/>
      <c r="U75" s="967"/>
      <c r="V75" s="965">
        <v>1</v>
      </c>
      <c r="W75" s="966"/>
      <c r="X75" s="966"/>
      <c r="Y75" s="966"/>
      <c r="Z75" s="967"/>
      <c r="AA75" s="965">
        <v>16</v>
      </c>
      <c r="AB75" s="966"/>
      <c r="AC75" s="966"/>
      <c r="AD75" s="966"/>
      <c r="AE75" s="967"/>
      <c r="AF75" s="965">
        <v>16</v>
      </c>
      <c r="AG75" s="966"/>
      <c r="AH75" s="966"/>
      <c r="AI75" s="966"/>
      <c r="AJ75" s="967"/>
      <c r="AK75" s="965" t="s">
        <v>546</v>
      </c>
      <c r="AL75" s="966"/>
      <c r="AM75" s="966"/>
      <c r="AN75" s="966"/>
      <c r="AO75" s="967"/>
      <c r="AP75" s="965" t="s">
        <v>546</v>
      </c>
      <c r="AQ75" s="966"/>
      <c r="AR75" s="966"/>
      <c r="AS75" s="966"/>
      <c r="AT75" s="967"/>
      <c r="AU75" s="965" t="s">
        <v>546</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t="s">
        <v>557</v>
      </c>
      <c r="C76" s="962"/>
      <c r="D76" s="962"/>
      <c r="E76" s="962"/>
      <c r="F76" s="962"/>
      <c r="G76" s="962"/>
      <c r="H76" s="962"/>
      <c r="I76" s="962"/>
      <c r="J76" s="962"/>
      <c r="K76" s="962"/>
      <c r="L76" s="962"/>
      <c r="M76" s="962"/>
      <c r="N76" s="962"/>
      <c r="O76" s="962"/>
      <c r="P76" s="963"/>
      <c r="Q76" s="968">
        <v>470</v>
      </c>
      <c r="R76" s="966"/>
      <c r="S76" s="966"/>
      <c r="T76" s="966"/>
      <c r="U76" s="967"/>
      <c r="V76" s="965">
        <v>383</v>
      </c>
      <c r="W76" s="966"/>
      <c r="X76" s="966"/>
      <c r="Y76" s="966"/>
      <c r="Z76" s="967"/>
      <c r="AA76" s="965">
        <v>87</v>
      </c>
      <c r="AB76" s="966"/>
      <c r="AC76" s="966"/>
      <c r="AD76" s="966"/>
      <c r="AE76" s="967"/>
      <c r="AF76" s="965">
        <v>87</v>
      </c>
      <c r="AG76" s="966"/>
      <c r="AH76" s="966"/>
      <c r="AI76" s="966"/>
      <c r="AJ76" s="967"/>
      <c r="AK76" s="965" t="s">
        <v>546</v>
      </c>
      <c r="AL76" s="966"/>
      <c r="AM76" s="966"/>
      <c r="AN76" s="966"/>
      <c r="AO76" s="967"/>
      <c r="AP76" s="965" t="s">
        <v>546</v>
      </c>
      <c r="AQ76" s="966"/>
      <c r="AR76" s="966"/>
      <c r="AS76" s="966"/>
      <c r="AT76" s="967"/>
      <c r="AU76" s="965" t="s">
        <v>546</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t="s">
        <v>558</v>
      </c>
      <c r="C77" s="962"/>
      <c r="D77" s="962"/>
      <c r="E77" s="962"/>
      <c r="F77" s="962"/>
      <c r="G77" s="962"/>
      <c r="H77" s="962"/>
      <c r="I77" s="962"/>
      <c r="J77" s="962"/>
      <c r="K77" s="962"/>
      <c r="L77" s="962"/>
      <c r="M77" s="962"/>
      <c r="N77" s="962"/>
      <c r="O77" s="962"/>
      <c r="P77" s="963"/>
      <c r="Q77" s="968">
        <v>5236</v>
      </c>
      <c r="R77" s="966"/>
      <c r="S77" s="966"/>
      <c r="T77" s="966"/>
      <c r="U77" s="967"/>
      <c r="V77" s="965">
        <v>4899</v>
      </c>
      <c r="W77" s="966"/>
      <c r="X77" s="966"/>
      <c r="Y77" s="966"/>
      <c r="Z77" s="967"/>
      <c r="AA77" s="965">
        <v>337</v>
      </c>
      <c r="AB77" s="966"/>
      <c r="AC77" s="966"/>
      <c r="AD77" s="966"/>
      <c r="AE77" s="967"/>
      <c r="AF77" s="965">
        <v>337</v>
      </c>
      <c r="AG77" s="966"/>
      <c r="AH77" s="966"/>
      <c r="AI77" s="966"/>
      <c r="AJ77" s="967"/>
      <c r="AK77" s="965">
        <v>863</v>
      </c>
      <c r="AL77" s="966"/>
      <c r="AM77" s="966"/>
      <c r="AN77" s="966"/>
      <c r="AO77" s="967"/>
      <c r="AP77" s="965" t="s">
        <v>546</v>
      </c>
      <c r="AQ77" s="966"/>
      <c r="AR77" s="966"/>
      <c r="AS77" s="966"/>
      <c r="AT77" s="967"/>
      <c r="AU77" s="965" t="s">
        <v>546</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t="s">
        <v>559</v>
      </c>
      <c r="C78" s="962"/>
      <c r="D78" s="962"/>
      <c r="E78" s="962"/>
      <c r="F78" s="962"/>
      <c r="G78" s="962"/>
      <c r="H78" s="962"/>
      <c r="I78" s="962"/>
      <c r="J78" s="962"/>
      <c r="K78" s="962"/>
      <c r="L78" s="962"/>
      <c r="M78" s="962"/>
      <c r="N78" s="962"/>
      <c r="O78" s="962"/>
      <c r="P78" s="963"/>
      <c r="Q78" s="964">
        <v>1148479</v>
      </c>
      <c r="R78" s="958"/>
      <c r="S78" s="958"/>
      <c r="T78" s="958"/>
      <c r="U78" s="958"/>
      <c r="V78" s="958">
        <v>1132469</v>
      </c>
      <c r="W78" s="958"/>
      <c r="X78" s="958"/>
      <c r="Y78" s="958"/>
      <c r="Z78" s="958"/>
      <c r="AA78" s="958">
        <v>16010</v>
      </c>
      <c r="AB78" s="958"/>
      <c r="AC78" s="958"/>
      <c r="AD78" s="958"/>
      <c r="AE78" s="958"/>
      <c r="AF78" s="958">
        <v>16010</v>
      </c>
      <c r="AG78" s="958"/>
      <c r="AH78" s="958"/>
      <c r="AI78" s="958"/>
      <c r="AJ78" s="958"/>
      <c r="AK78" s="958">
        <v>6316</v>
      </c>
      <c r="AL78" s="958"/>
      <c r="AM78" s="958"/>
      <c r="AN78" s="958"/>
      <c r="AO78" s="958"/>
      <c r="AP78" s="965" t="s">
        <v>546</v>
      </c>
      <c r="AQ78" s="966"/>
      <c r="AR78" s="966"/>
      <c r="AS78" s="966"/>
      <c r="AT78" s="967"/>
      <c r="AU78" s="965" t="s">
        <v>546</v>
      </c>
      <c r="AV78" s="966"/>
      <c r="AW78" s="966"/>
      <c r="AX78" s="966"/>
      <c r="AY78" s="967"/>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t="s">
        <v>560</v>
      </c>
      <c r="C79" s="962"/>
      <c r="D79" s="962"/>
      <c r="E79" s="962"/>
      <c r="F79" s="962"/>
      <c r="G79" s="962"/>
      <c r="H79" s="962"/>
      <c r="I79" s="962"/>
      <c r="J79" s="962"/>
      <c r="K79" s="962"/>
      <c r="L79" s="962"/>
      <c r="M79" s="962"/>
      <c r="N79" s="962"/>
      <c r="O79" s="962"/>
      <c r="P79" s="963"/>
      <c r="Q79" s="964">
        <v>1213</v>
      </c>
      <c r="R79" s="958"/>
      <c r="S79" s="958"/>
      <c r="T79" s="958"/>
      <c r="U79" s="958"/>
      <c r="V79" s="958">
        <v>1170</v>
      </c>
      <c r="W79" s="958"/>
      <c r="X79" s="958"/>
      <c r="Y79" s="958"/>
      <c r="Z79" s="958"/>
      <c r="AA79" s="958">
        <v>43</v>
      </c>
      <c r="AB79" s="958"/>
      <c r="AC79" s="958"/>
      <c r="AD79" s="958"/>
      <c r="AE79" s="958"/>
      <c r="AF79" s="958">
        <v>43</v>
      </c>
      <c r="AG79" s="958"/>
      <c r="AH79" s="958"/>
      <c r="AI79" s="958"/>
      <c r="AJ79" s="958"/>
      <c r="AK79" s="958" t="s">
        <v>546</v>
      </c>
      <c r="AL79" s="958"/>
      <c r="AM79" s="958"/>
      <c r="AN79" s="958"/>
      <c r="AO79" s="958"/>
      <c r="AP79" s="965" t="s">
        <v>546</v>
      </c>
      <c r="AQ79" s="966"/>
      <c r="AR79" s="966"/>
      <c r="AS79" s="966"/>
      <c r="AT79" s="967"/>
      <c r="AU79" s="965" t="s">
        <v>546</v>
      </c>
      <c r="AV79" s="966"/>
      <c r="AW79" s="966"/>
      <c r="AX79" s="966"/>
      <c r="AY79" s="967"/>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16861</v>
      </c>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v>
      </c>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2">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239168</v>
      </c>
      <c r="AB110" s="876"/>
      <c r="AC110" s="876"/>
      <c r="AD110" s="876"/>
      <c r="AE110" s="877"/>
      <c r="AF110" s="878">
        <v>258573</v>
      </c>
      <c r="AG110" s="876"/>
      <c r="AH110" s="876"/>
      <c r="AI110" s="876"/>
      <c r="AJ110" s="877"/>
      <c r="AK110" s="878">
        <v>253092</v>
      </c>
      <c r="AL110" s="876"/>
      <c r="AM110" s="876"/>
      <c r="AN110" s="876"/>
      <c r="AO110" s="877"/>
      <c r="AP110" s="879">
        <v>6.1</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3227755</v>
      </c>
      <c r="BR110" s="829"/>
      <c r="BS110" s="829"/>
      <c r="BT110" s="829"/>
      <c r="BU110" s="829"/>
      <c r="BV110" s="829">
        <v>2975940</v>
      </c>
      <c r="BW110" s="829"/>
      <c r="BX110" s="829"/>
      <c r="BY110" s="829"/>
      <c r="BZ110" s="829"/>
      <c r="CA110" s="829">
        <v>2748905</v>
      </c>
      <c r="CB110" s="829"/>
      <c r="CC110" s="829"/>
      <c r="CD110" s="829"/>
      <c r="CE110" s="829"/>
      <c r="CF110" s="853">
        <v>66.3</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942848</v>
      </c>
      <c r="BR112" s="804"/>
      <c r="BS112" s="804"/>
      <c r="BT112" s="804"/>
      <c r="BU112" s="804"/>
      <c r="BV112" s="804">
        <v>872194</v>
      </c>
      <c r="BW112" s="804"/>
      <c r="BX112" s="804"/>
      <c r="BY112" s="804"/>
      <c r="BZ112" s="804"/>
      <c r="CA112" s="804">
        <v>809615</v>
      </c>
      <c r="CB112" s="804"/>
      <c r="CC112" s="804"/>
      <c r="CD112" s="804"/>
      <c r="CE112" s="804"/>
      <c r="CF112" s="862">
        <v>19.5</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187816</v>
      </c>
      <c r="AB113" s="906"/>
      <c r="AC113" s="906"/>
      <c r="AD113" s="906"/>
      <c r="AE113" s="907"/>
      <c r="AF113" s="908">
        <v>147086</v>
      </c>
      <c r="AG113" s="906"/>
      <c r="AH113" s="906"/>
      <c r="AI113" s="906"/>
      <c r="AJ113" s="907"/>
      <c r="AK113" s="908">
        <v>102910</v>
      </c>
      <c r="AL113" s="906"/>
      <c r="AM113" s="906"/>
      <c r="AN113" s="906"/>
      <c r="AO113" s="907"/>
      <c r="AP113" s="909">
        <v>2.5</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1051529</v>
      </c>
      <c r="BR114" s="804"/>
      <c r="BS114" s="804"/>
      <c r="BT114" s="804"/>
      <c r="BU114" s="804"/>
      <c r="BV114" s="804">
        <v>971243</v>
      </c>
      <c r="BW114" s="804"/>
      <c r="BX114" s="804"/>
      <c r="BY114" s="804"/>
      <c r="BZ114" s="804"/>
      <c r="CA114" s="804">
        <v>1146172</v>
      </c>
      <c r="CB114" s="804"/>
      <c r="CC114" s="804"/>
      <c r="CD114" s="804"/>
      <c r="CE114" s="804"/>
      <c r="CF114" s="862">
        <v>27.7</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426984</v>
      </c>
      <c r="AB117" s="890"/>
      <c r="AC117" s="890"/>
      <c r="AD117" s="890"/>
      <c r="AE117" s="891"/>
      <c r="AF117" s="892">
        <v>405659</v>
      </c>
      <c r="AG117" s="890"/>
      <c r="AH117" s="890"/>
      <c r="AI117" s="890"/>
      <c r="AJ117" s="891"/>
      <c r="AK117" s="892">
        <v>356002</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440</v>
      </c>
      <c r="BP119" s="865"/>
      <c r="BQ119" s="866">
        <v>5222132</v>
      </c>
      <c r="BR119" s="832"/>
      <c r="BS119" s="832"/>
      <c r="BT119" s="832"/>
      <c r="BU119" s="832"/>
      <c r="BV119" s="832">
        <v>4819377</v>
      </c>
      <c r="BW119" s="832"/>
      <c r="BX119" s="832"/>
      <c r="BY119" s="832"/>
      <c r="BZ119" s="832"/>
      <c r="CA119" s="832">
        <v>4704692</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2158580</v>
      </c>
      <c r="BR120" s="829"/>
      <c r="BS120" s="829"/>
      <c r="BT120" s="829"/>
      <c r="BU120" s="829"/>
      <c r="BV120" s="829">
        <v>2357786</v>
      </c>
      <c r="BW120" s="829"/>
      <c r="BX120" s="829"/>
      <c r="BY120" s="829"/>
      <c r="BZ120" s="829"/>
      <c r="CA120" s="829">
        <v>2308481</v>
      </c>
      <c r="CB120" s="829"/>
      <c r="CC120" s="829"/>
      <c r="CD120" s="829"/>
      <c r="CE120" s="829"/>
      <c r="CF120" s="853">
        <v>55.7</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752284</v>
      </c>
      <c r="DH120" s="829"/>
      <c r="DI120" s="829"/>
      <c r="DJ120" s="829"/>
      <c r="DK120" s="829"/>
      <c r="DL120" s="829">
        <v>665387</v>
      </c>
      <c r="DM120" s="829"/>
      <c r="DN120" s="829"/>
      <c r="DO120" s="829"/>
      <c r="DP120" s="829"/>
      <c r="DQ120" s="829">
        <v>687234</v>
      </c>
      <c r="DR120" s="829"/>
      <c r="DS120" s="829"/>
      <c r="DT120" s="829"/>
      <c r="DU120" s="829"/>
      <c r="DV120" s="830">
        <v>16.600000000000001</v>
      </c>
      <c r="DW120" s="830"/>
      <c r="DX120" s="830"/>
      <c r="DY120" s="830"/>
      <c r="DZ120" s="831"/>
    </row>
    <row r="121" spans="1:130" s="212"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190564</v>
      </c>
      <c r="DH121" s="804"/>
      <c r="DI121" s="804"/>
      <c r="DJ121" s="804"/>
      <c r="DK121" s="804"/>
      <c r="DL121" s="804">
        <v>206807</v>
      </c>
      <c r="DM121" s="804"/>
      <c r="DN121" s="804"/>
      <c r="DO121" s="804"/>
      <c r="DP121" s="804"/>
      <c r="DQ121" s="804">
        <v>122381</v>
      </c>
      <c r="DR121" s="804"/>
      <c r="DS121" s="804"/>
      <c r="DT121" s="804"/>
      <c r="DU121" s="804"/>
      <c r="DV121" s="781">
        <v>3</v>
      </c>
      <c r="DW121" s="781"/>
      <c r="DX121" s="781"/>
      <c r="DY121" s="781"/>
      <c r="DZ121" s="782"/>
    </row>
    <row r="122" spans="1:130" s="212" customFormat="1" ht="26.25" customHeight="1" x14ac:dyDescent="0.2">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5248487</v>
      </c>
      <c r="BR122" s="832"/>
      <c r="BS122" s="832"/>
      <c r="BT122" s="832"/>
      <c r="BU122" s="832"/>
      <c r="BV122" s="832">
        <v>4859907</v>
      </c>
      <c r="BW122" s="832"/>
      <c r="BX122" s="832"/>
      <c r="BY122" s="832"/>
      <c r="BZ122" s="832"/>
      <c r="CA122" s="832">
        <v>4403474</v>
      </c>
      <c r="CB122" s="832"/>
      <c r="CC122" s="832"/>
      <c r="CD122" s="832"/>
      <c r="CE122" s="832"/>
      <c r="CF122" s="833">
        <v>106.3</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448</v>
      </c>
      <c r="BP123" s="865"/>
      <c r="BQ123" s="819">
        <v>7407067</v>
      </c>
      <c r="BR123" s="820"/>
      <c r="BS123" s="820"/>
      <c r="BT123" s="820"/>
      <c r="BU123" s="820"/>
      <c r="BV123" s="820">
        <v>7217693</v>
      </c>
      <c r="BW123" s="820"/>
      <c r="BX123" s="820"/>
      <c r="BY123" s="820"/>
      <c r="BZ123" s="820"/>
      <c r="CA123" s="820">
        <v>6711955</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4294786</v>
      </c>
      <c r="AB129" s="767"/>
      <c r="AC129" s="767"/>
      <c r="AD129" s="767"/>
      <c r="AE129" s="768"/>
      <c r="AF129" s="769">
        <v>4446583</v>
      </c>
      <c r="AG129" s="767"/>
      <c r="AH129" s="767"/>
      <c r="AI129" s="767"/>
      <c r="AJ129" s="768"/>
      <c r="AK129" s="769">
        <v>4589372</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475838</v>
      </c>
      <c r="AB130" s="767"/>
      <c r="AC130" s="767"/>
      <c r="AD130" s="767"/>
      <c r="AE130" s="768"/>
      <c r="AF130" s="769">
        <v>471878</v>
      </c>
      <c r="AG130" s="767"/>
      <c r="AH130" s="767"/>
      <c r="AI130" s="767"/>
      <c r="AJ130" s="768"/>
      <c r="AK130" s="769">
        <v>445812</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-1.7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3818948</v>
      </c>
      <c r="AB131" s="751"/>
      <c r="AC131" s="751"/>
      <c r="AD131" s="751"/>
      <c r="AE131" s="752"/>
      <c r="AF131" s="753">
        <v>3974705</v>
      </c>
      <c r="AG131" s="751"/>
      <c r="AH131" s="751"/>
      <c r="AI131" s="751"/>
      <c r="AJ131" s="752"/>
      <c r="AK131" s="753">
        <v>4143560</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-1.27925282</v>
      </c>
      <c r="AB132" s="732"/>
      <c r="AC132" s="732"/>
      <c r="AD132" s="732"/>
      <c r="AE132" s="733"/>
      <c r="AF132" s="734">
        <v>-1.6660104330000001</v>
      </c>
      <c r="AG132" s="732"/>
      <c r="AH132" s="732"/>
      <c r="AI132" s="732"/>
      <c r="AJ132" s="733"/>
      <c r="AK132" s="734">
        <v>-2.1674598650000001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-2.1</v>
      </c>
      <c r="AB133" s="711"/>
      <c r="AC133" s="711"/>
      <c r="AD133" s="711"/>
      <c r="AE133" s="712"/>
      <c r="AF133" s="710">
        <v>-1.6</v>
      </c>
      <c r="AG133" s="711"/>
      <c r="AH133" s="711"/>
      <c r="AI133" s="711"/>
      <c r="AJ133" s="712"/>
      <c r="AK133" s="710">
        <v>-1.7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8pLbYsL0Yac1xmmo/hzq+RUt4gQ0Bbx3RSwVvbhD3o1R7XdfG08zl0WaZMIeAfGBrvMM6BTeDZA3My9+Z4O+XA==" saltValue="Zdjj9q6E99obG3ygWv5KY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474</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KRZ2NUlyhpNB87ae6+lcw1roIewz90Ljwo1gy9pxYHCTW8octhM81C1NywRNK/8qFIy4XEXibzZ15T6Wy/wXHA==" saltValue="NcJUSISdKotgcTlhZ+c8n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myiFlxqxjKn5kw5n3EQl1nng0UNw5CI2HOM6fBLemjuUtglL36zM0HlRODkwsYiEye2EuuS71ptgHt1XWfXFpQ==" saltValue="WyddEXirUlkDULxAoiIHbg=="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476</v>
      </c>
      <c r="AL6" s="248"/>
      <c r="AM6" s="248"/>
      <c r="AN6" s="248"/>
    </row>
    <row r="7" spans="1:46" ht="13.5" customHeight="1" x14ac:dyDescent="0.2">
      <c r="A7" s="247"/>
      <c r="AK7" s="250"/>
      <c r="AL7" s="251"/>
      <c r="AM7" s="251"/>
      <c r="AN7" s="252"/>
      <c r="AO7" s="1105" t="s">
        <v>477</v>
      </c>
      <c r="AP7" s="253"/>
      <c r="AQ7" s="254" t="s">
        <v>478</v>
      </c>
      <c r="AR7" s="255"/>
    </row>
    <row r="8" spans="1:46" ht="13" x14ac:dyDescent="0.2">
      <c r="A8" s="247"/>
      <c r="AK8" s="256"/>
      <c r="AL8" s="257"/>
      <c r="AM8" s="257"/>
      <c r="AN8" s="258"/>
      <c r="AO8" s="1106"/>
      <c r="AP8" s="259" t="s">
        <v>479</v>
      </c>
      <c r="AQ8" s="260" t="s">
        <v>480</v>
      </c>
      <c r="AR8" s="261" t="s">
        <v>481</v>
      </c>
    </row>
    <row r="9" spans="1:46" ht="13" x14ac:dyDescent="0.2">
      <c r="A9" s="247"/>
      <c r="AK9" s="1117" t="s">
        <v>482</v>
      </c>
      <c r="AL9" s="1118"/>
      <c r="AM9" s="1118"/>
      <c r="AN9" s="1119"/>
      <c r="AO9" s="262">
        <v>1503383</v>
      </c>
      <c r="AP9" s="262">
        <v>86272</v>
      </c>
      <c r="AQ9" s="263">
        <v>102505</v>
      </c>
      <c r="AR9" s="264">
        <v>-15.8</v>
      </c>
    </row>
    <row r="10" spans="1:46" ht="13.5" customHeight="1" x14ac:dyDescent="0.2">
      <c r="A10" s="247"/>
      <c r="AK10" s="1117" t="s">
        <v>483</v>
      </c>
      <c r="AL10" s="1118"/>
      <c r="AM10" s="1118"/>
      <c r="AN10" s="1119"/>
      <c r="AO10" s="265">
        <v>25591</v>
      </c>
      <c r="AP10" s="265">
        <v>1469</v>
      </c>
      <c r="AQ10" s="266">
        <v>13118</v>
      </c>
      <c r="AR10" s="267">
        <v>-88.8</v>
      </c>
    </row>
    <row r="11" spans="1:46" ht="13.5" customHeight="1" x14ac:dyDescent="0.2">
      <c r="A11" s="247"/>
      <c r="AK11" s="1117" t="s">
        <v>484</v>
      </c>
      <c r="AL11" s="1118"/>
      <c r="AM11" s="1118"/>
      <c r="AN11" s="1119"/>
      <c r="AO11" s="265" t="s">
        <v>485</v>
      </c>
      <c r="AP11" s="265" t="s">
        <v>485</v>
      </c>
      <c r="AQ11" s="266">
        <v>532</v>
      </c>
      <c r="AR11" s="267" t="s">
        <v>485</v>
      </c>
    </row>
    <row r="12" spans="1:46" ht="13.5" customHeight="1" x14ac:dyDescent="0.2">
      <c r="A12" s="247"/>
      <c r="AK12" s="1117" t="s">
        <v>486</v>
      </c>
      <c r="AL12" s="1118"/>
      <c r="AM12" s="1118"/>
      <c r="AN12" s="1119"/>
      <c r="AO12" s="265" t="s">
        <v>485</v>
      </c>
      <c r="AP12" s="265" t="s">
        <v>485</v>
      </c>
      <c r="AQ12" s="266">
        <v>70</v>
      </c>
      <c r="AR12" s="267" t="s">
        <v>485</v>
      </c>
    </row>
    <row r="13" spans="1:46" ht="13.5" customHeight="1" x14ac:dyDescent="0.2">
      <c r="A13" s="247"/>
      <c r="AK13" s="1117" t="s">
        <v>487</v>
      </c>
      <c r="AL13" s="1118"/>
      <c r="AM13" s="1118"/>
      <c r="AN13" s="1119"/>
      <c r="AO13" s="265">
        <v>51049</v>
      </c>
      <c r="AP13" s="265">
        <v>2929</v>
      </c>
      <c r="AQ13" s="266">
        <v>4255</v>
      </c>
      <c r="AR13" s="267">
        <v>-31.2</v>
      </c>
    </row>
    <row r="14" spans="1:46" ht="13.5" customHeight="1" x14ac:dyDescent="0.2">
      <c r="A14" s="247"/>
      <c r="AK14" s="1117" t="s">
        <v>488</v>
      </c>
      <c r="AL14" s="1118"/>
      <c r="AM14" s="1118"/>
      <c r="AN14" s="1119"/>
      <c r="AO14" s="265">
        <v>10097</v>
      </c>
      <c r="AP14" s="265">
        <v>579</v>
      </c>
      <c r="AQ14" s="266">
        <v>1813</v>
      </c>
      <c r="AR14" s="267">
        <v>-68.099999999999994</v>
      </c>
    </row>
    <row r="15" spans="1:46" ht="13.5" customHeight="1" x14ac:dyDescent="0.2">
      <c r="A15" s="247"/>
      <c r="AK15" s="1120" t="s">
        <v>489</v>
      </c>
      <c r="AL15" s="1121"/>
      <c r="AM15" s="1121"/>
      <c r="AN15" s="1122"/>
      <c r="AO15" s="265">
        <v>-85836</v>
      </c>
      <c r="AP15" s="265">
        <v>-4926</v>
      </c>
      <c r="AQ15" s="266">
        <v>-6003</v>
      </c>
      <c r="AR15" s="267">
        <v>-17.899999999999999</v>
      </c>
    </row>
    <row r="16" spans="1:46" ht="13" x14ac:dyDescent="0.2">
      <c r="A16" s="247"/>
      <c r="AK16" s="1120" t="s">
        <v>177</v>
      </c>
      <c r="AL16" s="1121"/>
      <c r="AM16" s="1121"/>
      <c r="AN16" s="1122"/>
      <c r="AO16" s="265">
        <v>1504284</v>
      </c>
      <c r="AP16" s="265">
        <v>86324</v>
      </c>
      <c r="AQ16" s="266">
        <v>116291</v>
      </c>
      <c r="AR16" s="267">
        <v>-25.8</v>
      </c>
    </row>
    <row r="17" spans="1:46" ht="13" x14ac:dyDescent="0.2">
      <c r="A17" s="247"/>
    </row>
    <row r="18" spans="1:46" ht="13" x14ac:dyDescent="0.2">
      <c r="A18" s="247"/>
      <c r="AQ18" s="268"/>
      <c r="AR18" s="268"/>
    </row>
    <row r="19" spans="1:46" ht="13" x14ac:dyDescent="0.2">
      <c r="A19" s="247"/>
      <c r="AK19" s="243" t="s">
        <v>490</v>
      </c>
    </row>
    <row r="20" spans="1:46" ht="13" x14ac:dyDescent="0.2">
      <c r="A20" s="247"/>
      <c r="AK20" s="269"/>
      <c r="AL20" s="270"/>
      <c r="AM20" s="270"/>
      <c r="AN20" s="271"/>
      <c r="AO20" s="272" t="s">
        <v>491</v>
      </c>
      <c r="AP20" s="273" t="s">
        <v>492</v>
      </c>
      <c r="AQ20" s="274" t="s">
        <v>493</v>
      </c>
      <c r="AR20" s="275"/>
    </row>
    <row r="21" spans="1:46" s="248" customFormat="1" ht="13" x14ac:dyDescent="0.2">
      <c r="A21" s="276"/>
      <c r="AK21" s="1123" t="s">
        <v>494</v>
      </c>
      <c r="AL21" s="1124"/>
      <c r="AM21" s="1124"/>
      <c r="AN21" s="1125"/>
      <c r="AO21" s="277">
        <v>7.06</v>
      </c>
      <c r="AP21" s="278">
        <v>9.5500000000000007</v>
      </c>
      <c r="AQ21" s="279">
        <v>-2.4900000000000002</v>
      </c>
      <c r="AS21" s="280"/>
      <c r="AT21" s="276"/>
    </row>
    <row r="22" spans="1:46" s="248" customFormat="1" ht="13" x14ac:dyDescent="0.2">
      <c r="A22" s="276"/>
      <c r="AK22" s="1123" t="s">
        <v>495</v>
      </c>
      <c r="AL22" s="1124"/>
      <c r="AM22" s="1124"/>
      <c r="AN22" s="1125"/>
      <c r="AO22" s="281">
        <v>96.9</v>
      </c>
      <c r="AP22" s="282">
        <v>96.7</v>
      </c>
      <c r="AQ22" s="283">
        <v>0.2</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498</v>
      </c>
      <c r="AL29" s="248"/>
      <c r="AM29" s="248"/>
      <c r="AN29" s="248"/>
      <c r="AS29" s="290"/>
    </row>
    <row r="30" spans="1:46" ht="13.5" customHeight="1" x14ac:dyDescent="0.2">
      <c r="A30" s="247"/>
      <c r="AK30" s="250"/>
      <c r="AL30" s="251"/>
      <c r="AM30" s="251"/>
      <c r="AN30" s="252"/>
      <c r="AO30" s="1105" t="s">
        <v>477</v>
      </c>
      <c r="AP30" s="253"/>
      <c r="AQ30" s="254" t="s">
        <v>478</v>
      </c>
      <c r="AR30" s="255"/>
    </row>
    <row r="31" spans="1:46" ht="13" x14ac:dyDescent="0.2">
      <c r="A31" s="247"/>
      <c r="AK31" s="256"/>
      <c r="AL31" s="257"/>
      <c r="AM31" s="257"/>
      <c r="AN31" s="258"/>
      <c r="AO31" s="1106"/>
      <c r="AP31" s="259" t="s">
        <v>479</v>
      </c>
      <c r="AQ31" s="260" t="s">
        <v>480</v>
      </c>
      <c r="AR31" s="261" t="s">
        <v>481</v>
      </c>
    </row>
    <row r="32" spans="1:46" ht="27" customHeight="1" x14ac:dyDescent="0.2">
      <c r="A32" s="247"/>
      <c r="AK32" s="1107" t="s">
        <v>499</v>
      </c>
      <c r="AL32" s="1108"/>
      <c r="AM32" s="1108"/>
      <c r="AN32" s="1109"/>
      <c r="AO32" s="291">
        <v>253092</v>
      </c>
      <c r="AP32" s="291">
        <v>14524</v>
      </c>
      <c r="AQ32" s="292">
        <v>49899</v>
      </c>
      <c r="AR32" s="293">
        <v>-70.900000000000006</v>
      </c>
    </row>
    <row r="33" spans="1:46" ht="13.5" customHeight="1" x14ac:dyDescent="0.2">
      <c r="A33" s="247"/>
      <c r="AK33" s="1107" t="s">
        <v>500</v>
      </c>
      <c r="AL33" s="1108"/>
      <c r="AM33" s="1108"/>
      <c r="AN33" s="1109"/>
      <c r="AO33" s="291" t="s">
        <v>485</v>
      </c>
      <c r="AP33" s="291" t="s">
        <v>485</v>
      </c>
      <c r="AQ33" s="292" t="s">
        <v>485</v>
      </c>
      <c r="AR33" s="293" t="s">
        <v>485</v>
      </c>
    </row>
    <row r="34" spans="1:46" ht="27" customHeight="1" x14ac:dyDescent="0.2">
      <c r="A34" s="247"/>
      <c r="AK34" s="1107" t="s">
        <v>501</v>
      </c>
      <c r="AL34" s="1108"/>
      <c r="AM34" s="1108"/>
      <c r="AN34" s="1109"/>
      <c r="AO34" s="291" t="s">
        <v>485</v>
      </c>
      <c r="AP34" s="291" t="s">
        <v>485</v>
      </c>
      <c r="AQ34" s="292">
        <v>2</v>
      </c>
      <c r="AR34" s="293" t="s">
        <v>485</v>
      </c>
    </row>
    <row r="35" spans="1:46" ht="27" customHeight="1" x14ac:dyDescent="0.2">
      <c r="A35" s="247"/>
      <c r="AK35" s="1107" t="s">
        <v>502</v>
      </c>
      <c r="AL35" s="1108"/>
      <c r="AM35" s="1108"/>
      <c r="AN35" s="1109"/>
      <c r="AO35" s="291">
        <v>102910</v>
      </c>
      <c r="AP35" s="291">
        <v>5906</v>
      </c>
      <c r="AQ35" s="292">
        <v>13394</v>
      </c>
      <c r="AR35" s="293">
        <v>-55.9</v>
      </c>
    </row>
    <row r="36" spans="1:46" ht="27" customHeight="1" x14ac:dyDescent="0.2">
      <c r="A36" s="247"/>
      <c r="AK36" s="1107" t="s">
        <v>503</v>
      </c>
      <c r="AL36" s="1108"/>
      <c r="AM36" s="1108"/>
      <c r="AN36" s="1109"/>
      <c r="AO36" s="291" t="s">
        <v>485</v>
      </c>
      <c r="AP36" s="291" t="s">
        <v>485</v>
      </c>
      <c r="AQ36" s="292">
        <v>2489</v>
      </c>
      <c r="AR36" s="293" t="s">
        <v>485</v>
      </c>
    </row>
    <row r="37" spans="1:46" ht="13.5" customHeight="1" x14ac:dyDescent="0.2">
      <c r="A37" s="247"/>
      <c r="AK37" s="1107" t="s">
        <v>504</v>
      </c>
      <c r="AL37" s="1108"/>
      <c r="AM37" s="1108"/>
      <c r="AN37" s="1109"/>
      <c r="AO37" s="291" t="s">
        <v>485</v>
      </c>
      <c r="AP37" s="291" t="s">
        <v>485</v>
      </c>
      <c r="AQ37" s="292">
        <v>625</v>
      </c>
      <c r="AR37" s="293" t="s">
        <v>485</v>
      </c>
    </row>
    <row r="38" spans="1:46" ht="27" customHeight="1" x14ac:dyDescent="0.2">
      <c r="A38" s="247"/>
      <c r="AK38" s="1110" t="s">
        <v>505</v>
      </c>
      <c r="AL38" s="1111"/>
      <c r="AM38" s="1111"/>
      <c r="AN38" s="1112"/>
      <c r="AO38" s="294" t="s">
        <v>485</v>
      </c>
      <c r="AP38" s="294" t="s">
        <v>485</v>
      </c>
      <c r="AQ38" s="295">
        <v>5</v>
      </c>
      <c r="AR38" s="283" t="s">
        <v>485</v>
      </c>
      <c r="AS38" s="290"/>
    </row>
    <row r="39" spans="1:46" ht="13" x14ac:dyDescent="0.2">
      <c r="A39" s="247"/>
      <c r="AK39" s="1110" t="s">
        <v>506</v>
      </c>
      <c r="AL39" s="1111"/>
      <c r="AM39" s="1111"/>
      <c r="AN39" s="1112"/>
      <c r="AO39" s="291" t="s">
        <v>485</v>
      </c>
      <c r="AP39" s="291" t="s">
        <v>485</v>
      </c>
      <c r="AQ39" s="292">
        <v>-2982</v>
      </c>
      <c r="AR39" s="293" t="s">
        <v>485</v>
      </c>
      <c r="AS39" s="290"/>
    </row>
    <row r="40" spans="1:46" ht="27" customHeight="1" x14ac:dyDescent="0.2">
      <c r="A40" s="247"/>
      <c r="AK40" s="1107" t="s">
        <v>507</v>
      </c>
      <c r="AL40" s="1108"/>
      <c r="AM40" s="1108"/>
      <c r="AN40" s="1109"/>
      <c r="AO40" s="291">
        <v>-445812</v>
      </c>
      <c r="AP40" s="291">
        <v>-25583</v>
      </c>
      <c r="AQ40" s="292">
        <v>-43756</v>
      </c>
      <c r="AR40" s="293">
        <v>-41.5</v>
      </c>
      <c r="AS40" s="290"/>
    </row>
    <row r="41" spans="1:46" ht="13" x14ac:dyDescent="0.2">
      <c r="A41" s="247"/>
      <c r="AK41" s="1113" t="s">
        <v>287</v>
      </c>
      <c r="AL41" s="1114"/>
      <c r="AM41" s="1114"/>
      <c r="AN41" s="1115"/>
      <c r="AO41" s="291">
        <v>-89810</v>
      </c>
      <c r="AP41" s="291">
        <v>-5154</v>
      </c>
      <c r="AQ41" s="292">
        <v>19675</v>
      </c>
      <c r="AR41" s="293">
        <v>-126.2</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 x14ac:dyDescent="0.2">
      <c r="A48" s="247"/>
      <c r="AK48" s="301" t="s">
        <v>509</v>
      </c>
      <c r="AL48" s="301"/>
      <c r="AM48" s="301"/>
      <c r="AN48" s="301"/>
      <c r="AO48" s="301"/>
      <c r="AP48" s="301"/>
      <c r="AQ48" s="302"/>
      <c r="AR48" s="301"/>
    </row>
    <row r="49" spans="1:44" ht="13.5" customHeight="1" x14ac:dyDescent="0.2">
      <c r="A49" s="247"/>
      <c r="AK49" s="303"/>
      <c r="AL49" s="304"/>
      <c r="AM49" s="1100" t="s">
        <v>477</v>
      </c>
      <c r="AN49" s="1102" t="s">
        <v>510</v>
      </c>
      <c r="AO49" s="1103"/>
      <c r="AP49" s="1103"/>
      <c r="AQ49" s="1103"/>
      <c r="AR49" s="1104"/>
    </row>
    <row r="50" spans="1:44" ht="13" x14ac:dyDescent="0.2">
      <c r="A50" s="247"/>
      <c r="AK50" s="305"/>
      <c r="AL50" s="306"/>
      <c r="AM50" s="1101"/>
      <c r="AN50" s="307" t="s">
        <v>511</v>
      </c>
      <c r="AO50" s="308" t="s">
        <v>512</v>
      </c>
      <c r="AP50" s="309" t="s">
        <v>513</v>
      </c>
      <c r="AQ50" s="310" t="s">
        <v>514</v>
      </c>
      <c r="AR50" s="311" t="s">
        <v>515</v>
      </c>
    </row>
    <row r="51" spans="1:44" ht="13" x14ac:dyDescent="0.2">
      <c r="A51" s="247"/>
      <c r="AK51" s="303" t="s">
        <v>516</v>
      </c>
      <c r="AL51" s="304"/>
      <c r="AM51" s="312">
        <v>1344101</v>
      </c>
      <c r="AN51" s="313">
        <v>77617</v>
      </c>
      <c r="AO51" s="314">
        <v>34.299999999999997</v>
      </c>
      <c r="AP51" s="315">
        <v>96248</v>
      </c>
      <c r="AQ51" s="316">
        <v>10</v>
      </c>
      <c r="AR51" s="317">
        <v>24.3</v>
      </c>
    </row>
    <row r="52" spans="1:44" ht="13" x14ac:dyDescent="0.2">
      <c r="A52" s="247"/>
      <c r="AK52" s="318"/>
      <c r="AL52" s="319" t="s">
        <v>517</v>
      </c>
      <c r="AM52" s="320">
        <v>705752</v>
      </c>
      <c r="AN52" s="321">
        <v>40755</v>
      </c>
      <c r="AO52" s="322">
        <v>33.4</v>
      </c>
      <c r="AP52" s="323">
        <v>55768</v>
      </c>
      <c r="AQ52" s="324">
        <v>17.5</v>
      </c>
      <c r="AR52" s="325">
        <v>15.9</v>
      </c>
    </row>
    <row r="53" spans="1:44" ht="13" x14ac:dyDescent="0.2">
      <c r="A53" s="247"/>
      <c r="AK53" s="303" t="s">
        <v>518</v>
      </c>
      <c r="AL53" s="304"/>
      <c r="AM53" s="312">
        <v>805147</v>
      </c>
      <c r="AN53" s="313">
        <v>46403</v>
      </c>
      <c r="AO53" s="314">
        <v>-40.200000000000003</v>
      </c>
      <c r="AP53" s="315">
        <v>76413</v>
      </c>
      <c r="AQ53" s="316">
        <v>-20.6</v>
      </c>
      <c r="AR53" s="317">
        <v>-19.600000000000001</v>
      </c>
    </row>
    <row r="54" spans="1:44" ht="13" x14ac:dyDescent="0.2">
      <c r="A54" s="247"/>
      <c r="AK54" s="318"/>
      <c r="AL54" s="319" t="s">
        <v>517</v>
      </c>
      <c r="AM54" s="320">
        <v>231005</v>
      </c>
      <c r="AN54" s="321">
        <v>13314</v>
      </c>
      <c r="AO54" s="322">
        <v>-67.3</v>
      </c>
      <c r="AP54" s="323">
        <v>39658</v>
      </c>
      <c r="AQ54" s="324">
        <v>-28.9</v>
      </c>
      <c r="AR54" s="325">
        <v>-38.4</v>
      </c>
    </row>
    <row r="55" spans="1:44" ht="13" x14ac:dyDescent="0.2">
      <c r="A55" s="247"/>
      <c r="AK55" s="303" t="s">
        <v>519</v>
      </c>
      <c r="AL55" s="304"/>
      <c r="AM55" s="312">
        <v>570967</v>
      </c>
      <c r="AN55" s="313">
        <v>32884</v>
      </c>
      <c r="AO55" s="314">
        <v>-29.1</v>
      </c>
      <c r="AP55" s="315">
        <v>66481</v>
      </c>
      <c r="AQ55" s="316">
        <v>-13</v>
      </c>
      <c r="AR55" s="317">
        <v>-16.100000000000001</v>
      </c>
    </row>
    <row r="56" spans="1:44" ht="13" x14ac:dyDescent="0.2">
      <c r="A56" s="247"/>
      <c r="AK56" s="318"/>
      <c r="AL56" s="319" t="s">
        <v>517</v>
      </c>
      <c r="AM56" s="320">
        <v>276158</v>
      </c>
      <c r="AN56" s="321">
        <v>15905</v>
      </c>
      <c r="AO56" s="322">
        <v>19.5</v>
      </c>
      <c r="AP56" s="323">
        <v>36120</v>
      </c>
      <c r="AQ56" s="324">
        <v>-8.9</v>
      </c>
      <c r="AR56" s="325">
        <v>28.4</v>
      </c>
    </row>
    <row r="57" spans="1:44" ht="13" x14ac:dyDescent="0.2">
      <c r="A57" s="247"/>
      <c r="AK57" s="303" t="s">
        <v>520</v>
      </c>
      <c r="AL57" s="304"/>
      <c r="AM57" s="312">
        <v>381434</v>
      </c>
      <c r="AN57" s="313">
        <v>21830</v>
      </c>
      <c r="AO57" s="314">
        <v>-33.6</v>
      </c>
      <c r="AP57" s="315">
        <v>67825</v>
      </c>
      <c r="AQ57" s="316">
        <v>2</v>
      </c>
      <c r="AR57" s="317">
        <v>-35.6</v>
      </c>
    </row>
    <row r="58" spans="1:44" ht="13" x14ac:dyDescent="0.2">
      <c r="A58" s="247"/>
      <c r="AK58" s="318"/>
      <c r="AL58" s="319" t="s">
        <v>517</v>
      </c>
      <c r="AM58" s="320">
        <v>233372</v>
      </c>
      <c r="AN58" s="321">
        <v>13356</v>
      </c>
      <c r="AO58" s="322">
        <v>-16</v>
      </c>
      <c r="AP58" s="323">
        <v>39417</v>
      </c>
      <c r="AQ58" s="324">
        <v>9.1</v>
      </c>
      <c r="AR58" s="325">
        <v>-25.1</v>
      </c>
    </row>
    <row r="59" spans="1:44" ht="13" x14ac:dyDescent="0.2">
      <c r="A59" s="247"/>
      <c r="AK59" s="303" t="s">
        <v>521</v>
      </c>
      <c r="AL59" s="304"/>
      <c r="AM59" s="312">
        <v>400591</v>
      </c>
      <c r="AN59" s="313">
        <v>22988</v>
      </c>
      <c r="AO59" s="314">
        <v>5.3</v>
      </c>
      <c r="AP59" s="315">
        <v>81158</v>
      </c>
      <c r="AQ59" s="316">
        <v>19.7</v>
      </c>
      <c r="AR59" s="317">
        <v>-14.4</v>
      </c>
    </row>
    <row r="60" spans="1:44" ht="13" x14ac:dyDescent="0.2">
      <c r="A60" s="247"/>
      <c r="AK60" s="318"/>
      <c r="AL60" s="319" t="s">
        <v>517</v>
      </c>
      <c r="AM60" s="320">
        <v>320602</v>
      </c>
      <c r="AN60" s="321">
        <v>18398</v>
      </c>
      <c r="AO60" s="322">
        <v>37.799999999999997</v>
      </c>
      <c r="AP60" s="323">
        <v>45320</v>
      </c>
      <c r="AQ60" s="324">
        <v>15</v>
      </c>
      <c r="AR60" s="325">
        <v>22.8</v>
      </c>
    </row>
    <row r="61" spans="1:44" ht="13" x14ac:dyDescent="0.2">
      <c r="A61" s="247"/>
      <c r="AK61" s="303" t="s">
        <v>522</v>
      </c>
      <c r="AL61" s="326"/>
      <c r="AM61" s="312">
        <v>700448</v>
      </c>
      <c r="AN61" s="313">
        <v>40344</v>
      </c>
      <c r="AO61" s="314">
        <v>-12.7</v>
      </c>
      <c r="AP61" s="315">
        <v>77625</v>
      </c>
      <c r="AQ61" s="327">
        <v>-0.4</v>
      </c>
      <c r="AR61" s="317">
        <v>-12.3</v>
      </c>
    </row>
    <row r="62" spans="1:44" ht="13" x14ac:dyDescent="0.2">
      <c r="A62" s="247"/>
      <c r="AK62" s="318"/>
      <c r="AL62" s="319" t="s">
        <v>517</v>
      </c>
      <c r="AM62" s="320">
        <v>353378</v>
      </c>
      <c r="AN62" s="321">
        <v>20346</v>
      </c>
      <c r="AO62" s="322">
        <v>1.5</v>
      </c>
      <c r="AP62" s="323">
        <v>43257</v>
      </c>
      <c r="AQ62" s="324">
        <v>0.8</v>
      </c>
      <c r="AR62" s="325">
        <v>0.7</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sheetData>
  <sheetProtection algorithmName="SHA-512" hashValue="UTEzlXg2yGzsPQ7J1Dy/O96ljXY94G95jh8jg496vXk+Jh2iP4gPyxgCXW1vCh+6VIj8OCSK58lg9LQnheWdWw==" saltValue="ENWHCoj0wOVXqe+WzmnmT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B+RyiE4tT229FAXQLOxHQt0RUSXkR9WSuTQhOxr4ox9DXYK0a+V4PWoHrUcUAwhK8BiDI0mycKUC2GugyqK3Wg==" saltValue="USWjUzIhHHYMYFohTH4mB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WxaGULp0JygSZvgD5nwUYhEMZ+JvXNpk20abGxq2L6xUqPcVshqTY8MHT94tO3bq8R5plhqV2wBFGMjVG16tUg==" saltValue="G875FAT2XDwb5OOMq+c1q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27.41</v>
      </c>
      <c r="G47" s="12">
        <v>31.55</v>
      </c>
      <c r="H47" s="12">
        <v>32.450000000000003</v>
      </c>
      <c r="I47" s="12">
        <v>33.61</v>
      </c>
      <c r="J47" s="13">
        <v>33.08</v>
      </c>
    </row>
    <row r="48" spans="2:10" ht="57.75" customHeight="1" x14ac:dyDescent="0.2">
      <c r="B48" s="14"/>
      <c r="C48" s="1128" t="s">
        <v>4</v>
      </c>
      <c r="D48" s="1128"/>
      <c r="E48" s="1129"/>
      <c r="F48" s="15">
        <v>11.13</v>
      </c>
      <c r="G48" s="16">
        <v>10.76</v>
      </c>
      <c r="H48" s="16">
        <v>9.93</v>
      </c>
      <c r="I48" s="16">
        <v>8</v>
      </c>
      <c r="J48" s="17">
        <v>8.6999999999999993</v>
      </c>
    </row>
    <row r="49" spans="2:10" ht="57.75" customHeight="1" thickBot="1" x14ac:dyDescent="0.25">
      <c r="B49" s="18"/>
      <c r="C49" s="1130" t="s">
        <v>5</v>
      </c>
      <c r="D49" s="1130"/>
      <c r="E49" s="1131"/>
      <c r="F49" s="19" t="s">
        <v>529</v>
      </c>
      <c r="G49" s="20">
        <v>6.56</v>
      </c>
      <c r="H49" s="20" t="s">
        <v>530</v>
      </c>
      <c r="I49" s="20">
        <v>0.68</v>
      </c>
      <c r="J49" s="21">
        <v>1.46</v>
      </c>
    </row>
    <row r="50" spans="2:10" ht="13" x14ac:dyDescent="0.2"/>
  </sheetData>
  <sheetProtection algorithmName="SHA-512" hashValue="sa43R+f6KDAz8kqj/BC6Fk8XAX50mK4MtuB7tSfLxkFw4uY0YZJDsDWTqXNvTVbeMTCeMIU0Y8qkfnEJ07NNXA==" saltValue="ElNdoQePpl1A9kxgpthM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左右津 若奈</cp:lastModifiedBy>
  <cp:lastPrinted>2026-03-11T06:15:09Z</cp:lastPrinted>
  <dcterms:created xsi:type="dcterms:W3CDTF">2026-02-23T06:05:48Z</dcterms:created>
  <dcterms:modified xsi:type="dcterms:W3CDTF">2026-03-25T03:09:49Z</dcterms:modified>
  <cp:category/>
</cp:coreProperties>
</file>