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B9E46BED-B6FD-4B05-BE49-39424314DBE2}" xr6:coauthVersionLast="47" xr6:coauthVersionMax="47" xr10:uidLastSave="{00000000-0000-0000-0000-000000000000}"/>
  <bookViews>
    <workbookView xWindow="-30" yWindow="-16320" windowWidth="29040" windowHeight="15720" xr2:uid="{A86567A2-9E06-4F10-96E1-0C3A9B671067}"/>
  </bookViews>
  <sheets>
    <sheet name="5-4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 localSheetId="0">'5-4'!$A$1:$H$46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44" i="1"/>
  <c r="H43" i="1"/>
  <c r="G43" i="1"/>
  <c r="F43" i="1"/>
  <c r="E43" i="1"/>
  <c r="D43" i="1"/>
  <c r="C43" i="1"/>
  <c r="C42" i="1"/>
  <c r="C41" i="1"/>
  <c r="C40" i="1"/>
  <c r="C39" i="1"/>
  <c r="C38" i="1"/>
  <c r="H37" i="1"/>
  <c r="G37" i="1"/>
  <c r="F37" i="1"/>
  <c r="C37" i="1" s="1"/>
  <c r="E37" i="1"/>
  <c r="D37" i="1"/>
  <c r="C36" i="1"/>
  <c r="C35" i="1"/>
  <c r="C34" i="1"/>
  <c r="C33" i="1"/>
  <c r="C32" i="1"/>
  <c r="C31" i="1"/>
  <c r="H30" i="1"/>
  <c r="G30" i="1"/>
  <c r="F30" i="1"/>
  <c r="E30" i="1"/>
  <c r="D30" i="1"/>
  <c r="C30" i="1"/>
  <c r="C29" i="1"/>
  <c r="C28" i="1"/>
  <c r="C27" i="1"/>
  <c r="C26" i="1"/>
  <c r="H25" i="1"/>
  <c r="G25" i="1"/>
  <c r="F25" i="1"/>
  <c r="E25" i="1"/>
  <c r="D25" i="1"/>
  <c r="C25" i="1" s="1"/>
  <c r="C24" i="1"/>
  <c r="H23" i="1"/>
  <c r="G23" i="1"/>
  <c r="F23" i="1"/>
  <c r="E23" i="1"/>
  <c r="D23" i="1"/>
  <c r="C23" i="1"/>
  <c r="C22" i="1"/>
  <c r="C21" i="1"/>
  <c r="C20" i="1"/>
  <c r="H19" i="1"/>
  <c r="G19" i="1"/>
  <c r="F19" i="1"/>
  <c r="E19" i="1"/>
  <c r="D19" i="1"/>
  <c r="C19" i="1" s="1"/>
  <c r="C18" i="1"/>
  <c r="C17" i="1"/>
  <c r="H16" i="1"/>
  <c r="G16" i="1"/>
  <c r="F16" i="1"/>
  <c r="E16" i="1"/>
  <c r="E8" i="1" s="1"/>
  <c r="E3" i="1" s="1"/>
  <c r="D16" i="1"/>
  <c r="C16" i="1" s="1"/>
  <c r="C15" i="1"/>
  <c r="C14" i="1"/>
  <c r="C13" i="1"/>
  <c r="C12" i="1"/>
  <c r="H11" i="1"/>
  <c r="G11" i="1"/>
  <c r="F11" i="1"/>
  <c r="C11" i="1" s="1"/>
  <c r="E11" i="1"/>
  <c r="D11" i="1"/>
  <c r="C10" i="1"/>
  <c r="C9" i="1"/>
  <c r="H8" i="1"/>
  <c r="G8" i="1"/>
  <c r="G3" i="1" s="1"/>
  <c r="F8" i="1"/>
  <c r="F3" i="1" s="1"/>
  <c r="C7" i="1"/>
  <c r="C6" i="1"/>
  <c r="C5" i="1"/>
  <c r="C4" i="1"/>
  <c r="H3" i="1"/>
  <c r="D8" i="1" l="1"/>
  <c r="C8" i="1" l="1"/>
  <c r="D3" i="1"/>
  <c r="C3" i="1" s="1"/>
</calcChain>
</file>

<file path=xl/sharedStrings.xml><?xml version="1.0" encoding="utf-8"?>
<sst xmlns="http://schemas.openxmlformats.org/spreadsheetml/2006/main" count="63" uniqueCount="56">
  <si>
    <t>5-4表　身体障害者手帳交付者数（障害別）</t>
    <rPh sb="5" eb="7">
      <t>シンタイ</t>
    </rPh>
    <rPh sb="7" eb="9">
      <t>ショウガイ</t>
    </rPh>
    <rPh sb="9" eb="10">
      <t>シャ</t>
    </rPh>
    <rPh sb="10" eb="12">
      <t>テチョウ</t>
    </rPh>
    <rPh sb="12" eb="14">
      <t>コウフ</t>
    </rPh>
    <rPh sb="14" eb="15">
      <t>シャ</t>
    </rPh>
    <rPh sb="15" eb="16">
      <t>スウ</t>
    </rPh>
    <rPh sb="17" eb="19">
      <t>ショウガイ</t>
    </rPh>
    <rPh sb="19" eb="20">
      <t>ベツ</t>
    </rPh>
    <phoneticPr fontId="2"/>
  </si>
  <si>
    <t>令和7年3月31日現在(単位:人）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rPh sb="12" eb="14">
      <t>タンイ</t>
    </rPh>
    <rPh sb="15" eb="16">
      <t>ニン</t>
    </rPh>
    <phoneticPr fontId="2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</si>
  <si>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2"/>
  </si>
  <si>
    <t>市町村名</t>
    <rPh sb="0" eb="3">
      <t>シチョウソン</t>
    </rPh>
    <rPh sb="3" eb="4">
      <t>ナ</t>
    </rPh>
    <phoneticPr fontId="2"/>
  </si>
  <si>
    <t>総数</t>
    <rPh sb="0" eb="2">
      <t>ソウスウ</t>
    </rPh>
    <phoneticPr fontId="2"/>
  </si>
  <si>
    <t>視覚障害</t>
    <rPh sb="0" eb="2">
      <t>シカク</t>
    </rPh>
    <rPh sb="2" eb="4">
      <t>ショウガイ</t>
    </rPh>
    <phoneticPr fontId="2"/>
  </si>
  <si>
    <t>聴覚・平衡機能障害</t>
    <rPh sb="5" eb="7">
      <t>キノウ</t>
    </rPh>
    <rPh sb="7" eb="9">
      <t>ショウガイ</t>
    </rPh>
    <phoneticPr fontId="2"/>
  </si>
  <si>
    <t>音声・言語・そしゃく機能障害</t>
    <rPh sb="10" eb="12">
      <t>キノウ</t>
    </rPh>
    <rPh sb="12" eb="14">
      <t>ショウガイ</t>
    </rPh>
    <phoneticPr fontId="2"/>
  </si>
  <si>
    <t>肢体不自由</t>
    <rPh sb="0" eb="2">
      <t>シタイ</t>
    </rPh>
    <rPh sb="2" eb="5">
      <t>フジユウ</t>
    </rPh>
    <phoneticPr fontId="2"/>
  </si>
  <si>
    <t>内部障害</t>
    <rPh sb="0" eb="2">
      <t>ナイブ</t>
    </rPh>
    <rPh sb="2" eb="4">
      <t>ショウガイ</t>
    </rPh>
    <phoneticPr fontId="2"/>
  </si>
  <si>
    <t>県計</t>
    <rPh sb="0" eb="1">
      <t>ケン</t>
    </rPh>
    <rPh sb="1" eb="2">
      <t>ケイ</t>
    </rPh>
    <phoneticPr fontId="2"/>
  </si>
  <si>
    <t>政令市・中核市</t>
    <phoneticPr fontId="2"/>
  </si>
  <si>
    <t>横浜市</t>
  </si>
  <si>
    <t>川崎市</t>
  </si>
  <si>
    <t>相模原市</t>
    <rPh sb="0" eb="3">
      <t>サガミハラ</t>
    </rPh>
    <phoneticPr fontId="2"/>
  </si>
  <si>
    <t>横須賀市</t>
  </si>
  <si>
    <t>政令市・中核市を除く県計</t>
  </si>
  <si>
    <t>藤沢市</t>
  </si>
  <si>
    <t>茅ヶ崎市</t>
  </si>
  <si>
    <t>平塚</t>
    <rPh sb="0" eb="2">
      <t>ヒラツカ</t>
    </rPh>
    <phoneticPr fontId="2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</si>
  <si>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</si>
  <si>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</si>
  <si>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</si>
  <si>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</si>
  <si>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</si>
  <si>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2"/>
  </si>
  <si>
    <t>秦野市</t>
  </si>
  <si>
    <t>伊勢原市</t>
  </si>
  <si>
    <t>鎌倉</t>
    <rPh sb="0" eb="2">
      <t>カマクラ</t>
    </rPh>
    <phoneticPr fontId="2"/>
  </si>
  <si>
    <t>鎌倉市</t>
  </si>
  <si>
    <t>逗子市</t>
  </si>
  <si>
    <t>葉山町</t>
  </si>
  <si>
    <t>三崎</t>
    <rPh sb="0" eb="2">
      <t>ミサキ</t>
    </rPh>
    <phoneticPr fontId="2"/>
  </si>
  <si>
    <t>三浦市</t>
  </si>
  <si>
    <t>小田原</t>
    <rPh sb="0" eb="3">
      <t>オダワラ</t>
    </rPh>
    <phoneticPr fontId="2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</si>
  <si>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</si>
  <si>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</si>
  <si>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</si>
  <si>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</si>
  <si>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2"/>
  </si>
  <si>
    <t>南足柄市</t>
    <phoneticPr fontId="2"/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</si>
  <si>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</si>
  <si>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</si>
  <si>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</si>
  <si>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</si>
  <si>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</si>
  <si>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2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</si>
  <si>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</si>
  <si>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</si>
  <si>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</si>
  <si>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</si>
  <si>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</si>
  <si>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2"/>
  </si>
  <si>
    <t>大和市</t>
  </si>
  <si>
    <t>綾瀬市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</si>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</sst>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_ "/>
  </numFmts>
  <fonts count="4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vertical="center"/>
    </xf>
    <xf numFmtId="3" fontId="1" fillId="0" borderId="0" xfId="0" quotePrefix="1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3" fontId="1" fillId="2" borderId="2" xfId="0" applyNumberFormat="1" applyFont="1" applyFill="1" applyBorder="1" applyAlignment="1">
      <alignment vertical="center" wrapText="1"/>
    </xf>
    <xf numFmtId="3" fontId="1" fillId="2" borderId="3" xfId="0" applyNumberFormat="1" applyFont="1" applyFill="1" applyBorder="1" applyAlignment="1">
      <alignment horizontal="distributed" vertical="center" justifyLastLine="1"/>
    </xf>
    <xf numFmtId="3" fontId="1" fillId="2" borderId="4" xfId="0" applyNumberFormat="1" applyFont="1" applyFill="1" applyBorder="1" applyAlignment="1">
      <alignment horizontal="distributed" vertical="center" wrapText="1" justifyLastLine="1"/>
    </xf>
    <xf numFmtId="3" fontId="1" fillId="2" borderId="5" xfId="0" applyNumberFormat="1" applyFont="1" applyFill="1" applyBorder="1" applyAlignment="1">
      <alignment horizontal="distributed" vertical="center" wrapText="1" justifyLastLine="1"/>
    </xf>
    <xf numFmtId="3" fontId="1" fillId="2" borderId="6" xfId="0" applyNumberFormat="1" applyFont="1" applyFill="1" applyBorder="1" applyAlignment="1">
      <alignment horizontal="distributed" vertical="center" wrapText="1" justifyLastLine="1"/>
    </xf>
    <xf numFmtId="3" fontId="1" fillId="2" borderId="3" xfId="0" applyNumberFormat="1" applyFont="1" applyFill="1" applyBorder="1" applyAlignment="1">
      <alignment horizontal="distributed" vertical="center" wrapText="1" justifyLastLine="1"/>
    </xf>
    <xf numFmtId="3" fontId="1" fillId="3" borderId="7" xfId="0" applyNumberFormat="1" applyFont="1" applyFill="1" applyBorder="1" applyAlignment="1">
      <alignment horizontal="distributed" vertical="center" justifyLastLine="1"/>
    </xf>
    <xf numFmtId="3" fontId="1" fillId="3" borderId="8" xfId="0" applyNumberFormat="1" applyFont="1" applyFill="1" applyBorder="1" applyAlignment="1">
      <alignment horizontal="distributed" vertical="center" justifyLastLine="1"/>
    </xf>
    <xf numFmtId="41" fontId="3" fillId="3" borderId="9" xfId="0" applyNumberFormat="1" applyFont="1" applyFill="1" applyBorder="1" applyAlignment="1">
      <alignment vertical="center"/>
    </xf>
    <xf numFmtId="41" fontId="3" fillId="3" borderId="10" xfId="0" applyNumberFormat="1" applyFont="1" applyFill="1" applyBorder="1" applyAlignment="1">
      <alignment vertical="center"/>
    </xf>
    <xf numFmtId="41" fontId="3" fillId="3" borderId="11" xfId="0" applyNumberFormat="1" applyFont="1" applyFill="1" applyBorder="1" applyAlignment="1">
      <alignment vertical="center"/>
    </xf>
    <xf numFmtId="41" fontId="3" fillId="3" borderId="12" xfId="0" applyNumberFormat="1" applyFont="1" applyFill="1" applyBorder="1" applyAlignment="1">
      <alignment vertical="center"/>
    </xf>
    <xf numFmtId="3" fontId="1" fillId="0" borderId="13" xfId="0" applyNumberFormat="1" applyFont="1" applyBorder="1" applyAlignment="1">
      <alignment horizontal="left" vertical="center"/>
    </xf>
    <xf numFmtId="3" fontId="1" fillId="0" borderId="14" xfId="0" applyNumberFormat="1" applyFont="1" applyBorder="1" applyAlignment="1">
      <alignment vertical="center"/>
    </xf>
    <xf numFmtId="41" fontId="3" fillId="3" borderId="15" xfId="0" applyNumberFormat="1" applyFont="1" applyFill="1" applyBorder="1" applyAlignment="1">
      <alignment vertical="center"/>
    </xf>
    <xf numFmtId="38" fontId="1" fillId="4" borderId="16" xfId="0" applyNumberFormat="1" applyFont="1" applyFill="1" applyBorder="1" applyAlignment="1">
      <alignment vertical="center"/>
    </xf>
    <xf numFmtId="38" fontId="1" fillId="4" borderId="17" xfId="0" applyNumberFormat="1" applyFont="1" applyFill="1" applyBorder="1" applyAlignment="1">
      <alignment vertical="center"/>
    </xf>
    <xf numFmtId="38" fontId="1" fillId="4" borderId="18" xfId="0" applyNumberFormat="1" applyFont="1" applyFill="1" applyBorder="1" applyAlignment="1">
      <alignment vertical="center"/>
    </xf>
    <xf numFmtId="3" fontId="1" fillId="0" borderId="19" xfId="0" applyNumberFormat="1" applyFont="1" applyBorder="1" applyAlignment="1">
      <alignment horizontal="left" vertical="center"/>
    </xf>
    <xf numFmtId="3" fontId="1" fillId="0" borderId="20" xfId="0" applyNumberFormat="1" applyFont="1" applyBorder="1" applyAlignment="1">
      <alignment vertical="center"/>
    </xf>
    <xf numFmtId="38" fontId="1" fillId="4" borderId="21" xfId="0" applyNumberFormat="1" applyFont="1" applyFill="1" applyBorder="1" applyAlignment="1">
      <alignment vertical="center"/>
    </xf>
    <xf numFmtId="38" fontId="1" fillId="4" borderId="22" xfId="0" applyNumberFormat="1" applyFont="1" applyFill="1" applyBorder="1" applyAlignment="1">
      <alignment vertical="center"/>
    </xf>
    <xf numFmtId="38" fontId="1" fillId="4" borderId="23" xfId="0" applyNumberFormat="1" applyFont="1" applyFill="1" applyBorder="1" applyAlignment="1">
      <alignment vertical="center"/>
    </xf>
    <xf numFmtId="3" fontId="1" fillId="0" borderId="24" xfId="0" applyNumberFormat="1" applyFont="1" applyBorder="1" applyAlignment="1">
      <alignment horizontal="left" vertical="center"/>
    </xf>
    <xf numFmtId="41" fontId="3" fillId="3" borderId="25" xfId="0" applyNumberFormat="1" applyFont="1" applyFill="1" applyBorder="1" applyAlignment="1">
      <alignment vertical="center"/>
    </xf>
    <xf numFmtId="38" fontId="1" fillId="4" borderId="26" xfId="0" applyNumberFormat="1" applyFont="1" applyFill="1" applyBorder="1" applyAlignment="1">
      <alignment vertical="center"/>
    </xf>
    <xf numFmtId="38" fontId="1" fillId="4" borderId="27" xfId="0" applyNumberFormat="1" applyFont="1" applyFill="1" applyBorder="1" applyAlignment="1">
      <alignment vertical="center"/>
    </xf>
    <xf numFmtId="38" fontId="1" fillId="4" borderId="28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 wrapText="1"/>
    </xf>
    <xf numFmtId="3" fontId="1" fillId="3" borderId="8" xfId="0" applyNumberFormat="1" applyFont="1" applyFill="1" applyBorder="1" applyAlignment="1">
      <alignment vertical="center" wrapText="1"/>
    </xf>
    <xf numFmtId="41" fontId="3" fillId="3" borderId="29" xfId="0" applyNumberFormat="1" applyFont="1" applyFill="1" applyBorder="1" applyAlignment="1">
      <alignment vertical="center"/>
    </xf>
    <xf numFmtId="41" fontId="3" fillId="3" borderId="30" xfId="0" applyNumberFormat="1" applyFont="1" applyFill="1" applyBorder="1" applyAlignment="1">
      <alignment vertical="center"/>
    </xf>
    <xf numFmtId="41" fontId="3" fillId="3" borderId="31" xfId="0" applyNumberFormat="1" applyFont="1" applyFill="1" applyBorder="1" applyAlignment="1">
      <alignment vertical="center"/>
    </xf>
    <xf numFmtId="41" fontId="3" fillId="3" borderId="32" xfId="0" applyNumberFormat="1" applyFont="1" applyFill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1" fillId="0" borderId="36" xfId="0" applyNumberFormat="1" applyFont="1" applyBorder="1" applyAlignment="1">
      <alignment horizontal="distributed" vertical="center" justifyLastLine="1"/>
    </xf>
    <xf numFmtId="3" fontId="1" fillId="3" borderId="37" xfId="0" applyNumberFormat="1" applyFont="1" applyFill="1" applyBorder="1" applyAlignment="1">
      <alignment horizontal="distributed" vertical="center" justifyLastLine="1"/>
    </xf>
    <xf numFmtId="41" fontId="3" fillId="3" borderId="38" xfId="0" applyNumberFormat="1" applyFont="1" applyFill="1" applyBorder="1" applyAlignment="1">
      <alignment vertical="center"/>
    </xf>
    <xf numFmtId="41" fontId="3" fillId="3" borderId="39" xfId="0" applyNumberFormat="1" applyFont="1" applyFill="1" applyBorder="1" applyAlignment="1">
      <alignment vertical="center"/>
    </xf>
    <xf numFmtId="41" fontId="3" fillId="3" borderId="40" xfId="0" applyNumberFormat="1" applyFont="1" applyFill="1" applyBorder="1" applyAlignment="1">
      <alignment vertical="center"/>
    </xf>
    <xf numFmtId="3" fontId="1" fillId="0" borderId="19" xfId="0" applyNumberFormat="1" applyFont="1" applyBorder="1" applyAlignment="1">
      <alignment horizontal="distributed" vertical="center" justifyLastLine="1"/>
    </xf>
    <xf numFmtId="3" fontId="1" fillId="0" borderId="41" xfId="0" applyNumberFormat="1" applyFont="1" applyBorder="1" applyAlignment="1">
      <alignment vertical="center"/>
    </xf>
    <xf numFmtId="38" fontId="1" fillId="4" borderId="42" xfId="0" applyNumberFormat="1" applyFont="1" applyFill="1" applyBorder="1" applyAlignment="1">
      <alignment vertical="center"/>
    </xf>
    <xf numFmtId="38" fontId="1" fillId="4" borderId="43" xfId="0" applyNumberFormat="1" applyFont="1" applyFill="1" applyBorder="1" applyAlignment="1">
      <alignment vertical="center"/>
    </xf>
    <xf numFmtId="38" fontId="1" fillId="4" borderId="44" xfId="0" applyNumberFormat="1" applyFont="1" applyFill="1" applyBorder="1" applyAlignment="1">
      <alignment vertical="center"/>
    </xf>
    <xf numFmtId="3" fontId="1" fillId="0" borderId="45" xfId="0" applyNumberFormat="1" applyFont="1" applyBorder="1" applyAlignment="1">
      <alignment vertical="center"/>
    </xf>
    <xf numFmtId="176" fontId="1" fillId="4" borderId="46" xfId="0" applyNumberFormat="1" applyFont="1" applyFill="1" applyBorder="1" applyAlignment="1">
      <alignment vertical="center"/>
    </xf>
    <xf numFmtId="176" fontId="1" fillId="4" borderId="47" xfId="0" applyNumberFormat="1" applyFont="1" applyFill="1" applyBorder="1" applyAlignment="1">
      <alignment vertical="center"/>
    </xf>
    <xf numFmtId="176" fontId="1" fillId="4" borderId="48" xfId="0" applyNumberFormat="1" applyFont="1" applyFill="1" applyBorder="1" applyAlignment="1">
      <alignment vertical="center"/>
    </xf>
    <xf numFmtId="3" fontId="1" fillId="0" borderId="49" xfId="0" applyNumberFormat="1" applyFont="1" applyBorder="1" applyAlignment="1">
      <alignment vertical="center"/>
    </xf>
    <xf numFmtId="176" fontId="1" fillId="4" borderId="50" xfId="0" applyNumberFormat="1" applyFont="1" applyFill="1" applyBorder="1" applyAlignment="1">
      <alignment vertical="center"/>
    </xf>
    <xf numFmtId="176" fontId="1" fillId="4" borderId="51" xfId="0" applyNumberFormat="1" applyFont="1" applyFill="1" applyBorder="1" applyAlignment="1">
      <alignment vertical="center"/>
    </xf>
    <xf numFmtId="176" fontId="1" fillId="4" borderId="52" xfId="0" applyNumberFormat="1" applyFont="1" applyFill="1" applyBorder="1" applyAlignment="1">
      <alignment vertical="center"/>
    </xf>
    <xf numFmtId="3" fontId="1" fillId="0" borderId="53" xfId="0" applyNumberFormat="1" applyFont="1" applyBorder="1" applyAlignment="1">
      <alignment horizontal="distributed" vertical="center" justifyLastLine="1"/>
    </xf>
    <xf numFmtId="3" fontId="1" fillId="0" borderId="54" xfId="0" applyNumberFormat="1" applyFont="1" applyBorder="1" applyAlignment="1">
      <alignment vertical="center"/>
    </xf>
    <xf numFmtId="176" fontId="1" fillId="4" borderId="55" xfId="0" applyNumberFormat="1" applyFont="1" applyFill="1" applyBorder="1" applyAlignment="1">
      <alignment vertical="center"/>
    </xf>
    <xf numFmtId="176" fontId="1" fillId="4" borderId="56" xfId="0" applyNumberFormat="1" applyFont="1" applyFill="1" applyBorder="1" applyAlignment="1">
      <alignment vertical="center"/>
    </xf>
    <xf numFmtId="176" fontId="1" fillId="4" borderId="57" xfId="0" applyNumberFormat="1" applyFont="1" applyFill="1" applyBorder="1" applyAlignment="1">
      <alignment vertical="center"/>
    </xf>
    <xf numFmtId="3" fontId="1" fillId="0" borderId="58" xfId="0" applyNumberFormat="1" applyFont="1" applyBorder="1" applyAlignment="1">
      <alignment horizontal="distributed" vertical="center" wrapText="1" justifyLastLine="1"/>
    </xf>
    <xf numFmtId="3" fontId="1" fillId="3" borderId="59" xfId="0" applyNumberFormat="1" applyFont="1" applyFill="1" applyBorder="1" applyAlignment="1">
      <alignment horizontal="distributed" vertical="center" justifyLastLine="1"/>
    </xf>
    <xf numFmtId="41" fontId="3" fillId="3" borderId="60" xfId="0" applyNumberFormat="1" applyFont="1" applyFill="1" applyBorder="1" applyAlignment="1">
      <alignment vertical="center"/>
    </xf>
    <xf numFmtId="41" fontId="3" fillId="3" borderId="61" xfId="0" applyNumberFormat="1" applyFont="1" applyFill="1" applyBorder="1" applyAlignment="1">
      <alignment vertical="center"/>
    </xf>
    <xf numFmtId="41" fontId="3" fillId="3" borderId="62" xfId="0" applyNumberFormat="1" applyFont="1" applyFill="1" applyBorder="1" applyAlignment="1">
      <alignment vertical="center"/>
    </xf>
    <xf numFmtId="3" fontId="1" fillId="0" borderId="19" xfId="0" applyNumberFormat="1" applyFont="1" applyBorder="1" applyAlignment="1">
      <alignment horizontal="distributed" vertical="center" wrapText="1" justifyLastLine="1"/>
    </xf>
    <xf numFmtId="3" fontId="1" fillId="0" borderId="63" xfId="0" applyNumberFormat="1" applyFont="1" applyBorder="1" applyAlignment="1">
      <alignment vertical="center"/>
    </xf>
    <xf numFmtId="38" fontId="1" fillId="4" borderId="64" xfId="0" applyNumberFormat="1" applyFont="1" applyFill="1" applyBorder="1" applyAlignment="1">
      <alignment vertical="center"/>
    </xf>
    <xf numFmtId="38" fontId="1" fillId="4" borderId="65" xfId="0" applyNumberFormat="1" applyFont="1" applyFill="1" applyBorder="1" applyAlignment="1">
      <alignment vertical="center"/>
    </xf>
    <xf numFmtId="38" fontId="1" fillId="4" borderId="66" xfId="0" applyNumberFormat="1" applyFont="1" applyFill="1" applyBorder="1" applyAlignment="1">
      <alignment vertical="center"/>
    </xf>
    <xf numFmtId="3" fontId="1" fillId="0" borderId="53" xfId="0" applyNumberFormat="1" applyFont="1" applyBorder="1" applyAlignment="1">
      <alignment horizontal="distributed" vertical="center" wrapText="1" justifyLastLine="1"/>
    </xf>
    <xf numFmtId="38" fontId="1" fillId="4" borderId="67" xfId="0" applyNumberFormat="1" applyFont="1" applyFill="1" applyBorder="1" applyAlignment="1">
      <alignment vertical="center"/>
    </xf>
    <xf numFmtId="38" fontId="1" fillId="4" borderId="68" xfId="0" applyNumberFormat="1" applyFont="1" applyFill="1" applyBorder="1" applyAlignment="1">
      <alignment vertical="center"/>
    </xf>
    <xf numFmtId="38" fontId="1" fillId="4" borderId="69" xfId="0" applyNumberFormat="1" applyFont="1" applyFill="1" applyBorder="1" applyAlignment="1">
      <alignment vertical="center"/>
    </xf>
    <xf numFmtId="3" fontId="1" fillId="0" borderId="58" xfId="0" applyNumberFormat="1" applyFont="1" applyBorder="1" applyAlignment="1">
      <alignment horizontal="distributed" vertical="center" justifyLastLine="1"/>
    </xf>
    <xf numFmtId="38" fontId="1" fillId="4" borderId="46" xfId="0" applyNumberFormat="1" applyFont="1" applyFill="1" applyBorder="1" applyAlignment="1">
      <alignment vertical="center"/>
    </xf>
    <xf numFmtId="38" fontId="1" fillId="4" borderId="47" xfId="0" applyNumberFormat="1" applyFont="1" applyFill="1" applyBorder="1" applyAlignment="1">
      <alignment vertical="center"/>
    </xf>
    <xf numFmtId="38" fontId="1" fillId="4" borderId="48" xfId="0" applyNumberFormat="1" applyFont="1" applyFill="1" applyBorder="1" applyAlignment="1">
      <alignment vertical="center"/>
    </xf>
    <xf numFmtId="41" fontId="3" fillId="3" borderId="70" xfId="0" applyNumberFormat="1" applyFont="1" applyFill="1" applyBorder="1" applyAlignment="1">
      <alignment vertical="center"/>
    </xf>
    <xf numFmtId="41" fontId="3" fillId="3" borderId="71" xfId="0" applyNumberFormat="1" applyFont="1" applyFill="1" applyBorder="1" applyAlignment="1">
      <alignment vertical="center"/>
    </xf>
    <xf numFmtId="41" fontId="3" fillId="3" borderId="72" xfId="0" applyNumberFormat="1" applyFont="1" applyFill="1" applyBorder="1" applyAlignment="1">
      <alignment vertical="center"/>
    </xf>
    <xf numFmtId="3" fontId="1" fillId="0" borderId="73" xfId="0" applyNumberFormat="1" applyFont="1" applyBorder="1" applyAlignment="1">
      <alignment vertical="center"/>
    </xf>
    <xf numFmtId="38" fontId="1" fillId="4" borderId="70" xfId="0" applyNumberFormat="1" applyFont="1" applyFill="1" applyBorder="1" applyAlignment="1">
      <alignment vertical="center"/>
    </xf>
    <xf numFmtId="38" fontId="1" fillId="4" borderId="74" xfId="0" applyNumberFormat="1" applyFont="1" applyFill="1" applyBorder="1" applyAlignment="1">
      <alignment vertical="center"/>
    </xf>
    <xf numFmtId="38" fontId="1" fillId="4" borderId="37" xfId="0" applyNumberFormat="1" applyFont="1" applyFill="1" applyBorder="1" applyAlignment="1">
      <alignment vertical="center"/>
    </xf>
    <xf numFmtId="176" fontId="1" fillId="4" borderId="67" xfId="0" applyNumberFormat="1" applyFont="1" applyFill="1" applyBorder="1" applyAlignment="1">
      <alignment vertical="center"/>
    </xf>
    <xf numFmtId="176" fontId="1" fillId="4" borderId="68" xfId="0" applyNumberFormat="1" applyFont="1" applyFill="1" applyBorder="1" applyAlignment="1">
      <alignment vertical="center"/>
    </xf>
    <xf numFmtId="176" fontId="1" fillId="4" borderId="69" xfId="0" applyNumberFormat="1" applyFont="1" applyFill="1" applyBorder="1" applyAlignment="1">
      <alignment vertical="center"/>
    </xf>
    <xf numFmtId="3" fontId="1" fillId="0" borderId="24" xfId="0" applyNumberFormat="1" applyFont="1" applyBorder="1" applyAlignment="1">
      <alignment horizontal="distributed" vertical="center" wrapText="1" justifyLastLine="1"/>
    </xf>
    <xf numFmtId="3" fontId="1" fillId="0" borderId="75" xfId="0" applyNumberFormat="1" applyFont="1" applyBorder="1" applyAlignment="1">
      <alignment vertical="center"/>
    </xf>
    <xf numFmtId="41" fontId="3" fillId="3" borderId="76" xfId="0" applyNumberFormat="1" applyFont="1" applyFill="1" applyBorder="1" applyAlignment="1">
      <alignment vertical="center"/>
    </xf>
    <xf numFmtId="38" fontId="1" fillId="4" borderId="77" xfId="0" applyNumberFormat="1" applyFont="1" applyFill="1" applyBorder="1" applyAlignment="1">
      <alignment vertical="center"/>
    </xf>
    <xf numFmtId="38" fontId="1" fillId="4" borderId="78" xfId="0" applyNumberFormat="1" applyFont="1" applyFill="1" applyBorder="1" applyAlignment="1">
      <alignment vertical="center"/>
    </xf>
    <xf numFmtId="38" fontId="1" fillId="4" borderId="79" xfId="0" applyNumberFormat="1" applyFont="1" applyFill="1" applyBorder="1" applyAlignment="1">
      <alignment vertical="center"/>
    </xf>
    <xf numFmtId="3" fontId="1" fillId="0" borderId="8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79CB-F5C2-43BD-B533-6201A4B84C62}">
  <sheetPr codeName="Sheet5">
    <pageSetUpPr fitToPage="1"/>
  </sheetPr>
  <dimension ref="A1:H46"/>
  <sheetViews>
    <sheetView tabSelected="1" view="pageBreakPreview" zoomScaleNormal="100" zoomScaleSheetLayoutView="100" workbookViewId="0">
      <selection sqref="A1:D1"/>
    </sheetView>
  </sheetViews>
  <sheetFormatPr defaultRowHeight="13.2" x14ac:dyDescent="0.2"/>
  <cols>
    <col min="1" max="1" width="21.109375" customWidth="1"/>
    <col min="2" max="2" width="9.6640625" customWidth="1"/>
    <col min="3" max="3" width="10.88671875" customWidth="1"/>
    <col min="4" max="4" width="9.6640625" customWidth="1"/>
    <col min="5" max="5" width="12.44140625" bestFit="1" customWidth="1"/>
    <col min="6" max="6" width="16.33203125" customWidth="1"/>
    <col min="7" max="7" width="10.88671875" customWidth="1"/>
    <col min="8" max="8" width="11.109375" customWidth="1"/>
  </cols>
  <sheetData>
    <row r="1" spans="1:8" ht="18" thickBot="1" x14ac:dyDescent="0.25">
      <c r="A1" s="1" t="s">
        <v>0</v>
      </c>
      <c r="B1" s="1"/>
      <c r="C1" s="1"/>
      <c r="D1" s="1"/>
      <c r="E1" s="2"/>
      <c r="F1" s="3"/>
      <c r="G1" s="4"/>
      <c r="H1" s="5" t="s">
        <v>1</v>
      </c>
    </row>
    <row r="2" spans="1:8" ht="35.4" thickBot="1" x14ac:dyDescent="0.25">
      <c r="A2" s="6" t="s">
        <v>2</v>
      </c>
      <c r="B2" s="7" t="s">
        <v>3</v>
      </c>
      <c r="C2" s="8" t="s">
        <v>4</v>
      </c>
      <c r="D2" s="9" t="s">
        <v>5</v>
      </c>
      <c r="E2" s="10" t="s">
        <v>6</v>
      </c>
      <c r="F2" s="10" t="s">
        <v>7</v>
      </c>
      <c r="G2" s="10" t="s">
        <v>8</v>
      </c>
      <c r="H2" s="11" t="s">
        <v>9</v>
      </c>
    </row>
    <row r="3" spans="1:8" ht="18.600000000000001" customHeight="1" thickBot="1" x14ac:dyDescent="0.25">
      <c r="A3" s="12" t="s">
        <v>10</v>
      </c>
      <c r="B3" s="13"/>
      <c r="C3" s="14">
        <f>SUM(D3:H3)</f>
        <v>263574</v>
      </c>
      <c r="D3" s="15">
        <f t="shared" ref="D3:G3" si="0">SUM(D4:D8)</f>
        <v>18440</v>
      </c>
      <c r="E3" s="16">
        <f t="shared" si="0"/>
        <v>25931</v>
      </c>
      <c r="F3" s="16">
        <f t="shared" si="0"/>
        <v>3247</v>
      </c>
      <c r="G3" s="16">
        <f t="shared" si="0"/>
        <v>119134</v>
      </c>
      <c r="H3" s="17">
        <f>SUM(H4:H8)</f>
        <v>96822</v>
      </c>
    </row>
    <row r="4" spans="1:8" ht="18.600000000000001" customHeight="1" thickTop="1" x14ac:dyDescent="0.2">
      <c r="A4" s="18" t="s">
        <v>11</v>
      </c>
      <c r="B4" s="19" t="s">
        <v>12</v>
      </c>
      <c r="C4" s="20">
        <f t="shared" ref="C4:C45" si="1">SUM(D4:H4)</f>
        <v>96774</v>
      </c>
      <c r="D4" s="21">
        <v>6727</v>
      </c>
      <c r="E4" s="22">
        <v>9361</v>
      </c>
      <c r="F4" s="22">
        <v>1053</v>
      </c>
      <c r="G4" s="22">
        <v>42584</v>
      </c>
      <c r="H4" s="23">
        <v>37049</v>
      </c>
    </row>
    <row r="5" spans="1:8" ht="18.600000000000001" customHeight="1" x14ac:dyDescent="0.2">
      <c r="A5" s="24"/>
      <c r="B5" s="25" t="s">
        <v>13</v>
      </c>
      <c r="C5" s="20">
        <f t="shared" si="1"/>
        <v>36200</v>
      </c>
      <c r="D5" s="26">
        <v>2289</v>
      </c>
      <c r="E5" s="27">
        <v>3474</v>
      </c>
      <c r="F5" s="27">
        <v>488</v>
      </c>
      <c r="G5" s="27">
        <v>16142</v>
      </c>
      <c r="H5" s="28">
        <v>13807</v>
      </c>
    </row>
    <row r="6" spans="1:8" ht="18.600000000000001" customHeight="1" x14ac:dyDescent="0.2">
      <c r="A6" s="24"/>
      <c r="B6" s="25" t="s">
        <v>14</v>
      </c>
      <c r="C6" s="20">
        <f t="shared" si="1"/>
        <v>19490</v>
      </c>
      <c r="D6" s="26">
        <v>1323</v>
      </c>
      <c r="E6" s="27">
        <v>1992</v>
      </c>
      <c r="F6" s="27">
        <v>164</v>
      </c>
      <c r="G6" s="27">
        <v>8695</v>
      </c>
      <c r="H6" s="28">
        <v>7316</v>
      </c>
    </row>
    <row r="7" spans="1:8" ht="18.600000000000001" customHeight="1" thickBot="1" x14ac:dyDescent="0.25">
      <c r="A7" s="29"/>
      <c r="B7" s="25" t="s">
        <v>15</v>
      </c>
      <c r="C7" s="30">
        <f t="shared" si="1"/>
        <v>12277</v>
      </c>
      <c r="D7" s="31">
        <v>815</v>
      </c>
      <c r="E7" s="32">
        <v>1326</v>
      </c>
      <c r="F7" s="32">
        <v>140</v>
      </c>
      <c r="G7" s="32">
        <v>5280</v>
      </c>
      <c r="H7" s="33">
        <v>4716</v>
      </c>
    </row>
    <row r="8" spans="1:8" ht="18.600000000000001" customHeight="1" thickBot="1" x14ac:dyDescent="0.25">
      <c r="A8" s="34" t="s">
        <v>16</v>
      </c>
      <c r="B8" s="35"/>
      <c r="C8" s="36">
        <f t="shared" si="1"/>
        <v>98833</v>
      </c>
      <c r="D8" s="37">
        <f>SUM(D9:D11,D16,D19,D23,D25,D30,D37,D43)</f>
        <v>7286</v>
      </c>
      <c r="E8" s="38">
        <f t="shared" ref="E8:G8" si="2">SUM(E9:E11,E16,E19,E23,E25,E30,E37,E43)</f>
        <v>9778</v>
      </c>
      <c r="F8" s="38">
        <f t="shared" si="2"/>
        <v>1402</v>
      </c>
      <c r="G8" s="38">
        <f t="shared" si="2"/>
        <v>46433</v>
      </c>
      <c r="H8" s="39">
        <f>SUM(H9:H11,H16,H19,H23,H25,H30,H37,H43)</f>
        <v>33934</v>
      </c>
    </row>
    <row r="9" spans="1:8" ht="18.600000000000001" customHeight="1" thickTop="1" x14ac:dyDescent="0.2">
      <c r="A9" s="40"/>
      <c r="B9" s="41" t="s">
        <v>17</v>
      </c>
      <c r="C9" s="20">
        <f t="shared" si="1"/>
        <v>13089</v>
      </c>
      <c r="D9" s="21">
        <v>1015</v>
      </c>
      <c r="E9" s="22">
        <v>1290</v>
      </c>
      <c r="F9" s="22">
        <v>186</v>
      </c>
      <c r="G9" s="22">
        <v>6242</v>
      </c>
      <c r="H9" s="23">
        <v>4356</v>
      </c>
    </row>
    <row r="10" spans="1:8" ht="18.600000000000001" customHeight="1" x14ac:dyDescent="0.2">
      <c r="A10" s="40"/>
      <c r="B10" s="42" t="s">
        <v>18</v>
      </c>
      <c r="C10" s="20">
        <f t="shared" si="1"/>
        <v>6519</v>
      </c>
      <c r="D10" s="26">
        <v>446</v>
      </c>
      <c r="E10" s="27">
        <v>732</v>
      </c>
      <c r="F10" s="27">
        <v>87</v>
      </c>
      <c r="G10" s="27">
        <v>2948</v>
      </c>
      <c r="H10" s="28">
        <v>2306</v>
      </c>
    </row>
    <row r="11" spans="1:8" ht="18.600000000000001" customHeight="1" x14ac:dyDescent="0.2">
      <c r="A11" s="43" t="s">
        <v>19</v>
      </c>
      <c r="B11" s="44" t="s">
        <v>20</v>
      </c>
      <c r="C11" s="20">
        <f t="shared" si="1"/>
        <v>14054</v>
      </c>
      <c r="D11" s="45">
        <f t="shared" ref="D11:G11" si="3">SUM(D12:D15)</f>
        <v>1049</v>
      </c>
      <c r="E11" s="46">
        <f t="shared" si="3"/>
        <v>1522</v>
      </c>
      <c r="F11" s="46">
        <f t="shared" si="3"/>
        <v>195</v>
      </c>
      <c r="G11" s="46">
        <f t="shared" si="3"/>
        <v>6652</v>
      </c>
      <c r="H11" s="47">
        <f>SUM(H12:H15)</f>
        <v>4636</v>
      </c>
    </row>
    <row r="12" spans="1:8" ht="18.600000000000001" customHeight="1" x14ac:dyDescent="0.2">
      <c r="A12" s="48"/>
      <c r="B12" s="49" t="s">
        <v>21</v>
      </c>
      <c r="C12" s="20">
        <f t="shared" si="1"/>
        <v>9933</v>
      </c>
      <c r="D12" s="50">
        <v>734</v>
      </c>
      <c r="E12" s="51">
        <v>1092</v>
      </c>
      <c r="F12" s="51">
        <v>137</v>
      </c>
      <c r="G12" s="51">
        <v>4688</v>
      </c>
      <c r="H12" s="52">
        <v>3282</v>
      </c>
    </row>
    <row r="13" spans="1:8" ht="18.600000000000001" customHeight="1" x14ac:dyDescent="0.2">
      <c r="A13" s="48"/>
      <c r="B13" s="53" t="s">
        <v>22</v>
      </c>
      <c r="C13" s="20">
        <f t="shared" si="1"/>
        <v>1461</v>
      </c>
      <c r="D13" s="54">
        <v>108</v>
      </c>
      <c r="E13" s="55">
        <v>139</v>
      </c>
      <c r="F13" s="55">
        <v>14</v>
      </c>
      <c r="G13" s="55">
        <v>694</v>
      </c>
      <c r="H13" s="56">
        <v>506</v>
      </c>
    </row>
    <row r="14" spans="1:8" ht="18.600000000000001" customHeight="1" x14ac:dyDescent="0.2">
      <c r="A14" s="48"/>
      <c r="B14" s="57" t="s">
        <v>23</v>
      </c>
      <c r="C14" s="20">
        <f t="shared" si="1"/>
        <v>1116</v>
      </c>
      <c r="D14" s="58">
        <v>81</v>
      </c>
      <c r="E14" s="59">
        <v>111</v>
      </c>
      <c r="F14" s="59">
        <v>22</v>
      </c>
      <c r="G14" s="59">
        <v>532</v>
      </c>
      <c r="H14" s="60">
        <v>370</v>
      </c>
    </row>
    <row r="15" spans="1:8" ht="18.600000000000001" customHeight="1" x14ac:dyDescent="0.2">
      <c r="A15" s="61"/>
      <c r="B15" s="62" t="s">
        <v>24</v>
      </c>
      <c r="C15" s="20">
        <f t="shared" si="1"/>
        <v>1544</v>
      </c>
      <c r="D15" s="63">
        <v>126</v>
      </c>
      <c r="E15" s="64">
        <v>180</v>
      </c>
      <c r="F15" s="64">
        <v>22</v>
      </c>
      <c r="G15" s="64">
        <v>738</v>
      </c>
      <c r="H15" s="65">
        <v>478</v>
      </c>
    </row>
    <row r="16" spans="1:8" ht="18.600000000000001" customHeight="1" x14ac:dyDescent="0.2">
      <c r="A16" s="66" t="s">
        <v>25</v>
      </c>
      <c r="B16" s="67" t="s">
        <v>20</v>
      </c>
      <c r="C16" s="20">
        <f t="shared" si="1"/>
        <v>10061</v>
      </c>
      <c r="D16" s="68">
        <f>SUM(D17:D18)</f>
        <v>815</v>
      </c>
      <c r="E16" s="69">
        <f>SUM(E17:E18)</f>
        <v>936</v>
      </c>
      <c r="F16" s="69">
        <f>SUM(F17:F18)</f>
        <v>128</v>
      </c>
      <c r="G16" s="69">
        <f>SUM(G17:G18)</f>
        <v>4824</v>
      </c>
      <c r="H16" s="70">
        <f>SUM(H17:H18)</f>
        <v>3358</v>
      </c>
    </row>
    <row r="17" spans="1:8" ht="18.600000000000001" customHeight="1" x14ac:dyDescent="0.2">
      <c r="A17" s="71"/>
      <c r="B17" s="72" t="s">
        <v>26</v>
      </c>
      <c r="C17" s="20">
        <f t="shared" si="1"/>
        <v>6452</v>
      </c>
      <c r="D17" s="73">
        <v>503</v>
      </c>
      <c r="E17" s="74">
        <v>594</v>
      </c>
      <c r="F17" s="74">
        <v>80</v>
      </c>
      <c r="G17" s="74">
        <v>3147</v>
      </c>
      <c r="H17" s="75">
        <v>2128</v>
      </c>
    </row>
    <row r="18" spans="1:8" ht="18.600000000000001" customHeight="1" x14ac:dyDescent="0.2">
      <c r="A18" s="76"/>
      <c r="B18" s="62" t="s">
        <v>27</v>
      </c>
      <c r="C18" s="20">
        <f t="shared" si="1"/>
        <v>3609</v>
      </c>
      <c r="D18" s="77">
        <v>312</v>
      </c>
      <c r="E18" s="78">
        <v>342</v>
      </c>
      <c r="F18" s="78">
        <v>48</v>
      </c>
      <c r="G18" s="78">
        <v>1677</v>
      </c>
      <c r="H18" s="79">
        <v>1230</v>
      </c>
    </row>
    <row r="19" spans="1:8" ht="18.600000000000001" customHeight="1" x14ac:dyDescent="0.2">
      <c r="A19" s="80" t="s">
        <v>28</v>
      </c>
      <c r="B19" s="67" t="s">
        <v>20</v>
      </c>
      <c r="C19" s="20">
        <f t="shared" si="1"/>
        <v>10333</v>
      </c>
      <c r="D19" s="68">
        <f>SUM(D20:D22)</f>
        <v>796</v>
      </c>
      <c r="E19" s="69">
        <f>SUM(E20:E22)</f>
        <v>1047</v>
      </c>
      <c r="F19" s="69">
        <f>SUM(F20:F22)</f>
        <v>138</v>
      </c>
      <c r="G19" s="69">
        <f>SUM(G20:G22)</f>
        <v>4585</v>
      </c>
      <c r="H19" s="70">
        <f>SUM(H20:H22)</f>
        <v>3767</v>
      </c>
    </row>
    <row r="20" spans="1:8" ht="18.600000000000001" customHeight="1" x14ac:dyDescent="0.2">
      <c r="A20" s="48"/>
      <c r="B20" s="72" t="s">
        <v>29</v>
      </c>
      <c r="C20" s="20">
        <f t="shared" si="1"/>
        <v>6784</v>
      </c>
      <c r="D20" s="73">
        <v>524</v>
      </c>
      <c r="E20" s="74">
        <v>697</v>
      </c>
      <c r="F20" s="74">
        <v>85</v>
      </c>
      <c r="G20" s="74">
        <v>3044</v>
      </c>
      <c r="H20" s="75">
        <v>2434</v>
      </c>
    </row>
    <row r="21" spans="1:8" ht="18.600000000000001" customHeight="1" x14ac:dyDescent="0.2">
      <c r="A21" s="48"/>
      <c r="B21" s="53" t="s">
        <v>30</v>
      </c>
      <c r="C21" s="20">
        <f t="shared" si="1"/>
        <v>2352</v>
      </c>
      <c r="D21" s="81">
        <v>187</v>
      </c>
      <c r="E21" s="82">
        <v>200</v>
      </c>
      <c r="F21" s="82">
        <v>40</v>
      </c>
      <c r="G21" s="82">
        <v>1055</v>
      </c>
      <c r="H21" s="83">
        <v>870</v>
      </c>
    </row>
    <row r="22" spans="1:8" ht="18.600000000000001" customHeight="1" x14ac:dyDescent="0.2">
      <c r="A22" s="61"/>
      <c r="B22" s="62" t="s">
        <v>31</v>
      </c>
      <c r="C22" s="20">
        <f t="shared" si="1"/>
        <v>1197</v>
      </c>
      <c r="D22" s="77">
        <v>85</v>
      </c>
      <c r="E22" s="78">
        <v>150</v>
      </c>
      <c r="F22" s="78">
        <v>13</v>
      </c>
      <c r="G22" s="78">
        <v>486</v>
      </c>
      <c r="H22" s="79">
        <v>463</v>
      </c>
    </row>
    <row r="23" spans="1:8" ht="18.600000000000001" customHeight="1" x14ac:dyDescent="0.2">
      <c r="A23" s="66" t="s">
        <v>32</v>
      </c>
      <c r="B23" s="67" t="s">
        <v>20</v>
      </c>
      <c r="C23" s="20">
        <f t="shared" si="1"/>
        <v>1790</v>
      </c>
      <c r="D23" s="84">
        <f t="shared" ref="D23:G23" si="4">SUM(D24)</f>
        <v>142</v>
      </c>
      <c r="E23" s="85">
        <f t="shared" si="4"/>
        <v>179</v>
      </c>
      <c r="F23" s="85">
        <f t="shared" si="4"/>
        <v>28</v>
      </c>
      <c r="G23" s="85">
        <f t="shared" si="4"/>
        <v>798</v>
      </c>
      <c r="H23" s="86">
        <f>SUM(H24)</f>
        <v>643</v>
      </c>
    </row>
    <row r="24" spans="1:8" ht="18.600000000000001" customHeight="1" x14ac:dyDescent="0.2">
      <c r="A24" s="76"/>
      <c r="B24" s="87" t="s">
        <v>33</v>
      </c>
      <c r="C24" s="20">
        <f t="shared" si="1"/>
        <v>1790</v>
      </c>
      <c r="D24" s="88">
        <v>142</v>
      </c>
      <c r="E24" s="89">
        <v>179</v>
      </c>
      <c r="F24" s="89">
        <v>28</v>
      </c>
      <c r="G24" s="89">
        <v>798</v>
      </c>
      <c r="H24" s="90">
        <v>643</v>
      </c>
    </row>
    <row r="25" spans="1:8" ht="18.600000000000001" customHeight="1" x14ac:dyDescent="0.2">
      <c r="A25" s="80" t="s">
        <v>34</v>
      </c>
      <c r="B25" s="67" t="s">
        <v>20</v>
      </c>
      <c r="C25" s="20">
        <f t="shared" si="1"/>
        <v>9316</v>
      </c>
      <c r="D25" s="68">
        <f>SUM(D26:D29)</f>
        <v>673</v>
      </c>
      <c r="E25" s="69">
        <f>SUM(E26:E29)</f>
        <v>933</v>
      </c>
      <c r="F25" s="69">
        <f>SUM(F26:F29)</f>
        <v>153</v>
      </c>
      <c r="G25" s="69">
        <f>SUM(G26:G29)</f>
        <v>4229</v>
      </c>
      <c r="H25" s="70">
        <f>SUM(H26:H29)</f>
        <v>3328</v>
      </c>
    </row>
    <row r="26" spans="1:8" ht="18.600000000000001" customHeight="1" x14ac:dyDescent="0.2">
      <c r="A26" s="48"/>
      <c r="B26" s="72" t="s">
        <v>35</v>
      </c>
      <c r="C26" s="20">
        <f t="shared" si="1"/>
        <v>6870</v>
      </c>
      <c r="D26" s="73">
        <v>451</v>
      </c>
      <c r="E26" s="74">
        <v>729</v>
      </c>
      <c r="F26" s="74">
        <v>124</v>
      </c>
      <c r="G26" s="74">
        <v>3091</v>
      </c>
      <c r="H26" s="75">
        <v>2475</v>
      </c>
    </row>
    <row r="27" spans="1:8" ht="18.600000000000001" customHeight="1" x14ac:dyDescent="0.2">
      <c r="A27" s="48"/>
      <c r="B27" s="53" t="s">
        <v>36</v>
      </c>
      <c r="C27" s="20">
        <f t="shared" si="1"/>
        <v>773</v>
      </c>
      <c r="D27" s="54">
        <v>85</v>
      </c>
      <c r="E27" s="55">
        <v>64</v>
      </c>
      <c r="F27" s="55">
        <v>7</v>
      </c>
      <c r="G27" s="55">
        <v>341</v>
      </c>
      <c r="H27" s="56">
        <v>276</v>
      </c>
    </row>
    <row r="28" spans="1:8" ht="18.600000000000001" customHeight="1" x14ac:dyDescent="0.2">
      <c r="A28" s="48"/>
      <c r="B28" s="53" t="s">
        <v>37</v>
      </c>
      <c r="C28" s="20">
        <f t="shared" si="1"/>
        <v>343</v>
      </c>
      <c r="D28" s="54">
        <v>28</v>
      </c>
      <c r="E28" s="55">
        <v>32</v>
      </c>
      <c r="F28" s="55">
        <v>9</v>
      </c>
      <c r="G28" s="55">
        <v>153</v>
      </c>
      <c r="H28" s="56">
        <v>121</v>
      </c>
    </row>
    <row r="29" spans="1:8" ht="18.600000000000001" customHeight="1" x14ac:dyDescent="0.2">
      <c r="A29" s="61"/>
      <c r="B29" s="62" t="s">
        <v>38</v>
      </c>
      <c r="C29" s="20">
        <f t="shared" si="1"/>
        <v>1330</v>
      </c>
      <c r="D29" s="91">
        <v>109</v>
      </c>
      <c r="E29" s="92">
        <v>108</v>
      </c>
      <c r="F29" s="92">
        <v>13</v>
      </c>
      <c r="G29" s="92">
        <v>644</v>
      </c>
      <c r="H29" s="93">
        <v>456</v>
      </c>
    </row>
    <row r="30" spans="1:8" ht="18.600000000000001" customHeight="1" x14ac:dyDescent="0.2">
      <c r="A30" s="66" t="s">
        <v>39</v>
      </c>
      <c r="B30" s="67" t="s">
        <v>20</v>
      </c>
      <c r="C30" s="20">
        <f t="shared" si="1"/>
        <v>4424</v>
      </c>
      <c r="D30" s="68">
        <f>SUM(D31:D36)</f>
        <v>283</v>
      </c>
      <c r="E30" s="69">
        <f>SUM(E31:E36)</f>
        <v>392</v>
      </c>
      <c r="F30" s="69">
        <f>SUM(F31:F36)</f>
        <v>70</v>
      </c>
      <c r="G30" s="69">
        <f>SUM(G31:G36)</f>
        <v>2096</v>
      </c>
      <c r="H30" s="70">
        <f>SUM(H31:H36)</f>
        <v>1583</v>
      </c>
    </row>
    <row r="31" spans="1:8" ht="18.600000000000001" customHeight="1" x14ac:dyDescent="0.2">
      <c r="A31" s="71"/>
      <c r="B31" s="72" t="s">
        <v>40</v>
      </c>
      <c r="C31" s="20">
        <f t="shared" si="1"/>
        <v>1980</v>
      </c>
      <c r="D31" s="73">
        <v>123</v>
      </c>
      <c r="E31" s="74">
        <v>170</v>
      </c>
      <c r="F31" s="74">
        <v>30</v>
      </c>
      <c r="G31" s="74">
        <v>952</v>
      </c>
      <c r="H31" s="75">
        <v>705</v>
      </c>
    </row>
    <row r="32" spans="1:8" ht="18.600000000000001" customHeight="1" x14ac:dyDescent="0.2">
      <c r="A32" s="71"/>
      <c r="B32" s="53" t="s">
        <v>41</v>
      </c>
      <c r="C32" s="20">
        <f t="shared" si="1"/>
        <v>349</v>
      </c>
      <c r="D32" s="54">
        <v>28</v>
      </c>
      <c r="E32" s="55">
        <v>43</v>
      </c>
      <c r="F32" s="55">
        <v>6</v>
      </c>
      <c r="G32" s="55">
        <v>165</v>
      </c>
      <c r="H32" s="56">
        <v>107</v>
      </c>
    </row>
    <row r="33" spans="1:8" ht="18.600000000000001" customHeight="1" x14ac:dyDescent="0.2">
      <c r="A33" s="71"/>
      <c r="B33" s="53" t="s">
        <v>42</v>
      </c>
      <c r="C33" s="20">
        <f t="shared" si="1"/>
        <v>593</v>
      </c>
      <c r="D33" s="54">
        <v>39</v>
      </c>
      <c r="E33" s="55">
        <v>53</v>
      </c>
      <c r="F33" s="55">
        <v>9</v>
      </c>
      <c r="G33" s="55">
        <v>277</v>
      </c>
      <c r="H33" s="56">
        <v>215</v>
      </c>
    </row>
    <row r="34" spans="1:8" ht="18.600000000000001" customHeight="1" x14ac:dyDescent="0.2">
      <c r="A34" s="71"/>
      <c r="B34" s="53" t="s">
        <v>43</v>
      </c>
      <c r="C34" s="20">
        <f t="shared" si="1"/>
        <v>469</v>
      </c>
      <c r="D34" s="54">
        <v>35</v>
      </c>
      <c r="E34" s="55">
        <v>38</v>
      </c>
      <c r="F34" s="55">
        <v>6</v>
      </c>
      <c r="G34" s="55">
        <v>216</v>
      </c>
      <c r="H34" s="56">
        <v>174</v>
      </c>
    </row>
    <row r="35" spans="1:8" ht="18.600000000000001" customHeight="1" x14ac:dyDescent="0.2">
      <c r="A35" s="71"/>
      <c r="B35" s="53" t="s">
        <v>44</v>
      </c>
      <c r="C35" s="20">
        <f t="shared" si="1"/>
        <v>417</v>
      </c>
      <c r="D35" s="54">
        <v>27</v>
      </c>
      <c r="E35" s="55">
        <v>36</v>
      </c>
      <c r="F35" s="55">
        <v>6</v>
      </c>
      <c r="G35" s="55">
        <v>191</v>
      </c>
      <c r="H35" s="56">
        <v>157</v>
      </c>
    </row>
    <row r="36" spans="1:8" ht="18.600000000000001" customHeight="1" x14ac:dyDescent="0.2">
      <c r="A36" s="76"/>
      <c r="B36" s="62" t="s">
        <v>45</v>
      </c>
      <c r="C36" s="20">
        <f t="shared" si="1"/>
        <v>616</v>
      </c>
      <c r="D36" s="91">
        <v>31</v>
      </c>
      <c r="E36" s="92">
        <v>52</v>
      </c>
      <c r="F36" s="92">
        <v>13</v>
      </c>
      <c r="G36" s="92">
        <v>295</v>
      </c>
      <c r="H36" s="93">
        <v>225</v>
      </c>
    </row>
    <row r="37" spans="1:8" ht="18.600000000000001" customHeight="1" x14ac:dyDescent="0.2">
      <c r="A37" s="66" t="s">
        <v>46</v>
      </c>
      <c r="B37" s="67" t="s">
        <v>20</v>
      </c>
      <c r="C37" s="20">
        <f t="shared" si="1"/>
        <v>18888</v>
      </c>
      <c r="D37" s="68">
        <f>SUM(D38:D42)</f>
        <v>1321</v>
      </c>
      <c r="E37" s="69">
        <f>SUM(E38:E42)</f>
        <v>1750</v>
      </c>
      <c r="F37" s="69">
        <f>SUM(F38:F42)</f>
        <v>270</v>
      </c>
      <c r="G37" s="69">
        <f>SUM(G38:G42)</f>
        <v>9290</v>
      </c>
      <c r="H37" s="70">
        <f>SUM(H38:H42)</f>
        <v>6257</v>
      </c>
    </row>
    <row r="38" spans="1:8" ht="18.600000000000001" customHeight="1" x14ac:dyDescent="0.2">
      <c r="A38" s="48"/>
      <c r="B38" s="72" t="s">
        <v>47</v>
      </c>
      <c r="C38" s="20">
        <f>SUM(D38:H38)</f>
        <v>8639</v>
      </c>
      <c r="D38" s="73">
        <v>645</v>
      </c>
      <c r="E38" s="74">
        <v>788</v>
      </c>
      <c r="F38" s="74">
        <v>136</v>
      </c>
      <c r="G38" s="74">
        <v>4343</v>
      </c>
      <c r="H38" s="75">
        <v>2727</v>
      </c>
    </row>
    <row r="39" spans="1:8" ht="18.600000000000001" customHeight="1" x14ac:dyDescent="0.2">
      <c r="A39" s="48"/>
      <c r="B39" s="53" t="s">
        <v>48</v>
      </c>
      <c r="C39" s="20">
        <f t="shared" si="1"/>
        <v>3870</v>
      </c>
      <c r="D39" s="81">
        <v>245</v>
      </c>
      <c r="E39" s="82">
        <v>374</v>
      </c>
      <c r="F39" s="82">
        <v>44</v>
      </c>
      <c r="G39" s="82">
        <v>1813</v>
      </c>
      <c r="H39" s="83">
        <v>1394</v>
      </c>
    </row>
    <row r="40" spans="1:8" ht="18.600000000000001" customHeight="1" x14ac:dyDescent="0.2">
      <c r="A40" s="48"/>
      <c r="B40" s="53" t="s">
        <v>49</v>
      </c>
      <c r="C40" s="20">
        <f t="shared" si="1"/>
        <v>4598</v>
      </c>
      <c r="D40" s="81">
        <v>328</v>
      </c>
      <c r="E40" s="82">
        <v>446</v>
      </c>
      <c r="F40" s="82">
        <v>61</v>
      </c>
      <c r="G40" s="82">
        <v>2204</v>
      </c>
      <c r="H40" s="83">
        <v>1559</v>
      </c>
    </row>
    <row r="41" spans="1:8" ht="18.600000000000001" customHeight="1" x14ac:dyDescent="0.2">
      <c r="A41" s="48"/>
      <c r="B41" s="53" t="s">
        <v>50</v>
      </c>
      <c r="C41" s="20">
        <f t="shared" si="1"/>
        <v>1680</v>
      </c>
      <c r="D41" s="54">
        <v>96</v>
      </c>
      <c r="E41" s="55">
        <v>132</v>
      </c>
      <c r="F41" s="55">
        <v>27</v>
      </c>
      <c r="G41" s="55">
        <v>877</v>
      </c>
      <c r="H41" s="56">
        <v>548</v>
      </c>
    </row>
    <row r="42" spans="1:8" ht="18.600000000000001" customHeight="1" x14ac:dyDescent="0.2">
      <c r="A42" s="61"/>
      <c r="B42" s="62" t="s">
        <v>51</v>
      </c>
      <c r="C42" s="20">
        <f t="shared" si="1"/>
        <v>101</v>
      </c>
      <c r="D42" s="91">
        <v>7</v>
      </c>
      <c r="E42" s="92">
        <v>10</v>
      </c>
      <c r="F42" s="92">
        <v>2</v>
      </c>
      <c r="G42" s="92">
        <v>53</v>
      </c>
      <c r="H42" s="93">
        <v>29</v>
      </c>
    </row>
    <row r="43" spans="1:8" ht="18.600000000000001" customHeight="1" x14ac:dyDescent="0.2">
      <c r="A43" s="66" t="s">
        <v>52</v>
      </c>
      <c r="B43" s="67" t="s">
        <v>20</v>
      </c>
      <c r="C43" s="20">
        <f t="shared" si="1"/>
        <v>10359</v>
      </c>
      <c r="D43" s="68">
        <f>SUM(D44:D45)</f>
        <v>746</v>
      </c>
      <c r="E43" s="69">
        <f>SUM(E44:E45)</f>
        <v>997</v>
      </c>
      <c r="F43" s="69">
        <f>SUM(F44:F45)</f>
        <v>147</v>
      </c>
      <c r="G43" s="69">
        <f>SUM(G44:G45)</f>
        <v>4769</v>
      </c>
      <c r="H43" s="70">
        <f>SUM(H44:H45)</f>
        <v>3700</v>
      </c>
    </row>
    <row r="44" spans="1:8" ht="18.600000000000001" customHeight="1" x14ac:dyDescent="0.2">
      <c r="A44" s="71"/>
      <c r="B44" s="72" t="s">
        <v>53</v>
      </c>
      <c r="C44" s="20">
        <f t="shared" si="1"/>
        <v>7408</v>
      </c>
      <c r="D44" s="73">
        <v>559</v>
      </c>
      <c r="E44" s="74">
        <v>695</v>
      </c>
      <c r="F44" s="74">
        <v>99</v>
      </c>
      <c r="G44" s="74">
        <v>3406</v>
      </c>
      <c r="H44" s="75">
        <v>2649</v>
      </c>
    </row>
    <row r="45" spans="1:8" ht="18.600000000000001" customHeight="1" thickBot="1" x14ac:dyDescent="0.25">
      <c r="A45" s="94"/>
      <c r="B45" s="95" t="s">
        <v>54</v>
      </c>
      <c r="C45" s="96">
        <f t="shared" si="1"/>
        <v>2951</v>
      </c>
      <c r="D45" s="97">
        <v>187</v>
      </c>
      <c r="E45" s="98">
        <v>302</v>
      </c>
      <c r="F45" s="98">
        <v>48</v>
      </c>
      <c r="G45" s="98">
        <v>1363</v>
      </c>
      <c r="H45" s="99">
        <v>1051</v>
      </c>
    </row>
    <row r="46" spans="1:8" ht="18.600000000000001" customHeight="1" x14ac:dyDescent="0.2">
      <c r="A46" s="100" t="s">
        <v>55</v>
      </c>
      <c r="B46" s="100"/>
      <c r="C46" s="101"/>
      <c r="D46" s="101"/>
      <c r="E46" s="101"/>
      <c r="F46" s="101"/>
      <c r="G46" s="101"/>
      <c r="H46" s="101"/>
    </row>
  </sheetData>
  <mergeCells count="13">
    <mergeCell ref="A46:B46"/>
    <mergeCell ref="A19:A22"/>
    <mergeCell ref="A23:A24"/>
    <mergeCell ref="A25:A29"/>
    <mergeCell ref="A30:A36"/>
    <mergeCell ref="A37:A42"/>
    <mergeCell ref="A43:A45"/>
    <mergeCell ref="A1:D1"/>
    <mergeCell ref="A3:B3"/>
    <mergeCell ref="A4:A7"/>
    <mergeCell ref="A8:B8"/>
    <mergeCell ref="A11:A15"/>
    <mergeCell ref="A16:A18"/>
  </mergeCells>
  <phoneticPr fontId="2"/>
  <pageMargins left="0.70866141732283472" right="0.31496062992125984" top="0.39370078740157483" bottom="0.19685039370078741" header="0.31496062992125984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2026-02-24T08:12:11Z</dcterms:created>
  <dcterms:modified xsi:type="dcterms:W3CDTF">2026-02-24T08:12:13Z</dcterms:modified>
</cp:coreProperties>
</file>