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651F3853-F497-44F5-A534-976F45EE40D5}" xr6:coauthVersionLast="47" xr6:coauthVersionMax="47" xr10:uidLastSave="{00000000-0000-0000-0000-000000000000}"/>
  <workbookProtection workbookAlgorithmName="SHA-512" workbookHashValue="KONDRYxmRecLxbz5eiYOAqxjCbFDOFU3ubOuHOkjbEE+gYaswEOhm683HY3sJwa5NIWGU0/m2rdRojq5Ih+8JA==" workbookSaltValue="iZpBdvW01OXXo3HgqbK5RA==" workbookSpinCount="100000" lockStructure="1"/>
  <bookViews>
    <workbookView xWindow="30" yWindow="-16320" windowWidth="29040" windowHeight="15720" tabRatio="1000" firstSheet="2" activeTab="2" xr2:uid="{00000000-000D-0000-FFFF-FFFF00000000}"/>
  </bookViews>
  <sheets>
    <sheet name="台帳データ用" sheetId="17" state="hidden" r:id="rId1"/>
    <sheet name="集合明細用" sheetId="23" state="hidden" r:id="rId2"/>
    <sheet name="交付申請書" sheetId="1" r:id="rId3"/>
    <sheet name="別紙１_事業計画書" sheetId="13" r:id="rId4"/>
    <sheet name="別紙２_役員等一覧" sheetId="24" r:id="rId5"/>
    <sheet name="別紙３_共同申請同意書（リースの場合)" sheetId="14" r:id="rId6"/>
    <sheet name="➡以降はHP掲載用（要綱には入れない）" sheetId="32" state="hidden" r:id="rId7"/>
    <sheet name="別紙２_役員等一覧（リース使用者用）" sheetId="29" r:id="rId8"/>
    <sheet name="別紙４_共同負担同意書（経費を共同負担する場合）" sheetId="16" r:id="rId9"/>
    <sheet name="別紙２_役員等一覧 (共同負担者用）" sheetId="31" r:id="rId10"/>
    <sheet name="県警照会用（申請者）" sheetId="25" state="hidden" r:id="rId11"/>
    <sheet name="県警照会用（リース使用者）" sheetId="28" state="hidden" r:id="rId12"/>
    <sheet name="県警照会用（共同負担者）" sheetId="30" state="hidden" r:id="rId13"/>
  </sheets>
  <definedNames>
    <definedName name="_xlnm._FilterDatabase" localSheetId="11" hidden="1">'県警照会用（リース使用者）'!$A$1:$J$1</definedName>
    <definedName name="_xlnm._FilterDatabase" localSheetId="12" hidden="1">'県警照会用（共同負担者）'!$A$1:$J$1</definedName>
    <definedName name="_xlnm._FilterDatabase" localSheetId="10" hidden="1">'県警照会用（申請者）'!$A$1:$J$1</definedName>
    <definedName name="_xlnm.Print_Area" localSheetId="11">'県警照会用（リース使用者）'!$A$1:$J$12</definedName>
    <definedName name="_xlnm.Print_Area" localSheetId="12">'県警照会用（共同負担者）'!$A$1:$J$12</definedName>
    <definedName name="_xlnm.Print_Area" localSheetId="10">'県警照会用（申請者）'!$A$1:$J$12</definedName>
    <definedName name="_xlnm.Print_Area" localSheetId="2">交付申請書!$A$1:$AC$91</definedName>
    <definedName name="_xlnm.Print_Area" localSheetId="0">台帳データ用!$A$1:$AI$4</definedName>
    <definedName name="_xlnm.Print_Area" localSheetId="3">別紙１_事業計画書!$A$1:$Y$65</definedName>
    <definedName name="_xlnm.Print_Area" localSheetId="4">別紙２_役員等一覧!$A$1:$N$32</definedName>
    <definedName name="_xlnm.Print_Area" localSheetId="9">'別紙２_役員等一覧 (共同負担者用）'!$A$1:$N$32</definedName>
    <definedName name="_xlnm.Print_Area" localSheetId="7">'別紙２_役員等一覧（リース使用者用）'!$A$1:$N$32</definedName>
    <definedName name="_xlnm.Print_Area" localSheetId="5">'別紙３_共同申請同意書（リースの場合)'!$A$1:$AA$69</definedName>
    <definedName name="_xlnm.Print_Area" localSheetId="8">'別紙４_共同負担同意書（経費を共同負担する場合）'!$A$1:$AA$70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6" i="13" l="1"/>
  <c r="B49" i="13"/>
  <c r="G31" i="24"/>
  <c r="P12" i="24"/>
  <c r="D2" i="30" l="1" a="1"/>
  <c r="D2" i="30" s="1"/>
  <c r="G31" i="31"/>
  <c r="G29" i="31"/>
  <c r="B11" i="31"/>
  <c r="C11" i="31"/>
  <c r="D11" i="31"/>
  <c r="M2" i="31"/>
  <c r="M3" i="31"/>
  <c r="P20" i="31"/>
  <c r="P19" i="31"/>
  <c r="P18" i="31"/>
  <c r="P17" i="31"/>
  <c r="P16" i="31"/>
  <c r="P15" i="31"/>
  <c r="P14" i="31"/>
  <c r="P13" i="31"/>
  <c r="P12" i="31"/>
  <c r="P6" i="31"/>
  <c r="J12" i="30"/>
  <c r="I12" i="30"/>
  <c r="H12" i="30"/>
  <c r="G12" i="30"/>
  <c r="F12" i="30"/>
  <c r="E12" i="30"/>
  <c r="D12" i="30"/>
  <c r="C12" i="30"/>
  <c r="B12" i="30"/>
  <c r="J11" i="30"/>
  <c r="I11" i="30"/>
  <c r="H11" i="30"/>
  <c r="G11" i="30"/>
  <c r="F11" i="30"/>
  <c r="E11" i="30"/>
  <c r="D11" i="30"/>
  <c r="C11" i="30"/>
  <c r="B11" i="30"/>
  <c r="J10" i="30"/>
  <c r="I10" i="30"/>
  <c r="H10" i="30"/>
  <c r="G10" i="30"/>
  <c r="F10" i="30"/>
  <c r="E10" i="30"/>
  <c r="D10" i="30"/>
  <c r="C10" i="30"/>
  <c r="B10" i="30"/>
  <c r="J9" i="30"/>
  <c r="I9" i="30"/>
  <c r="H9" i="30"/>
  <c r="G9" i="30"/>
  <c r="F9" i="30"/>
  <c r="E9" i="30"/>
  <c r="D9" i="30"/>
  <c r="C9" i="30"/>
  <c r="B9" i="30"/>
  <c r="J8" i="30"/>
  <c r="I8" i="30"/>
  <c r="H8" i="30"/>
  <c r="G8" i="30"/>
  <c r="F8" i="30"/>
  <c r="E8" i="30"/>
  <c r="D8" i="30"/>
  <c r="C8" i="30"/>
  <c r="B8" i="30"/>
  <c r="J7" i="30"/>
  <c r="I7" i="30"/>
  <c r="H7" i="30"/>
  <c r="G7" i="30"/>
  <c r="F7" i="30"/>
  <c r="E7" i="30"/>
  <c r="D7" i="30"/>
  <c r="C7" i="30"/>
  <c r="B7" i="30"/>
  <c r="J6" i="30"/>
  <c r="I6" i="30"/>
  <c r="H6" i="30"/>
  <c r="G6" i="30"/>
  <c r="F6" i="30"/>
  <c r="E6" i="30"/>
  <c r="D6" i="30"/>
  <c r="C6" i="30"/>
  <c r="B6" i="30"/>
  <c r="J5" i="30"/>
  <c r="I5" i="30"/>
  <c r="H5" i="30"/>
  <c r="G5" i="30"/>
  <c r="F5" i="30"/>
  <c r="E5" i="30"/>
  <c r="D5" i="30"/>
  <c r="C5" i="30"/>
  <c r="B5" i="30"/>
  <c r="J4" i="30"/>
  <c r="I4" i="30"/>
  <c r="H4" i="30"/>
  <c r="G4" i="30"/>
  <c r="F4" i="30"/>
  <c r="E4" i="30"/>
  <c r="D4" i="30"/>
  <c r="C4" i="30"/>
  <c r="B4" i="30"/>
  <c r="J3" i="30"/>
  <c r="I3" i="30"/>
  <c r="H3" i="30"/>
  <c r="G3" i="30"/>
  <c r="F3" i="30"/>
  <c r="E3" i="30"/>
  <c r="C3" i="30"/>
  <c r="G31" i="29"/>
  <c r="B11" i="29"/>
  <c r="C11" i="29"/>
  <c r="D3" i="28" s="1"/>
  <c r="D11" i="29"/>
  <c r="M2" i="29"/>
  <c r="M3" i="29"/>
  <c r="P20" i="29"/>
  <c r="P19" i="29"/>
  <c r="P18" i="29"/>
  <c r="P17" i="29"/>
  <c r="P16" i="29"/>
  <c r="P15" i="29"/>
  <c r="P14" i="29"/>
  <c r="P13" i="29"/>
  <c r="P12" i="29"/>
  <c r="C3" i="28"/>
  <c r="P6" i="29"/>
  <c r="J12" i="28"/>
  <c r="I12" i="28"/>
  <c r="H12" i="28"/>
  <c r="G12" i="28"/>
  <c r="F12" i="28"/>
  <c r="E12" i="28"/>
  <c r="D12" i="28"/>
  <c r="C12" i="28"/>
  <c r="B12" i="28"/>
  <c r="J11" i="28"/>
  <c r="I11" i="28"/>
  <c r="H11" i="28"/>
  <c r="G11" i="28"/>
  <c r="F11" i="28"/>
  <c r="E11" i="28"/>
  <c r="D11" i="28"/>
  <c r="C11" i="28"/>
  <c r="B11" i="28"/>
  <c r="J10" i="28"/>
  <c r="I10" i="28"/>
  <c r="H10" i="28"/>
  <c r="G10" i="28"/>
  <c r="F10" i="28"/>
  <c r="E10" i="28"/>
  <c r="D10" i="28"/>
  <c r="C10" i="28"/>
  <c r="B10" i="28"/>
  <c r="J9" i="28"/>
  <c r="I9" i="28"/>
  <c r="H9" i="28"/>
  <c r="G9" i="28"/>
  <c r="F9" i="28"/>
  <c r="E9" i="28"/>
  <c r="D9" i="28"/>
  <c r="C9" i="28"/>
  <c r="B9" i="28"/>
  <c r="J8" i="28"/>
  <c r="I8" i="28"/>
  <c r="H8" i="28"/>
  <c r="G8" i="28"/>
  <c r="F8" i="28"/>
  <c r="E8" i="28"/>
  <c r="D8" i="28"/>
  <c r="C8" i="28"/>
  <c r="B8" i="28"/>
  <c r="J7" i="28"/>
  <c r="I7" i="28"/>
  <c r="H7" i="28"/>
  <c r="G7" i="28"/>
  <c r="F7" i="28"/>
  <c r="E7" i="28"/>
  <c r="D7" i="28"/>
  <c r="C7" i="28"/>
  <c r="B7" i="28"/>
  <c r="J6" i="28"/>
  <c r="I6" i="28"/>
  <c r="H6" i="28"/>
  <c r="G6" i="28"/>
  <c r="F6" i="28"/>
  <c r="E6" i="28"/>
  <c r="D6" i="28"/>
  <c r="C6" i="28"/>
  <c r="B6" i="28"/>
  <c r="J5" i="28"/>
  <c r="I5" i="28"/>
  <c r="H5" i="28"/>
  <c r="G5" i="28"/>
  <c r="F5" i="28"/>
  <c r="E5" i="28"/>
  <c r="D5" i="28"/>
  <c r="C5" i="28"/>
  <c r="B5" i="28"/>
  <c r="J4" i="28"/>
  <c r="I4" i="28"/>
  <c r="H4" i="28"/>
  <c r="G4" i="28"/>
  <c r="F4" i="28"/>
  <c r="E4" i="28"/>
  <c r="D4" i="28"/>
  <c r="C4" i="28"/>
  <c r="B4" i="28"/>
  <c r="J3" i="28"/>
  <c r="I3" i="28"/>
  <c r="H3" i="28"/>
  <c r="G3" i="28"/>
  <c r="F3" i="28"/>
  <c r="E3" i="28"/>
  <c r="B4" i="23"/>
  <c r="M1" i="24"/>
  <c r="M2" i="24"/>
  <c r="G29" i="24"/>
  <c r="D2" i="25" s="1"/>
  <c r="F11" i="24"/>
  <c r="E11" i="24"/>
  <c r="B11" i="24"/>
  <c r="C11" i="24"/>
  <c r="D11" i="24"/>
  <c r="R52" i="13"/>
  <c r="AG10" i="1"/>
  <c r="AG6" i="1"/>
  <c r="AG11" i="1"/>
  <c r="AG19" i="1"/>
  <c r="AG13" i="1"/>
  <c r="J12" i="25"/>
  <c r="I12" i="25"/>
  <c r="H12" i="25"/>
  <c r="G12" i="25"/>
  <c r="F12" i="25"/>
  <c r="E12" i="25"/>
  <c r="D12" i="25"/>
  <c r="C12" i="25"/>
  <c r="B12" i="25"/>
  <c r="J11" i="25"/>
  <c r="I11" i="25"/>
  <c r="H11" i="25"/>
  <c r="G11" i="25"/>
  <c r="F11" i="25"/>
  <c r="E11" i="25"/>
  <c r="D11" i="25"/>
  <c r="C11" i="25"/>
  <c r="B11" i="25"/>
  <c r="J10" i="25"/>
  <c r="I10" i="25"/>
  <c r="H10" i="25"/>
  <c r="G10" i="25"/>
  <c r="F10" i="25"/>
  <c r="E10" i="25"/>
  <c r="D10" i="25"/>
  <c r="C10" i="25"/>
  <c r="B10" i="25"/>
  <c r="J9" i="25"/>
  <c r="I9" i="25"/>
  <c r="H9" i="25"/>
  <c r="G9" i="25"/>
  <c r="F9" i="25"/>
  <c r="E9" i="25"/>
  <c r="D9" i="25"/>
  <c r="C9" i="25"/>
  <c r="B9" i="25"/>
  <c r="J8" i="25"/>
  <c r="I8" i="25"/>
  <c r="H8" i="25"/>
  <c r="G8" i="25"/>
  <c r="F8" i="25"/>
  <c r="E8" i="25"/>
  <c r="D8" i="25"/>
  <c r="C8" i="25"/>
  <c r="B8" i="25"/>
  <c r="J7" i="25"/>
  <c r="I7" i="25"/>
  <c r="H7" i="25"/>
  <c r="G7" i="25"/>
  <c r="F7" i="25"/>
  <c r="E7" i="25"/>
  <c r="D7" i="25"/>
  <c r="C7" i="25"/>
  <c r="B7" i="25"/>
  <c r="J6" i="25"/>
  <c r="I6" i="25"/>
  <c r="H6" i="25"/>
  <c r="G6" i="25"/>
  <c r="F6" i="25"/>
  <c r="E6" i="25"/>
  <c r="D6" i="25"/>
  <c r="C6" i="25"/>
  <c r="B6" i="25"/>
  <c r="J5" i="25"/>
  <c r="I5" i="25"/>
  <c r="H5" i="25"/>
  <c r="G5" i="25"/>
  <c r="F5" i="25"/>
  <c r="E5" i="25"/>
  <c r="D5" i="25"/>
  <c r="C5" i="25"/>
  <c r="B5" i="25"/>
  <c r="J4" i="25"/>
  <c r="I4" i="25"/>
  <c r="H4" i="25"/>
  <c r="G4" i="25"/>
  <c r="F4" i="25"/>
  <c r="E4" i="25"/>
  <c r="D4" i="25"/>
  <c r="C4" i="25"/>
  <c r="B4" i="25"/>
  <c r="J3" i="25"/>
  <c r="I3" i="25"/>
  <c r="H3" i="25"/>
  <c r="G3" i="25"/>
  <c r="F3" i="25"/>
  <c r="E3" i="25"/>
  <c r="P20" i="24"/>
  <c r="P19" i="24"/>
  <c r="P18" i="24"/>
  <c r="P17" i="24"/>
  <c r="P16" i="24"/>
  <c r="P15" i="24"/>
  <c r="P14" i="24"/>
  <c r="P13" i="24"/>
  <c r="P6" i="24"/>
  <c r="C3" i="25" l="1"/>
  <c r="B3" i="25"/>
  <c r="P11" i="24"/>
  <c r="D3" i="30"/>
  <c r="P11" i="31"/>
  <c r="B3" i="30"/>
  <c r="P11" i="29"/>
  <c r="B3" i="28"/>
  <c r="D3" i="25"/>
  <c r="AB50" i="13"/>
  <c r="AB47" i="13"/>
  <c r="AB60" i="13"/>
  <c r="AB59" i="13"/>
  <c r="AB41" i="13"/>
  <c r="AB40" i="13"/>
  <c r="N46" i="13"/>
  <c r="N49" i="13"/>
  <c r="E49" i="13"/>
  <c r="AB49" i="13"/>
  <c r="AB46" i="13"/>
  <c r="E46" i="13"/>
  <c r="AC24" i="14" l="1"/>
  <c r="R58" i="13"/>
  <c r="AB9" i="13"/>
  <c r="E4" i="23" l="1"/>
  <c r="C4" i="23"/>
  <c r="D4" i="23"/>
  <c r="R3" i="17" l="1"/>
  <c r="AC31" i="14" l="1"/>
  <c r="AC31" i="16"/>
  <c r="K29" i="14"/>
  <c r="G29" i="29" s="1"/>
  <c r="D2" i="28" s="1" a="1"/>
  <c r="D2" i="28" s="1"/>
  <c r="AD3" i="17" l="1"/>
  <c r="AC3" i="17"/>
  <c r="AH3" i="17"/>
  <c r="AF3" i="17"/>
  <c r="AE3" i="17"/>
  <c r="T3" i="17"/>
  <c r="O3" i="17"/>
  <c r="AG3" i="17" l="1"/>
  <c r="Y3" i="17"/>
  <c r="X3" i="17"/>
  <c r="W3" i="17"/>
  <c r="V3" i="17"/>
  <c r="U3" i="17"/>
  <c r="Q3" i="17"/>
  <c r="P3" i="17"/>
  <c r="N3" i="17"/>
  <c r="M3" i="17"/>
  <c r="K3" i="17"/>
  <c r="L3" i="17" s="1"/>
  <c r="J3" i="17"/>
  <c r="I3" i="17"/>
  <c r="H3" i="17"/>
  <c r="G3" i="17"/>
  <c r="F3" i="17"/>
  <c r="E3" i="17"/>
  <c r="D3" i="17"/>
  <c r="AC27" i="16"/>
  <c r="AC24" i="16"/>
  <c r="AC6" i="16"/>
  <c r="AC27" i="14"/>
  <c r="AC6" i="14"/>
  <c r="AB38" i="13"/>
  <c r="AB32" i="13"/>
  <c r="AB31" i="13"/>
  <c r="AB27" i="13"/>
  <c r="AC16" i="13"/>
  <c r="AB16" i="13" s="1"/>
  <c r="AB13" i="13"/>
  <c r="AB12" i="13"/>
  <c r="AB22" i="13"/>
  <c r="AB20" i="13"/>
  <c r="AG66" i="1"/>
  <c r="AG71" i="1"/>
  <c r="AG57" i="1"/>
  <c r="AG40" i="1"/>
  <c r="AG53" i="1"/>
  <c r="AG14" i="1"/>
  <c r="AC4" i="16" l="1"/>
  <c r="AC4" i="14"/>
  <c r="AG4" i="1"/>
  <c r="S3" i="17"/>
  <c r="AB2" i="1"/>
  <c r="AB1" i="1"/>
  <c r="X35" i="13" l="1"/>
  <c r="X2" i="13"/>
  <c r="X34" i="13"/>
  <c r="X1" i="13"/>
  <c r="Z2" i="16" l="1"/>
  <c r="Z2" i="14"/>
  <c r="K20" i="16" l="1"/>
  <c r="K19" i="16"/>
  <c r="Z1" i="16"/>
  <c r="R56" i="13" l="1"/>
  <c r="AB52" i="13"/>
  <c r="R62" i="13"/>
  <c r="R63" i="13" s="1"/>
  <c r="AB63" i="13" s="1"/>
  <c r="AB4" i="13" l="1"/>
  <c r="AI3" i="17"/>
  <c r="F4" i="23"/>
  <c r="K20" i="14"/>
  <c r="K19" i="14"/>
  <c r="Z1" i="14" l="1"/>
  <c r="L7"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6" authorId="0" shapeId="0" xr:uid="{C1F363CB-3BFC-4737-8FB4-B05E2F33B650}">
      <text>
        <r>
          <rPr>
            <b/>
            <sz val="9"/>
            <color indexed="81"/>
            <rFont val="MS P ゴシック"/>
            <family val="3"/>
            <charset val="128"/>
          </rPr>
          <t>要綱上は空欄にします</t>
        </r>
      </text>
    </comment>
    <comment ref="B49" authorId="0" shapeId="0" xr:uid="{70B07D7C-8359-4D28-B1D6-FED0EFBE342E}">
      <text>
        <r>
          <rPr>
            <b/>
            <sz val="9"/>
            <color indexed="81"/>
            <rFont val="MS P ゴシック"/>
            <family val="3"/>
            <charset val="128"/>
          </rPr>
          <t>要綱上は空欄にします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<sst xmlns="http://schemas.openxmlformats.org/spreadsheetml/2006/main" count="783" uniqueCount="338">
  <si>
    <t>日</t>
    <rPh sb="0" eb="1">
      <t>ヒ</t>
    </rPh>
    <phoneticPr fontId="2"/>
  </si>
  <si>
    <t>月</t>
    <rPh sb="0" eb="1">
      <t>ツキ</t>
    </rPh>
    <phoneticPr fontId="2"/>
  </si>
  <si>
    <t>年</t>
    <rPh sb="0" eb="1">
      <t>ネン</t>
    </rPh>
    <phoneticPr fontId="2"/>
  </si>
  <si>
    <t>円</t>
    <rPh sb="0" eb="1">
      <t>エン</t>
    </rPh>
    <phoneticPr fontId="2"/>
  </si>
  <si>
    <t>氏名</t>
    <rPh sb="0" eb="2">
      <t>シメイ</t>
    </rPh>
    <phoneticPr fontId="2"/>
  </si>
  <si>
    <t>－</t>
    <phoneticPr fontId="2"/>
  </si>
  <si>
    <t>その他</t>
    <rPh sb="2" eb="3">
      <t>タ</t>
    </rPh>
    <phoneticPr fontId="2"/>
  </si>
  <si>
    <t>）</t>
    <phoneticPr fontId="2"/>
  </si>
  <si>
    <t>神奈川県</t>
  </si>
  <si>
    <t>都道府県</t>
    <rPh sb="0" eb="4">
      <t>トドウフケン</t>
    </rPh>
    <phoneticPr fontId="2"/>
  </si>
  <si>
    <t>北海道</t>
  </si>
  <si>
    <t>青森県</t>
    <phoneticPr fontId="2"/>
  </si>
  <si>
    <t>岩手県</t>
  </si>
  <si>
    <t>宮城県</t>
  </si>
  <si>
    <t>秋田県</t>
  </si>
  <si>
    <t>山形県</t>
  </si>
  <si>
    <t>福島県</t>
  </si>
  <si>
    <t>茨城県</t>
  </si>
  <si>
    <t>栃木県</t>
  </si>
  <si>
    <t>群馬県</t>
  </si>
  <si>
    <t>埼玉県</t>
  </si>
  <si>
    <t>千葉県</t>
  </si>
  <si>
    <t>東京都</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</si>
  <si>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</si>
  <si>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</si>
  <si>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</si>
  <si>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</si>
  <si>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</si>
  <si>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</si>
  <si>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</si>
  <si>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</si>
  <si>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</si>
  <si>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</si>
  <si>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</si>
  <si>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</si>
  <si>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</si>
  <si>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</si>
  <si>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</si>
  <si>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</si>
  <si>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</si>
  <si>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</si>
  <si>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</si>
  <si>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</si>
  <si>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</si>
  <si>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</si>
  <si>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</si>
  <si>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</si>
  <si>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</si>
  <si>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</si>
  <si>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</si>
  <si>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</si>
  <si>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</si>
  <si>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</si>
  <si>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</si>
  <si>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</si>
  <si>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</si>
  <si>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役 員 等 氏 名 一 覧 表</t>
    <rPh sb="0" eb="1">
      <t>ヤク</t>
    </rPh>
    <rPh sb="2" eb="3">
      <t>イン</t>
    </rPh>
    <rPh sb="4" eb="5">
      <t>トウ</t>
    </rPh>
    <rPh sb="6" eb="7">
      <t>シ</t>
    </rPh>
    <rPh sb="8" eb="9">
      <t>メイ</t>
    </rPh>
    <rPh sb="10" eb="11">
      <t>イチ</t>
    </rPh>
    <rPh sb="12" eb="13">
      <t>ラン</t>
    </rPh>
    <rPh sb="14" eb="15">
      <t>ヒョウ</t>
    </rPh>
    <phoneticPr fontId="2"/>
  </si>
  <si>
    <t>日現在の役員</t>
    <rPh sb="0" eb="1">
      <t>ヒ</t>
    </rPh>
    <rPh sb="1" eb="3">
      <t>ゲンザイ</t>
    </rPh>
    <rPh sb="4" eb="6">
      <t>ヤクイン</t>
    </rPh>
    <phoneticPr fontId="2"/>
  </si>
  <si>
    <t>役職名</t>
    <rPh sb="0" eb="3">
      <t>ヤクショクメイ</t>
    </rPh>
    <phoneticPr fontId="2"/>
  </si>
  <si>
    <t>生年月日</t>
    <rPh sb="0" eb="2">
      <t>セイネン</t>
    </rPh>
    <rPh sb="2" eb="4">
      <t>ガッピ</t>
    </rPh>
    <phoneticPr fontId="2"/>
  </si>
  <si>
    <t>性
別</t>
    <rPh sb="0" eb="1">
      <t>セイ</t>
    </rPh>
    <rPh sb="2" eb="3">
      <t>ベツ</t>
    </rPh>
    <phoneticPr fontId="2"/>
  </si>
  <si>
    <t>住所</t>
    <rPh sb="0" eb="2">
      <t>ジュウショ</t>
    </rPh>
    <phoneticPr fontId="2"/>
  </si>
  <si>
    <t>姓</t>
    <rPh sb="0" eb="1">
      <t>セイ</t>
    </rPh>
    <phoneticPr fontId="2"/>
  </si>
  <si>
    <t>名</t>
    <rPh sb="0" eb="1">
      <t>ナ</t>
    </rPh>
    <phoneticPr fontId="2"/>
  </si>
  <si>
    <t>（</t>
    <phoneticPr fontId="2"/>
  </si>
  <si>
    <t>申請者</t>
    <rPh sb="0" eb="3">
      <t>シンセイシャ</t>
    </rPh>
    <phoneticPr fontId="2"/>
  </si>
  <si>
    <t>郵便番号</t>
    <rPh sb="0" eb="4">
      <t>ユウビンバンゴウ</t>
    </rPh>
    <phoneticPr fontId="2"/>
  </si>
  <si>
    <t>〒</t>
    <phoneticPr fontId="2"/>
  </si>
  <si>
    <t>(1) 過去２年以内に銀行取引停止処分を受けていないこと。</t>
    <phoneticPr fontId="2"/>
  </si>
  <si>
    <t>(2) 過去６か月以内に不渡手形又は不渡小切手を出していないこと。</t>
    <phoneticPr fontId="2"/>
  </si>
  <si>
    <t>(3) 次の申立てがなされていないこと。</t>
    <phoneticPr fontId="2"/>
  </si>
  <si>
    <t>ア 破産法（平成16年法律第75号）第18条又は第19条に基づく破産手続開始の申立て</t>
    <phoneticPr fontId="2"/>
  </si>
  <si>
    <t>イ 会社更生法（平成14年法律第154号）第17条に基づく更生手続開始の申立て</t>
    <phoneticPr fontId="2"/>
  </si>
  <si>
    <t>ウ 民事再生法（平成11年法律第225号）第21条に基づく再生手続開始の申立て</t>
    <phoneticPr fontId="2"/>
  </si>
  <si>
    <t>(6) 県税その他の租税を滞納していないこと。</t>
    <phoneticPr fontId="2"/>
  </si>
  <si>
    <t>(7) 神奈川県が措置する指名停止期間中の者でないこと。</t>
    <phoneticPr fontId="2"/>
  </si>
  <si>
    <t xml:space="preserve"> 次の事項について相違ないことを誓約します。</t>
    <phoneticPr fontId="2"/>
  </si>
  <si>
    <t>住　所（法人等の場合は所在地）</t>
    <rPh sb="0" eb="1">
      <t>ジュウ</t>
    </rPh>
    <rPh sb="2" eb="3">
      <t>ショ</t>
    </rPh>
    <rPh sb="6" eb="7">
      <t>トウ</t>
    </rPh>
    <rPh sb="8" eb="10">
      <t>バアイ</t>
    </rPh>
    <rPh sb="11" eb="14">
      <t>ショザイチ</t>
    </rPh>
    <phoneticPr fontId="2"/>
  </si>
  <si>
    <t>氏  名（法人等の場合は名称及び代表者氏名）</t>
    <rPh sb="0" eb="1">
      <t>シ</t>
    </rPh>
    <rPh sb="3" eb="4">
      <t>メイ</t>
    </rPh>
    <rPh sb="5" eb="7">
      <t>ホウジン</t>
    </rPh>
    <rPh sb="7" eb="8">
      <t>トウ</t>
    </rPh>
    <rPh sb="9" eb="11">
      <t>バアイ</t>
    </rPh>
    <rPh sb="12" eb="14">
      <t>メイショウ</t>
    </rPh>
    <rPh sb="14" eb="15">
      <t>オヨ</t>
    </rPh>
    <rPh sb="16" eb="19">
      <t>ダイヒョウシャ</t>
    </rPh>
    <rPh sb="19" eb="21">
      <t>シメイ</t>
    </rPh>
    <phoneticPr fontId="2"/>
  </si>
  <si>
    <t>補助金交付申請額</t>
  </si>
  <si>
    <t>１</t>
    <phoneticPr fontId="2"/>
  </si>
  <si>
    <t>２</t>
    <phoneticPr fontId="2"/>
  </si>
  <si>
    <t>補助事業の着手予定日と完了予定日</t>
    <phoneticPr fontId="2"/>
  </si>
  <si>
    <t>着手予定日</t>
    <rPh sb="0" eb="5">
      <t>チャクシュヨテイヒ</t>
    </rPh>
    <phoneticPr fontId="2"/>
  </si>
  <si>
    <t>完了予定日</t>
    <rPh sb="0" eb="5">
      <t>カンリョウヨテイビ</t>
    </rPh>
    <phoneticPr fontId="2"/>
  </si>
  <si>
    <t>３</t>
    <phoneticPr fontId="2"/>
  </si>
  <si>
    <t>申請者の連絡先</t>
    <rPh sb="0" eb="3">
      <t>シンセイシャ</t>
    </rPh>
    <rPh sb="4" eb="7">
      <t>レンラクサキ</t>
    </rPh>
    <phoneticPr fontId="2"/>
  </si>
  <si>
    <t>TEL：</t>
    <phoneticPr fontId="2"/>
  </si>
  <si>
    <t>電子ﾒｰﾙｱﾄﾞﾚｽ：</t>
    <phoneticPr fontId="2"/>
  </si>
  <si>
    <t>部署名・役職名※：</t>
    <phoneticPr fontId="2"/>
  </si>
  <si>
    <t>担当者名：</t>
    <phoneticPr fontId="2"/>
  </si>
  <si>
    <t>※申請者が個人事業者の場合は、部署名等及び担当者名の記載は不要です。</t>
    <phoneticPr fontId="2"/>
  </si>
  <si>
    <t>４</t>
    <phoneticPr fontId="2"/>
  </si>
  <si>
    <t>事業者名：</t>
    <phoneticPr fontId="2"/>
  </si>
  <si>
    <t>５</t>
    <phoneticPr fontId="2"/>
  </si>
  <si>
    <t>誓約事項</t>
    <rPh sb="0" eb="2">
      <t>セイヤク</t>
    </rPh>
    <rPh sb="2" eb="4">
      <t>ジコウ</t>
    </rPh>
    <phoneticPr fontId="2"/>
  </si>
  <si>
    <t>(8) 地方自治法施行令（昭和22年政令第16号）第167条の４の規定に該当する者でないこと。</t>
    <phoneticPr fontId="2"/>
  </si>
  <si>
    <r>
      <t xml:space="preserve">申請者氏名
</t>
    </r>
    <r>
      <rPr>
        <sz val="10"/>
        <rFont val="ＭＳ 明朝"/>
        <family val="1"/>
        <charset val="128"/>
      </rPr>
      <t>（法人等の場合は名称）</t>
    </r>
    <phoneticPr fontId="2"/>
  </si>
  <si>
    <t>メーカー名</t>
    <phoneticPr fontId="2"/>
  </si>
  <si>
    <t>型式</t>
    <rPh sb="0" eb="2">
      <t>カタシキ</t>
    </rPh>
    <phoneticPr fontId="2"/>
  </si>
  <si>
    <t>次のいずれかの関係にある会社からの調達の有無</t>
    <phoneticPr fontId="2"/>
  </si>
  <si>
    <t>(1) 補助事業者自身</t>
    <phoneticPr fontId="2"/>
  </si>
  <si>
    <t>(2) 100パーセント同一の資本に属するグループ企業</t>
    <phoneticPr fontId="2"/>
  </si>
  <si>
    <t>(3) 補助事業者の関係会社（前号以外）</t>
  </si>
  <si>
    <t>神奈川県知事　殿</t>
    <rPh sb="0" eb="6">
      <t>カナガワケンチジ</t>
    </rPh>
    <rPh sb="7" eb="8">
      <t>トノ</t>
    </rPh>
    <phoneticPr fontId="2"/>
  </si>
  <si>
    <t>神奈川県知事　殿</t>
    <rPh sb="0" eb="6">
      <t>カナガワケンチジ</t>
    </rPh>
    <phoneticPr fontId="2"/>
  </si>
  <si>
    <t>※個人事業者にあっては下記の生年月日・性別を記載</t>
    <phoneticPr fontId="2"/>
  </si>
  <si>
    <t>生年月日</t>
    <phoneticPr fontId="2"/>
  </si>
  <si>
    <t>性別</t>
  </si>
  <si>
    <t>年</t>
    <rPh sb="0" eb="1">
      <t>ネン</t>
    </rPh>
    <phoneticPr fontId="2"/>
  </si>
  <si>
    <t>日生</t>
    <rPh sb="0" eb="1">
      <t>ヒ</t>
    </rPh>
    <rPh sb="1" eb="2">
      <t>ウ</t>
    </rPh>
    <phoneticPr fontId="2"/>
  </si>
  <si>
    <t>共同申請者</t>
    <phoneticPr fontId="2"/>
  </si>
  <si>
    <t>法人名（名称及び代表者の職・氏名）又は氏名</t>
    <phoneticPr fontId="2"/>
  </si>
  <si>
    <t>リース事業者</t>
    <rPh sb="3" eb="6">
      <t>ジギョウシャ</t>
    </rPh>
    <phoneticPr fontId="2"/>
  </si>
  <si>
    <t>（同意事項）</t>
    <phoneticPr fontId="2"/>
  </si>
  <si>
    <t>（誓約事項）</t>
    <rPh sb="1" eb="3">
      <t>セイヤク</t>
    </rPh>
    <phoneticPr fontId="2"/>
  </si>
  <si>
    <r>
      <t>※</t>
    </r>
    <r>
      <rPr>
        <b/>
        <u/>
        <sz val="11"/>
        <color theme="1"/>
        <rFont val="ＭＳ ゴシック"/>
        <family val="3"/>
        <charset val="128"/>
      </rPr>
      <t>「会計監査人」等の法人</t>
    </r>
    <r>
      <rPr>
        <u/>
        <sz val="11"/>
        <color theme="1"/>
        <rFont val="ＭＳ 明朝"/>
        <family val="1"/>
        <charset val="128"/>
      </rPr>
      <t>を含む</t>
    </r>
    <r>
      <rPr>
        <sz val="11"/>
        <color theme="1"/>
        <rFont val="ＭＳ 明朝"/>
        <family val="1"/>
        <charset val="128"/>
      </rPr>
      <t>、登記事項証明書の「役員に関する事項」欄に記載の全ての役員（抹消事項に該当する者を除く。）を漏れなく記入してください。</t>
    </r>
    <phoneticPr fontId="2"/>
  </si>
  <si>
    <t>　記載した全ての者は、代表者又は役員のうちに暴力団員に該当する者がいないことを確認するため、本様式に記載された情報を神奈川県警察本部に照会することについて、同意しています。</t>
    <phoneticPr fontId="2"/>
  </si>
  <si>
    <t>・審査結果について、県がリース事業者宛てに通知すること。</t>
    <phoneticPr fontId="2"/>
  </si>
  <si>
    <t>・補助金はリース事業者に交付されること。</t>
    <phoneticPr fontId="2"/>
  </si>
  <si>
    <t>別紙１から転記</t>
    <rPh sb="0" eb="2">
      <t>ベッシ</t>
    </rPh>
    <rPh sb="5" eb="7">
      <t>テンキ</t>
    </rPh>
    <phoneticPr fontId="2"/>
  </si>
  <si>
    <t>部署名・役職名：</t>
    <phoneticPr fontId="2"/>
  </si>
  <si>
    <t>神奈川県ＥＶ急速充電設備整備費補助金交付申請書</t>
    <phoneticPr fontId="2"/>
  </si>
  <si>
    <t>別表２　第１号様式（第６条関係）</t>
    <phoneticPr fontId="2"/>
  </si>
  <si>
    <t>ＥＶ急速充電設備の整備状況（該当する□に「✓」を記載）</t>
    <phoneticPr fontId="2"/>
  </si>
  <si>
    <t>□</t>
    <phoneticPr fontId="2"/>
  </si>
  <si>
    <t>新規（追加）</t>
  </si>
  <si>
    <t>入替</t>
    <phoneticPr fontId="2"/>
  </si>
  <si>
    <t>○　着手予定日について、ＥＶ急速充電設備の設置工事の着工予定日を記載してください。</t>
    <rPh sb="2" eb="4">
      <t>チャクシュ</t>
    </rPh>
    <rPh sb="4" eb="6">
      <t>ヨテイ</t>
    </rPh>
    <rPh sb="6" eb="7">
      <t>ビ</t>
    </rPh>
    <rPh sb="14" eb="16">
      <t>キュウソク</t>
    </rPh>
    <rPh sb="16" eb="18">
      <t>ジュウデン</t>
    </rPh>
    <rPh sb="18" eb="20">
      <t>セツビ</t>
    </rPh>
    <rPh sb="21" eb="23">
      <t>セッチ</t>
    </rPh>
    <rPh sb="23" eb="25">
      <t>コウジ</t>
    </rPh>
    <rPh sb="26" eb="28">
      <t>チャッコウ</t>
    </rPh>
    <rPh sb="28" eb="30">
      <t>ヨテイ</t>
    </rPh>
    <rPh sb="30" eb="31">
      <t>ビ</t>
    </rPh>
    <rPh sb="32" eb="34">
      <t>キサイ</t>
    </rPh>
    <phoneticPr fontId="2"/>
  </si>
  <si>
    <t>○　完了予定日について、次の事項のうち、最も遅いものの予定日を記載してください。</t>
    <rPh sb="2" eb="4">
      <t>カンリョウ</t>
    </rPh>
    <rPh sb="4" eb="6">
      <t>ヨテイ</t>
    </rPh>
    <rPh sb="6" eb="7">
      <t>ビ</t>
    </rPh>
    <rPh sb="12" eb="13">
      <t>ツギ</t>
    </rPh>
    <rPh sb="14" eb="16">
      <t>ジコウ</t>
    </rPh>
    <rPh sb="20" eb="21">
      <t>モット</t>
    </rPh>
    <rPh sb="22" eb="23">
      <t>オソ</t>
    </rPh>
    <rPh sb="27" eb="29">
      <t>ヨテイ</t>
    </rPh>
    <rPh sb="29" eb="30">
      <t>ビ</t>
    </rPh>
    <rPh sb="31" eb="33">
      <t>キサイ</t>
    </rPh>
    <phoneticPr fontId="2"/>
  </si>
  <si>
    <t>６</t>
    <phoneticPr fontId="2"/>
  </si>
  <si>
    <t>整備する設備の販売・設置・施工予定事業者の連絡先※</t>
    <phoneticPr fontId="2"/>
  </si>
  <si>
    <t>※　新規に整備する設備の販売・設置・施工予定事業者に確認することがあります。</t>
    <phoneticPr fontId="2"/>
  </si>
  <si>
    <t>（ＥＶ急速充電設備の販売）</t>
    <phoneticPr fontId="2"/>
  </si>
  <si>
    <t>(9) 土地の使用に関する法令、土地使用の権原など、法令を遵守すること。</t>
    <phoneticPr fontId="2"/>
  </si>
  <si>
    <t>名称</t>
    <rPh sb="0" eb="2">
      <t>メイショウ</t>
    </rPh>
    <phoneticPr fontId="2"/>
  </si>
  <si>
    <t>所在地</t>
    <rPh sb="0" eb="3">
      <t>ショザイチ</t>
    </rPh>
    <phoneticPr fontId="2"/>
  </si>
  <si>
    <t>種別</t>
    <rPh sb="0" eb="2">
      <t>シュベツ</t>
    </rPh>
    <phoneticPr fontId="2"/>
  </si>
  <si>
    <t>□</t>
    <phoneticPr fontId="2"/>
  </si>
  <si>
    <t>商業施設</t>
    <rPh sb="0" eb="4">
      <t>ショウギョウシセツ</t>
    </rPh>
    <phoneticPr fontId="2"/>
  </si>
  <si>
    <t>宿泊施設</t>
    <rPh sb="0" eb="4">
      <t>シュクハクシセツ</t>
    </rPh>
    <phoneticPr fontId="2"/>
  </si>
  <si>
    <t>給油所</t>
    <rPh sb="0" eb="2">
      <t>キュウユ</t>
    </rPh>
    <rPh sb="2" eb="3">
      <t>ジョ</t>
    </rPh>
    <phoneticPr fontId="2"/>
  </si>
  <si>
    <t>道の駅</t>
    <rPh sb="0" eb="1">
      <t>ミチ</t>
    </rPh>
    <rPh sb="2" eb="3">
      <t>エキ</t>
    </rPh>
    <phoneticPr fontId="2"/>
  </si>
  <si>
    <t>事業所</t>
    <rPh sb="0" eb="3">
      <t>ジギョウショ</t>
    </rPh>
    <phoneticPr fontId="2"/>
  </si>
  <si>
    <t>工場</t>
    <rPh sb="0" eb="2">
      <t>コウジョウ</t>
    </rPh>
    <phoneticPr fontId="2"/>
  </si>
  <si>
    <t>マンション</t>
    <phoneticPr fontId="2"/>
  </si>
  <si>
    <t>公共施設</t>
    <rPh sb="0" eb="4">
      <t>コウキョウシセツ</t>
    </rPh>
    <phoneticPr fontId="2"/>
  </si>
  <si>
    <t>その他</t>
    <rPh sb="2" eb="3">
      <t>タ</t>
    </rPh>
    <phoneticPr fontId="2"/>
  </si>
  <si>
    <t>（</t>
    <phoneticPr fontId="2"/>
  </si>
  <si>
    <t>）</t>
    <phoneticPr fontId="2"/>
  </si>
  <si>
    <t>神奈川県ＥＶ急速充電設備整備費補助金事業計画書</t>
    <rPh sb="18" eb="20">
      <t>ジギョウ</t>
    </rPh>
    <rPh sb="20" eb="23">
      <t>ケイカクショ</t>
    </rPh>
    <phoneticPr fontId="2"/>
  </si>
  <si>
    <t>別表２　第１号様式別紙１</t>
    <rPh sb="0" eb="2">
      <t>ベッピョウ</t>
    </rPh>
    <rPh sb="4" eb="5">
      <t>ダイ</t>
    </rPh>
    <rPh sb="6" eb="7">
      <t>ゴウ</t>
    </rPh>
    <rPh sb="7" eb="9">
      <t>ヨウシキ</t>
    </rPh>
    <rPh sb="9" eb="11">
      <t>ベッシ</t>
    </rPh>
    <phoneticPr fontId="2"/>
  </si>
  <si>
    <t>補助事業者のみが所有者である土地</t>
    <phoneticPr fontId="2"/>
  </si>
  <si>
    <t>整備基数</t>
    <rPh sb="0" eb="2">
      <t>セイビ</t>
    </rPh>
    <rPh sb="2" eb="4">
      <t>キスウ</t>
    </rPh>
    <phoneticPr fontId="2"/>
  </si>
  <si>
    <t>kW</t>
    <phoneticPr fontId="2"/>
  </si>
  <si>
    <t>口</t>
    <rPh sb="0" eb="1">
      <t>クチ</t>
    </rPh>
    <phoneticPr fontId="2"/>
  </si>
  <si>
    <t>基</t>
    <rPh sb="0" eb="1">
      <t>キ</t>
    </rPh>
    <phoneticPr fontId="2"/>
  </si>
  <si>
    <t>申請区分</t>
    <rPh sb="0" eb="2">
      <t>シンセイ</t>
    </rPh>
    <rPh sb="2" eb="4">
      <t>クブン</t>
    </rPh>
    <phoneticPr fontId="2"/>
  </si>
  <si>
    <t>設備費及び設置工事費</t>
    <rPh sb="0" eb="3">
      <t>セツビヒ</t>
    </rPh>
    <rPh sb="3" eb="4">
      <t>オヨ</t>
    </rPh>
    <rPh sb="5" eb="10">
      <t>セッチコウジヒ</t>
    </rPh>
    <phoneticPr fontId="2"/>
  </si>
  <si>
    <t>設備費のみ</t>
    <rPh sb="0" eb="3">
      <t>セツビヒ</t>
    </rPh>
    <phoneticPr fontId="2"/>
  </si>
  <si>
    <t>（設備費）</t>
    <rPh sb="1" eb="4">
      <t>セツビヒ</t>
    </rPh>
    <phoneticPr fontId="2"/>
  </si>
  <si>
    <t>有</t>
    <rPh sb="0" eb="1">
      <t>アリ</t>
    </rPh>
    <phoneticPr fontId="2"/>
  </si>
  <si>
    <t>無</t>
    <rPh sb="0" eb="1">
      <t>ム</t>
    </rPh>
    <phoneticPr fontId="2"/>
  </si>
  <si>
    <t>（設置工事費）</t>
    <rPh sb="1" eb="3">
      <t>セッチ</t>
    </rPh>
    <rPh sb="3" eb="5">
      <t>コウジ</t>
    </rPh>
    <rPh sb="5" eb="6">
      <t>ヒ</t>
    </rPh>
    <phoneticPr fontId="2"/>
  </si>
  <si>
    <t>（うち設備費）</t>
    <rPh sb="3" eb="6">
      <t>セツビヒ</t>
    </rPh>
    <phoneticPr fontId="2"/>
  </si>
  <si>
    <t>（うち設置工事費）</t>
    <rPh sb="3" eb="5">
      <t>セッチ</t>
    </rPh>
    <rPh sb="5" eb="7">
      <t>コウジ</t>
    </rPh>
    <rPh sb="7" eb="8">
      <t>ヒ</t>
    </rPh>
    <phoneticPr fontId="2"/>
  </si>
  <si>
    <r>
      <t>補助対象経費（</t>
    </r>
    <r>
      <rPr>
        <sz val="11"/>
        <rFont val="ＭＳ ゴシック"/>
        <family val="3"/>
        <charset val="128"/>
      </rPr>
      <t>Ａ</t>
    </r>
    <r>
      <rPr>
        <sz val="11"/>
        <rFont val="ＭＳ 明朝"/>
        <family val="1"/>
        <charset val="128"/>
      </rPr>
      <t>）に３分の１を乗じた額（</t>
    </r>
    <r>
      <rPr>
        <sz val="11"/>
        <rFont val="ＭＳ ゴシック"/>
        <family val="3"/>
        <charset val="128"/>
      </rPr>
      <t>Ｂ</t>
    </r>
    <r>
      <rPr>
        <sz val="11"/>
        <rFont val="ＭＳ 明朝"/>
        <family val="1"/>
        <charset val="128"/>
      </rPr>
      <t>＝</t>
    </r>
    <r>
      <rPr>
        <sz val="11"/>
        <rFont val="ＭＳ ゴシック"/>
        <family val="3"/>
        <charset val="128"/>
      </rPr>
      <t>Ａ</t>
    </r>
    <r>
      <rPr>
        <sz val="11"/>
        <rFont val="ＭＳ 明朝"/>
        <family val="1"/>
        <charset val="128"/>
      </rPr>
      <t>／３）</t>
    </r>
    <rPh sb="0" eb="2">
      <t>ホジョ</t>
    </rPh>
    <rPh sb="2" eb="4">
      <t>タイショウ</t>
    </rPh>
    <rPh sb="4" eb="6">
      <t>ケイヒ</t>
    </rPh>
    <rPh sb="11" eb="12">
      <t>ブン</t>
    </rPh>
    <rPh sb="15" eb="16">
      <t>ジョウ</t>
    </rPh>
    <rPh sb="18" eb="19">
      <t>ガク</t>
    </rPh>
    <phoneticPr fontId="2"/>
  </si>
  <si>
    <t>□</t>
  </si>
  <si>
    <t>国の補助金等との併用</t>
    <phoneticPr fontId="2"/>
  </si>
  <si>
    <t>（千円未満を切捨て）</t>
    <phoneticPr fontId="2"/>
  </si>
  <si>
    <t>（１円未満を切捨て）</t>
    <phoneticPr fontId="2"/>
  </si>
  <si>
    <t>※値引後の金額で消費税及び地方消費税を除く。</t>
    <phoneticPr fontId="2"/>
  </si>
  <si>
    <t>※県に設置工事費を申請しない場合は、設備費に対する国の補助金等の申請額</t>
    <phoneticPr fontId="2"/>
  </si>
  <si>
    <r>
      <t>国の補助金等を受ける場合、その金額（</t>
    </r>
    <r>
      <rPr>
        <sz val="11"/>
        <rFont val="ＭＳ ゴシック"/>
        <family val="3"/>
        <charset val="128"/>
      </rPr>
      <t>Ｄ</t>
    </r>
    <r>
      <rPr>
        <sz val="11"/>
        <rFont val="ＭＳ 明朝"/>
        <family val="1"/>
        <charset val="128"/>
      </rPr>
      <t>）</t>
    </r>
    <rPh sb="0" eb="1">
      <t>クニ</t>
    </rPh>
    <rPh sb="2" eb="4">
      <t>ホジョ</t>
    </rPh>
    <rPh sb="4" eb="5">
      <t>キン</t>
    </rPh>
    <rPh sb="5" eb="6">
      <t>トウ</t>
    </rPh>
    <rPh sb="7" eb="8">
      <t>ウ</t>
    </rPh>
    <rPh sb="10" eb="12">
      <t>バアイ</t>
    </rPh>
    <rPh sb="15" eb="17">
      <t>キンガク</t>
    </rPh>
    <phoneticPr fontId="2"/>
  </si>
  <si>
    <t>補助金相当額を現金で支払</t>
    <phoneticPr fontId="2"/>
  </si>
  <si>
    <t>別表２　第１号様式別紙２</t>
    <rPh sb="0" eb="2">
      <t>ベッピョウ</t>
    </rPh>
    <rPh sb="4" eb="5">
      <t>ダイ</t>
    </rPh>
    <rPh sb="6" eb="7">
      <t>ゴウ</t>
    </rPh>
    <rPh sb="7" eb="9">
      <t>ヨウシキ</t>
    </rPh>
    <rPh sb="9" eb="11">
      <t>ベッシ</t>
    </rPh>
    <phoneticPr fontId="2"/>
  </si>
  <si>
    <t>　次の事項について同意し、申請内容に間違いがないことを確認しています。</t>
    <rPh sb="1" eb="2">
      <t>ツギ</t>
    </rPh>
    <rPh sb="3" eb="5">
      <t>ジコウ</t>
    </rPh>
    <rPh sb="9" eb="11">
      <t>ドウイ</t>
    </rPh>
    <rPh sb="13" eb="15">
      <t>シンセイ</t>
    </rPh>
    <rPh sb="15" eb="17">
      <t>ナイヨウ</t>
    </rPh>
    <rPh sb="18" eb="20">
      <t>マチガ</t>
    </rPh>
    <rPh sb="27" eb="29">
      <t>カクニン</t>
    </rPh>
    <phoneticPr fontId="2"/>
  </si>
  <si>
    <t>別表２　第１号様式別紙３</t>
    <rPh sb="0" eb="2">
      <t>ベッピョウ</t>
    </rPh>
    <rPh sb="4" eb="5">
      <t>ダイ</t>
    </rPh>
    <rPh sb="6" eb="7">
      <t>ゴウ</t>
    </rPh>
    <rPh sb="7" eb="9">
      <t>ヨウシキ</t>
    </rPh>
    <rPh sb="9" eb="11">
      <t>ベッシ</t>
    </rPh>
    <phoneticPr fontId="2"/>
  </si>
  <si>
    <t>別表２　第１号様式別紙４</t>
    <rPh sb="0" eb="2">
      <t>ベッピョウ</t>
    </rPh>
    <rPh sb="4" eb="5">
      <t>ダイ</t>
    </rPh>
    <rPh sb="6" eb="7">
      <t>ゴウ</t>
    </rPh>
    <rPh sb="7" eb="9">
      <t>ヨウシキ</t>
    </rPh>
    <rPh sb="9" eb="11">
      <t>ベッシ</t>
    </rPh>
    <phoneticPr fontId="2"/>
  </si>
  <si>
    <t>共同負担者</t>
    <rPh sb="2" eb="5">
      <t>フタンシャ</t>
    </rPh>
    <phoneticPr fontId="2"/>
  </si>
  <si>
    <t>※</t>
    <phoneticPr fontId="2"/>
  </si>
  <si>
    <t xml:space="preserve">(1) 新たに整備するＥＶ急速充電設備の設置工事 </t>
    <phoneticPr fontId="2"/>
  </si>
  <si>
    <t>(2) 新たに整備するＥＶ急速充電設備の引渡し</t>
    <phoneticPr fontId="2"/>
  </si>
  <si>
    <t>(3) 新たに整備するＥＶ急速充電設備の代金の支払</t>
    <phoneticPr fontId="2"/>
  </si>
  <si>
    <t>（法人名称）</t>
    <phoneticPr fontId="2"/>
  </si>
  <si>
    <t>（代表者の職・氏名）</t>
    <phoneticPr fontId="2"/>
  </si>
  <si>
    <t>共同申請同意書</t>
    <phoneticPr fontId="2"/>
  </si>
  <si>
    <t>共同負担事業に関する同意書</t>
    <phoneticPr fontId="2"/>
  </si>
  <si>
    <t>・リース事業者及び使用者が、補助金交付後取得財産を処分しようとするときは、リース事</t>
    <phoneticPr fontId="2"/>
  </si>
  <si>
    <t>　業者はあらかじめ知事の承認を得る必要があること。また、知事の承認を得て処分した場</t>
    <phoneticPr fontId="2"/>
  </si>
  <si>
    <t>　合、補助金の全部又は一部に相当する金額の納付を命ぜられる場合があること。</t>
    <phoneticPr fontId="2"/>
  </si>
  <si>
    <t>・要綱第21条の規定に基づき県が調査を行う場合、リース事業者及び使用者は、共に調査に</t>
    <phoneticPr fontId="2"/>
  </si>
  <si>
    <t>　協力すること。</t>
    <phoneticPr fontId="2"/>
  </si>
  <si>
    <t>　ページ等により公表すること。</t>
    <phoneticPr fontId="2"/>
  </si>
  <si>
    <t>(4) 債務不履行により、所有する資産に対し、仮差押命令、差押命令、保全差押又は競売</t>
    <phoneticPr fontId="2"/>
  </si>
  <si>
    <t xml:space="preserve"> 開始決定がなされていないこと。</t>
    <phoneticPr fontId="2"/>
  </si>
  <si>
    <t>申請者（設備費を
負担する事業者）</t>
    <rPh sb="0" eb="3">
      <t>シンセイシャ</t>
    </rPh>
    <rPh sb="4" eb="7">
      <t>セツビヒ</t>
    </rPh>
    <rPh sb="9" eb="11">
      <t>フタン</t>
    </rPh>
    <rPh sb="13" eb="15">
      <t>ジギョウ</t>
    </rPh>
    <rPh sb="15" eb="16">
      <t>シャ</t>
    </rPh>
    <phoneticPr fontId="2"/>
  </si>
  <si>
    <t xml:space="preserve">・審査結果について、申請者宛てに通知すること。 </t>
    <phoneticPr fontId="2"/>
  </si>
  <si>
    <t>・補助金は申請者が代表して受け取ること。</t>
    <phoneticPr fontId="2"/>
  </si>
  <si>
    <t>・補助金交付後取得財産を処分しようとするときは、申請者が代表してあらかじめ知事</t>
    <phoneticPr fontId="2"/>
  </si>
  <si>
    <t>　の承認を得る必要があること。また、知事の承認を得て処分した場合、補助金の全部</t>
    <phoneticPr fontId="2"/>
  </si>
  <si>
    <t xml:space="preserve">　又は一部に相当する金額の納付を命ぜられる場合があること。 </t>
    <phoneticPr fontId="2"/>
  </si>
  <si>
    <t>・要綱第21条の規定に基づき県が調査を行う場合、共同負担者は、共に調査に協力する</t>
    <rPh sb="24" eb="28">
      <t>キョウドウフタン</t>
    </rPh>
    <rPh sb="28" eb="29">
      <t>シャ</t>
    </rPh>
    <phoneticPr fontId="2"/>
  </si>
  <si>
    <t>　こと。</t>
    <phoneticPr fontId="2"/>
  </si>
  <si>
    <t>　ームページ等により公表すること。</t>
    <phoneticPr fontId="2"/>
  </si>
  <si>
    <t>(4) 債務不履行により、所有する資産に対し、仮差押命令、差押命令、保全差押又は競</t>
    <phoneticPr fontId="2"/>
  </si>
  <si>
    <t xml:space="preserve"> 売開始決定がなされていないこと。</t>
    <phoneticPr fontId="2"/>
  </si>
  <si>
    <t>(8) 地方自治法施行令（昭和22年政令第16号）第167条の４の規定に該当する者でない</t>
    <phoneticPr fontId="2"/>
  </si>
  <si>
    <t xml:space="preserve"> こと。</t>
    <phoneticPr fontId="2"/>
  </si>
  <si>
    <t>記載の額</t>
    <phoneticPr fontId="2"/>
  </si>
  <si>
    <r>
      <t>（ＥＶ急速充電設備の設置工事）</t>
    </r>
    <r>
      <rPr>
        <sz val="9"/>
        <rFont val="ＭＳ 明朝"/>
        <family val="1"/>
        <charset val="128"/>
      </rPr>
      <t xml:space="preserve"> ※ＥＶ急速充電設備の販売と同じ事業者の場合は、記載は不要です。</t>
    </r>
    <phoneticPr fontId="2"/>
  </si>
  <si>
    <t>リースで整備する
設備の使用者</t>
    <rPh sb="4" eb="6">
      <t>セイビ</t>
    </rPh>
    <rPh sb="9" eb="11">
      <t>セツビ</t>
    </rPh>
    <phoneticPr fontId="2"/>
  </si>
  <si>
    <r>
      <t>１　補助事業の概要</t>
    </r>
    <r>
      <rPr>
        <sz val="9"/>
        <rFont val="ＭＳ 明朝"/>
        <family val="1"/>
        <charset val="128"/>
      </rPr>
      <t>（該当する□に「✔」を記載）</t>
    </r>
    <rPh sb="2" eb="4">
      <t>ホジョ</t>
    </rPh>
    <rPh sb="4" eb="6">
      <t>ジギョウ</t>
    </rPh>
    <rPh sb="7" eb="9">
      <t>ガイヨウ</t>
    </rPh>
    <phoneticPr fontId="2"/>
  </si>
  <si>
    <t>設備を設置する土地の使用権原の確認</t>
    <rPh sb="0" eb="2">
      <t>セツビ</t>
    </rPh>
    <rPh sb="3" eb="5">
      <t>セッチ</t>
    </rPh>
    <rPh sb="7" eb="9">
      <t>トチ</t>
    </rPh>
    <rPh sb="10" eb="12">
      <t>シヨウ</t>
    </rPh>
    <rPh sb="12" eb="14">
      <t>ケンゲン</t>
    </rPh>
    <rPh sb="15" eb="17">
      <t>カクニン</t>
    </rPh>
    <phoneticPr fontId="2"/>
  </si>
  <si>
    <r>
      <rPr>
        <b/>
        <sz val="11"/>
        <rFont val="ＭＳ ゴシック"/>
        <family val="3"/>
        <charset val="128"/>
      </rPr>
      <t>補助金交付申請額</t>
    </r>
    <r>
      <rPr>
        <sz val="11"/>
        <rFont val="ＭＳ 明朝"/>
        <family val="1"/>
        <charset val="128"/>
      </rPr>
      <t>（</t>
    </r>
    <r>
      <rPr>
        <sz val="11"/>
        <rFont val="ＭＳ ゴシック"/>
        <family val="3"/>
        <charset val="128"/>
      </rPr>
      <t>(Ｂ)</t>
    </r>
    <r>
      <rPr>
        <sz val="11"/>
        <rFont val="ＭＳ 明朝"/>
        <family val="1"/>
        <charset val="128"/>
      </rPr>
      <t>、</t>
    </r>
    <r>
      <rPr>
        <sz val="11"/>
        <rFont val="ＭＳ ゴシック"/>
        <family val="3"/>
        <charset val="128"/>
      </rPr>
      <t>(Ｃ)</t>
    </r>
    <r>
      <rPr>
        <sz val="11"/>
        <rFont val="ＭＳ 明朝"/>
        <family val="1"/>
        <charset val="128"/>
      </rPr>
      <t>又は</t>
    </r>
    <r>
      <rPr>
        <sz val="11"/>
        <rFont val="ＭＳ ゴシック"/>
        <family val="3"/>
        <charset val="128"/>
      </rPr>
      <t>(Ｅ)</t>
    </r>
    <r>
      <rPr>
        <sz val="11"/>
        <rFont val="ＭＳ 明朝"/>
        <family val="1"/>
        <charset val="128"/>
      </rPr>
      <t>のいずれか低い額）</t>
    </r>
    <rPh sb="0" eb="3">
      <t>ホジョキン</t>
    </rPh>
    <rPh sb="3" eb="5">
      <t>コウフ</t>
    </rPh>
    <rPh sb="5" eb="7">
      <t>シンセイ</t>
    </rPh>
    <rPh sb="7" eb="8">
      <t>ガク</t>
    </rPh>
    <phoneticPr fontId="2"/>
  </si>
  <si>
    <r>
      <t>補助対象経費（</t>
    </r>
    <r>
      <rPr>
        <sz val="11"/>
        <rFont val="ＭＳ ゴシック"/>
        <family val="3"/>
        <charset val="128"/>
      </rPr>
      <t>Ａ</t>
    </r>
    <r>
      <rPr>
        <sz val="11"/>
        <rFont val="ＭＳ 明朝"/>
        <family val="1"/>
        <charset val="128"/>
      </rPr>
      <t>）から国の補助額（</t>
    </r>
    <r>
      <rPr>
        <sz val="11"/>
        <rFont val="ＭＳ ゴシック"/>
        <family val="3"/>
        <charset val="128"/>
      </rPr>
      <t>Ｄ</t>
    </r>
    <r>
      <rPr>
        <sz val="11"/>
        <rFont val="ＭＳ 明朝"/>
        <family val="1"/>
        <charset val="128"/>
      </rPr>
      <t>）を控除した額
（</t>
    </r>
    <r>
      <rPr>
        <sz val="11"/>
        <rFont val="ＭＳ ゴシック"/>
        <family val="3"/>
        <charset val="128"/>
      </rPr>
      <t>Ｅ</t>
    </r>
    <r>
      <rPr>
        <sz val="11"/>
        <rFont val="ＭＳ 明朝"/>
        <family val="1"/>
        <charset val="128"/>
      </rPr>
      <t>＝</t>
    </r>
    <r>
      <rPr>
        <sz val="11"/>
        <rFont val="ＭＳ ゴシック"/>
        <family val="3"/>
        <charset val="128"/>
      </rPr>
      <t>Ａ</t>
    </r>
    <r>
      <rPr>
        <sz val="11"/>
        <rFont val="ＭＳ 明朝"/>
        <family val="1"/>
        <charset val="128"/>
      </rPr>
      <t>－</t>
    </r>
    <r>
      <rPr>
        <sz val="11"/>
        <rFont val="ＭＳ ゴシック"/>
        <family val="3"/>
        <charset val="128"/>
      </rPr>
      <t>Ｄ</t>
    </r>
    <r>
      <rPr>
        <sz val="11"/>
        <rFont val="ＭＳ 明朝"/>
        <family val="1"/>
        <charset val="128"/>
      </rPr>
      <t>）</t>
    </r>
    <rPh sb="0" eb="2">
      <t>ホジョ</t>
    </rPh>
    <rPh sb="2" eb="4">
      <t>タイショウ</t>
    </rPh>
    <rPh sb="4" eb="6">
      <t>ケイヒ</t>
    </rPh>
    <rPh sb="11" eb="12">
      <t>クニ</t>
    </rPh>
    <rPh sb="13" eb="15">
      <t>ホジョ</t>
    </rPh>
    <rPh sb="15" eb="16">
      <t>ガク</t>
    </rPh>
    <rPh sb="20" eb="22">
      <t>コウジョ</t>
    </rPh>
    <rPh sb="24" eb="25">
      <t>ガク</t>
    </rPh>
    <phoneticPr fontId="2"/>
  </si>
  <si>
    <t>他に共同負担者がいる場合は、「設備費を負担する事業者」又は「設置工事費を負担する事業者」欄を追加して記載してください。</t>
    <phoneticPr fontId="2"/>
  </si>
  <si>
    <t>(5) 補助事業を円滑に遂行できる安定的かつ健全な財政能力を有すること（債務超過の</t>
    <phoneticPr fontId="2"/>
  </si>
  <si>
    <t>(5) 補助事業を円滑に遂行できる安定的かつ健全な財政能力を有すること（債務超過の状</t>
    <phoneticPr fontId="2"/>
  </si>
  <si>
    <t>設備を設置する施設に
ついて</t>
    <phoneticPr fontId="2"/>
  </si>
  <si>
    <t xml:space="preserve"> 況にないこと。）。</t>
    <phoneticPr fontId="2"/>
  </si>
  <si>
    <t xml:space="preserve"> 状況にないこと。）。</t>
    <phoneticPr fontId="2"/>
  </si>
  <si>
    <t>　また、補助事業で設置する設備の所在地等、公共の用に供するために必要な情報を、県がホームページ等により公表することについて同意します。</t>
    <phoneticPr fontId="2"/>
  </si>
  <si>
    <t>神奈川県ＥＶ急速充電設備整備費補助金事業計画書（別表２　第１号様式別紙１）の３に</t>
    <phoneticPr fontId="2"/>
  </si>
  <si>
    <t>県の補助を受けている旨を示す
ラッピング等について</t>
    <rPh sb="0" eb="1">
      <t>ケン</t>
    </rPh>
    <rPh sb="2" eb="4">
      <t>ホジョ</t>
    </rPh>
    <rPh sb="5" eb="6">
      <t>ウ</t>
    </rPh>
    <rPh sb="10" eb="11">
      <t>ムネ</t>
    </rPh>
    <rPh sb="12" eb="13">
      <t>シメ</t>
    </rPh>
    <rPh sb="20" eb="21">
      <t>トウ</t>
    </rPh>
    <phoneticPr fontId="2"/>
  </si>
  <si>
    <t>　神奈川県ＥＶ急速充電設備整備費補助金の交付を受けたいので、関係書類を添えて申請します。</t>
    <phoneticPr fontId="2"/>
  </si>
  <si>
    <r>
      <t xml:space="preserve">使用者氏名
</t>
    </r>
    <r>
      <rPr>
        <sz val="10"/>
        <rFont val="ＭＳ 明朝"/>
        <family val="1"/>
        <charset val="128"/>
      </rPr>
      <t>（申請者が</t>
    </r>
    <r>
      <rPr>
        <u/>
        <sz val="10"/>
        <rFont val="ＭＳ 明朝"/>
        <family val="1"/>
        <charset val="128"/>
      </rPr>
      <t>リース事業者の場合のみ</t>
    </r>
    <r>
      <rPr>
        <sz val="10"/>
        <rFont val="ＭＳ 明朝"/>
        <family val="1"/>
        <charset val="128"/>
      </rPr>
      <t>記載）</t>
    </r>
    <rPh sb="0" eb="3">
      <t>シヨウシャ</t>
    </rPh>
    <rPh sb="3" eb="5">
      <t>シメイ</t>
    </rPh>
    <rPh sb="7" eb="10">
      <t>シンセイシャ</t>
    </rPh>
    <rPh sb="14" eb="17">
      <t>ジギョウシャ</t>
    </rPh>
    <rPh sb="18" eb="20">
      <t>バアイ</t>
    </rPh>
    <rPh sb="22" eb="24">
      <t>キサイ</t>
    </rPh>
    <phoneticPr fontId="2"/>
  </si>
  <si>
    <r>
      <t xml:space="preserve">使用者への補助金相当額の還元方法
</t>
    </r>
    <r>
      <rPr>
        <sz val="10"/>
        <rFont val="ＭＳ 明朝"/>
        <family val="1"/>
        <charset val="128"/>
      </rPr>
      <t>（申請者が</t>
    </r>
    <r>
      <rPr>
        <u/>
        <sz val="10"/>
        <rFont val="ＭＳ 明朝"/>
        <family val="1"/>
        <charset val="128"/>
      </rPr>
      <t>リース事業者の場合のみ</t>
    </r>
    <r>
      <rPr>
        <sz val="10"/>
        <rFont val="ＭＳ 明朝"/>
        <family val="1"/>
        <charset val="128"/>
      </rPr>
      <t>記載）</t>
    </r>
    <phoneticPr fontId="2"/>
  </si>
  <si>
    <r>
      <t>２　ＥＶ急速充電設備の概要</t>
    </r>
    <r>
      <rPr>
        <sz val="9"/>
        <rFont val="ＭＳ 明朝"/>
        <family val="1"/>
        <charset val="128"/>
      </rPr>
      <t>（該当する□に「✔」を記載）</t>
    </r>
    <rPh sb="4" eb="6">
      <t>キュウソク</t>
    </rPh>
    <rPh sb="6" eb="8">
      <t>ジュウデン</t>
    </rPh>
    <rPh sb="8" eb="10">
      <t>セツビ</t>
    </rPh>
    <rPh sb="11" eb="13">
      <t>ガイヨウ</t>
    </rPh>
    <phoneticPr fontId="2"/>
  </si>
  <si>
    <t>出力・口数</t>
    <rPh sb="0" eb="2">
      <t>シュツリョク</t>
    </rPh>
    <rPh sb="3" eb="4">
      <t>クチ</t>
    </rPh>
    <rPh sb="4" eb="5">
      <t>スウ</t>
    </rPh>
    <phoneticPr fontId="2"/>
  </si>
  <si>
    <t>設置する設備の要件について</t>
    <rPh sb="0" eb="2">
      <t>セッチ</t>
    </rPh>
    <rPh sb="4" eb="6">
      <t>セツビ</t>
    </rPh>
    <rPh sb="7" eb="9">
      <t>ヨウケン</t>
    </rPh>
    <phoneticPr fontId="2"/>
  </si>
  <si>
    <t>上記の設備は神奈川県運輸部門脱炭素推進事業費補助金交付要綱別表２に定める要件を全て満たす設備である。</t>
    <phoneticPr fontId="2"/>
  </si>
  <si>
    <r>
      <t>３　補助金交付申請額の算出</t>
    </r>
    <r>
      <rPr>
        <sz val="9"/>
        <rFont val="ＭＳ 明朝"/>
        <family val="1"/>
        <charset val="128"/>
      </rPr>
      <t>（該当する□に「✔」を記載）</t>
    </r>
    <rPh sb="2" eb="5">
      <t>ホジョキン</t>
    </rPh>
    <rPh sb="5" eb="7">
      <t>コウフ</t>
    </rPh>
    <rPh sb="7" eb="9">
      <t>シンセイ</t>
    </rPh>
    <rPh sb="9" eb="10">
      <t>ガク</t>
    </rPh>
    <rPh sb="11" eb="13">
      <t>サンシュツ</t>
    </rPh>
    <phoneticPr fontId="2"/>
  </si>
  <si>
    <r>
      <t>補助上限額（</t>
    </r>
    <r>
      <rPr>
        <sz val="11"/>
        <rFont val="ＭＳ ゴシック"/>
        <family val="3"/>
        <charset val="128"/>
      </rPr>
      <t>Ｃ</t>
    </r>
    <r>
      <rPr>
        <sz val="11"/>
        <rFont val="ＭＳ 明朝"/>
        <family val="1"/>
        <charset val="128"/>
      </rPr>
      <t xml:space="preserve">）
</t>
    </r>
    <r>
      <rPr>
        <sz val="10"/>
        <rFont val="ＭＳ 明朝"/>
        <family val="1"/>
        <charset val="128"/>
      </rPr>
      <t xml:space="preserve">（新規（追加）は2,000,000円/基、入替は1,000,000円/基） </t>
    </r>
    <rPh sb="0" eb="2">
      <t>ホジョ</t>
    </rPh>
    <rPh sb="2" eb="4">
      <t>ジョウゲン</t>
    </rPh>
    <rPh sb="4" eb="5">
      <t>ガク</t>
    </rPh>
    <rPh sb="28" eb="29">
      <t>キ</t>
    </rPh>
    <phoneticPr fontId="2"/>
  </si>
  <si>
    <t>・補助事業で整備する設備の所在地等、公共の用に供するために必要な情報を、県がホーム</t>
    <phoneticPr fontId="2"/>
  </si>
  <si>
    <t>・補助事業で整備する設備の所在地等、公共の用に供するために必要な情報を、県がホ</t>
    <phoneticPr fontId="2"/>
  </si>
  <si>
    <t>実施する</t>
    <rPh sb="0" eb="2">
      <t>ジッシ</t>
    </rPh>
    <phoneticPr fontId="2"/>
  </si>
  <si>
    <t>実施しない</t>
    <rPh sb="0" eb="2">
      <t>ジッシ</t>
    </rPh>
    <phoneticPr fontId="2"/>
  </si>
  <si>
    <t>　なお、６の誓約事項について相違ないことを誓約するとともに、暴力団又は暴力団員でないことを確認するため、本様式及び役員等氏名一覧表（別表２　第１号様式別紙２）に記載した情報を神奈川県警察本部に照会することについて異議ありません。</t>
    <rPh sb="52" eb="53">
      <t>ホン</t>
    </rPh>
    <rPh sb="53" eb="55">
      <t>ヨウシキ</t>
    </rPh>
    <rPh sb="55" eb="56">
      <t>オヨ</t>
    </rPh>
    <rPh sb="66" eb="68">
      <t>ベッピョウ</t>
    </rPh>
    <rPh sb="106" eb="108">
      <t>イギ</t>
    </rPh>
    <phoneticPr fontId="2"/>
  </si>
  <si>
    <t>フリガナ</t>
    <phoneticPr fontId="2"/>
  </si>
  <si>
    <t>　なお、誓約事項について相違ないことを誓約するとともに、暴力団又は暴力団員でないことを確認するため、本様式及び役員等氏名一覧表（第１号様式別紙２）に記載した情報を神奈川県警察本部に照会することについて異議ありません。</t>
    <rPh sb="50" eb="54">
      <t>ホンヨウシキオヨ</t>
    </rPh>
    <rPh sb="100" eb="102">
      <t>イギ</t>
    </rPh>
    <phoneticPr fontId="2"/>
  </si>
  <si>
    <t>　なお、誓約事項について相違ないことを誓約するとともに、暴力団又は暴力団員でないことを確認するため、本様式及び役員等氏名一覧表（第１号様式別紙２）に記載した情報を神奈川県警察本部に照会することについて異議ありません。</t>
    <rPh sb="100" eb="102">
      <t>イギ</t>
    </rPh>
    <phoneticPr fontId="2"/>
  </si>
  <si>
    <t>設置工事費を
負担する事業者</t>
    <rPh sb="13" eb="14">
      <t>シャ</t>
    </rPh>
    <phoneticPr fontId="2"/>
  </si>
  <si>
    <t>・リース事業者は、神奈川県ＥＶ急速充電設備整備費補助金事業計画書（第１号様式別紙１）</t>
    <phoneticPr fontId="2"/>
  </si>
  <si>
    <t>　に記載した方法により、使用者に補助金相当額を還元すること。</t>
    <phoneticPr fontId="2"/>
  </si>
  <si>
    <t xml:space="preserve">リース料の算定に当たり元本相当額から補助金相当額を減額 </t>
    <phoneticPr fontId="2"/>
  </si>
  <si>
    <t>（大正Ｔ、昭和Ｓ、平成Ｈ）</t>
    <rPh sb="1" eb="3">
      <t>タイショウ</t>
    </rPh>
    <rPh sb="5" eb="7">
      <t>ショウワ</t>
    </rPh>
    <rPh sb="9" eb="11">
      <t>ヘイセイ</t>
    </rPh>
    <phoneticPr fontId="2"/>
  </si>
  <si>
    <r>
      <t xml:space="preserve">借地又は補助事業者以外の所有者がいる土地
</t>
    </r>
    <r>
      <rPr>
        <sz val="9"/>
        <rFont val="ＭＳ 明朝"/>
        <family val="1"/>
        <charset val="128"/>
      </rPr>
      <t>（土地の使用権原を有する者から第２号補助事業に係る許諾を得ている。）</t>
    </r>
    <phoneticPr fontId="2"/>
  </si>
  <si>
    <t>〔</t>
    <phoneticPr fontId="2"/>
  </si>
  <si>
    <t>〕</t>
    <phoneticPr fontId="2"/>
  </si>
  <si>
    <t>管理
番号</t>
    <rPh sb="0" eb="2">
      <t>カンリ</t>
    </rPh>
    <rPh sb="3" eb="5">
      <t>バンゴウ</t>
    </rPh>
    <phoneticPr fontId="32"/>
  </si>
  <si>
    <t>処理
状況</t>
    <rPh sb="0" eb="2">
      <t>ショリ</t>
    </rPh>
    <rPh sb="3" eb="5">
      <t>ジョウキョウ</t>
    </rPh>
    <phoneticPr fontId="32"/>
  </si>
  <si>
    <t>日付</t>
    <rPh sb="0" eb="2">
      <t>ヒヅケ</t>
    </rPh>
    <phoneticPr fontId="32"/>
  </si>
  <si>
    <t>整備状況</t>
    <rPh sb="0" eb="2">
      <t>セイビ</t>
    </rPh>
    <rPh sb="2" eb="4">
      <t>ジョウキョウ</t>
    </rPh>
    <phoneticPr fontId="32"/>
  </si>
  <si>
    <t>申請者氏名
(漢字)</t>
    <rPh sb="0" eb="3">
      <t>シンセイシャ</t>
    </rPh>
    <rPh sb="3" eb="5">
      <t>シメイ</t>
    </rPh>
    <rPh sb="7" eb="9">
      <t>カンジ</t>
    </rPh>
    <phoneticPr fontId="32"/>
  </si>
  <si>
    <t>申請者氏名
(カナ)</t>
    <rPh sb="0" eb="3">
      <t>シンセイシャ</t>
    </rPh>
    <rPh sb="3" eb="5">
      <t>シメイ</t>
    </rPh>
    <phoneticPr fontId="32"/>
  </si>
  <si>
    <t>郵便番号</t>
    <rPh sb="0" eb="4">
      <t>ユウビンバンゴウ</t>
    </rPh>
    <phoneticPr fontId="32"/>
  </si>
  <si>
    <t>申請者住所</t>
    <rPh sb="0" eb="3">
      <t>シンセイシャ</t>
    </rPh>
    <rPh sb="3" eb="5">
      <t>ジュウショ</t>
    </rPh>
    <phoneticPr fontId="32"/>
  </si>
  <si>
    <r>
      <t xml:space="preserve">使用者
</t>
    </r>
    <r>
      <rPr>
        <sz val="7"/>
        <color theme="1"/>
        <rFont val="ＭＳ ゴシック"/>
        <family val="3"/>
        <charset val="128"/>
      </rPr>
      <t>※リースの場合</t>
    </r>
    <rPh sb="0" eb="3">
      <t>シヨウシャ</t>
    </rPh>
    <rPh sb="9" eb="11">
      <t>バアイ</t>
    </rPh>
    <phoneticPr fontId="32"/>
  </si>
  <si>
    <r>
      <t xml:space="preserve">申請年
</t>
    </r>
    <r>
      <rPr>
        <sz val="7"/>
        <color theme="1"/>
        <rFont val="ＭＳ ゴシック"/>
        <family val="3"/>
        <charset val="128"/>
      </rPr>
      <t>※１桁の数字は全角</t>
    </r>
    <rPh sb="0" eb="2">
      <t>シンセイ</t>
    </rPh>
    <rPh sb="2" eb="3">
      <t>ネン</t>
    </rPh>
    <phoneticPr fontId="32"/>
  </si>
  <si>
    <r>
      <t xml:space="preserve">申請月
</t>
    </r>
    <r>
      <rPr>
        <sz val="7"/>
        <color theme="1"/>
        <rFont val="ＭＳ ゴシック"/>
        <family val="3"/>
        <charset val="128"/>
      </rPr>
      <t>※１桁の数字は全角</t>
    </r>
    <rPh sb="0" eb="2">
      <t>シンセイ</t>
    </rPh>
    <rPh sb="2" eb="3">
      <t>ツキ</t>
    </rPh>
    <phoneticPr fontId="32"/>
  </si>
  <si>
    <r>
      <t xml:space="preserve">申請日
</t>
    </r>
    <r>
      <rPr>
        <sz val="7"/>
        <color theme="1"/>
        <rFont val="ＭＳ ゴシック"/>
        <family val="3"/>
        <charset val="128"/>
      </rPr>
      <t>※１桁の数字は全角</t>
    </r>
    <rPh sb="0" eb="3">
      <t>シンセイビ</t>
    </rPh>
    <phoneticPr fontId="32"/>
  </si>
  <si>
    <t>着手
予定日</t>
    <rPh sb="0" eb="2">
      <t>チャクシュ</t>
    </rPh>
    <rPh sb="3" eb="6">
      <t>ヨテイビ</t>
    </rPh>
    <phoneticPr fontId="32"/>
  </si>
  <si>
    <t>完了
予定日</t>
    <rPh sb="0" eb="2">
      <t>カンリョウ</t>
    </rPh>
    <rPh sb="3" eb="6">
      <t>ヨテイビ</t>
    </rPh>
    <phoneticPr fontId="32"/>
  </si>
  <si>
    <t>設置工事
事業者</t>
    <rPh sb="0" eb="2">
      <t>セッチ</t>
    </rPh>
    <rPh sb="2" eb="4">
      <t>コウジ</t>
    </rPh>
    <rPh sb="5" eb="8">
      <t>ジギョウシャ</t>
    </rPh>
    <phoneticPr fontId="32"/>
  </si>
  <si>
    <r>
      <rPr>
        <sz val="10"/>
        <color theme="1"/>
        <rFont val="ＭＳ ゴシック"/>
        <family val="3"/>
        <charset val="128"/>
      </rPr>
      <t>土地所有者</t>
    </r>
    <r>
      <rPr>
        <sz val="8"/>
        <color theme="1"/>
        <rFont val="ＭＳ ゴシック"/>
        <family val="3"/>
        <charset val="128"/>
      </rPr>
      <t xml:space="preserve">
</t>
    </r>
    <r>
      <rPr>
        <sz val="7"/>
        <color theme="1"/>
        <rFont val="ＭＳ ゴシック"/>
        <family val="3"/>
        <charset val="128"/>
      </rPr>
      <t>※申請者以外が
所有者の場合</t>
    </r>
    <rPh sb="0" eb="2">
      <t>トチ</t>
    </rPh>
    <rPh sb="2" eb="5">
      <t>ショユウシャ</t>
    </rPh>
    <rPh sb="7" eb="10">
      <t>シンセイシャ</t>
    </rPh>
    <rPh sb="10" eb="12">
      <t>イガイ</t>
    </rPh>
    <rPh sb="14" eb="17">
      <t>ショユウシャ</t>
    </rPh>
    <rPh sb="18" eb="20">
      <t>バアイ</t>
    </rPh>
    <phoneticPr fontId="32"/>
  </si>
  <si>
    <t>設置施設名称</t>
    <rPh sb="0" eb="2">
      <t>セッチ</t>
    </rPh>
    <rPh sb="2" eb="4">
      <t>シセツ</t>
    </rPh>
    <rPh sb="4" eb="6">
      <t>メイショウ</t>
    </rPh>
    <phoneticPr fontId="32"/>
  </si>
  <si>
    <t>設置施設所在地</t>
    <rPh sb="0" eb="2">
      <t>セッチ</t>
    </rPh>
    <rPh sb="2" eb="4">
      <t>シセツ</t>
    </rPh>
    <rPh sb="4" eb="7">
      <t>ショザイチ</t>
    </rPh>
    <phoneticPr fontId="32"/>
  </si>
  <si>
    <t>設置施設種別</t>
    <rPh sb="0" eb="2">
      <t>セッチ</t>
    </rPh>
    <rPh sb="2" eb="4">
      <t>シセツ</t>
    </rPh>
    <rPh sb="4" eb="6">
      <t>シュベツ</t>
    </rPh>
    <phoneticPr fontId="32"/>
  </si>
  <si>
    <t>急速充電設備</t>
    <rPh sb="0" eb="4">
      <t>キュウソクジュウデン</t>
    </rPh>
    <rPh sb="4" eb="6">
      <t>セツビ</t>
    </rPh>
    <phoneticPr fontId="2"/>
  </si>
  <si>
    <t>申請
基数</t>
    <rPh sb="0" eb="2">
      <t>シンセイ</t>
    </rPh>
    <rPh sb="3" eb="5">
      <t>キスウ</t>
    </rPh>
    <phoneticPr fontId="32"/>
  </si>
  <si>
    <t>ラッピング</t>
    <phoneticPr fontId="32"/>
  </si>
  <si>
    <t>申請額</t>
    <rPh sb="0" eb="2">
      <t>シンセイ</t>
    </rPh>
    <phoneticPr fontId="32"/>
  </si>
  <si>
    <t>法人名</t>
    <rPh sb="0" eb="2">
      <t>ホウジン</t>
    </rPh>
    <rPh sb="2" eb="3">
      <t>メイ</t>
    </rPh>
    <phoneticPr fontId="2"/>
  </si>
  <si>
    <t>代表者職</t>
    <rPh sb="0" eb="4">
      <t>ダイヒョウシャショク</t>
    </rPh>
    <phoneticPr fontId="2"/>
  </si>
  <si>
    <t>代表者氏名</t>
    <rPh sb="0" eb="3">
      <t>ダイヒョウシャ</t>
    </rPh>
    <rPh sb="3" eb="5">
      <t>シメイ</t>
    </rPh>
    <phoneticPr fontId="2"/>
  </si>
  <si>
    <t>メーカー</t>
    <phoneticPr fontId="39"/>
  </si>
  <si>
    <t>型式</t>
    <rPh sb="0" eb="2">
      <t>カタシキ</t>
    </rPh>
    <phoneticPr fontId="39"/>
  </si>
  <si>
    <r>
      <t xml:space="preserve">出力
</t>
    </r>
    <r>
      <rPr>
        <sz val="8"/>
        <color theme="1"/>
        <rFont val="ＭＳ ゴシック"/>
        <family val="3"/>
        <charset val="128"/>
      </rPr>
      <t>(kw)</t>
    </r>
    <rPh sb="0" eb="2">
      <t>シュツリョク</t>
    </rPh>
    <phoneticPr fontId="39"/>
  </si>
  <si>
    <t>口数</t>
    <rPh sb="0" eb="1">
      <t>クチ</t>
    </rPh>
    <rPh sb="1" eb="2">
      <t>スウ</t>
    </rPh>
    <phoneticPr fontId="39"/>
  </si>
  <si>
    <t>申受</t>
  </si>
  <si>
    <t>７</t>
    <phoneticPr fontId="2"/>
  </si>
  <si>
    <t>No.</t>
  </si>
  <si>
    <t>役職名</t>
    <rPh sb="0" eb="2">
      <t>ヤクショク</t>
    </rPh>
    <rPh sb="2" eb="3">
      <t>メイ</t>
    </rPh>
    <phoneticPr fontId="1"/>
  </si>
  <si>
    <t>名称・氏名カナ</t>
    <rPh sb="0" eb="2">
      <t>メイショウ</t>
    </rPh>
    <rPh sb="3" eb="5">
      <t>シメイ</t>
    </rPh>
    <phoneticPr fontId="1"/>
  </si>
  <si>
    <t>名称・氏名漢字</t>
    <rPh sb="0" eb="2">
      <t>メイショウ</t>
    </rPh>
    <rPh sb="3" eb="5">
      <t>シメイ</t>
    </rPh>
    <rPh sb="5" eb="7">
      <t>カンジ</t>
    </rPh>
    <phoneticPr fontId="1"/>
  </si>
  <si>
    <t>性別</t>
    <rPh sb="0" eb="2">
      <t>セイベツ</t>
    </rPh>
    <phoneticPr fontId="1"/>
  </si>
  <si>
    <t>住所</t>
    <rPh sb="0" eb="2">
      <t>ジュウショ</t>
    </rPh>
    <phoneticPr fontId="1"/>
  </si>
  <si>
    <t>補助対象経費</t>
    <rPh sb="0" eb="2">
      <t>ホジョ</t>
    </rPh>
    <rPh sb="2" eb="4">
      <t>タイショウ</t>
    </rPh>
    <rPh sb="4" eb="6">
      <t>ケイヒ</t>
    </rPh>
    <phoneticPr fontId="2"/>
  </si>
  <si>
    <t>設備費</t>
    <rPh sb="0" eb="3">
      <t>セツビヒ</t>
    </rPh>
    <phoneticPr fontId="2"/>
  </si>
  <si>
    <t>工事費</t>
    <rPh sb="0" eb="2">
      <t>コウジ</t>
    </rPh>
    <rPh sb="2" eb="3">
      <t>ヒ</t>
    </rPh>
    <phoneticPr fontId="2"/>
  </si>
  <si>
    <t>計</t>
    <rPh sb="0" eb="1">
      <t>ケイ</t>
    </rPh>
    <phoneticPr fontId="2"/>
  </si>
  <si>
    <t>国補助額</t>
    <rPh sb="0" eb="1">
      <t>クニ</t>
    </rPh>
    <rPh sb="1" eb="3">
      <t>ホジョ</t>
    </rPh>
    <rPh sb="3" eb="4">
      <t>ガク</t>
    </rPh>
    <phoneticPr fontId="2"/>
  </si>
  <si>
    <t>(4) 債務不履行により、所有する資産に対し、仮差押命令、差押命令、保全差押又は競売開</t>
    <phoneticPr fontId="2"/>
  </si>
  <si>
    <t xml:space="preserve"> 始決定がなされていないこと。</t>
    <phoneticPr fontId="2"/>
  </si>
  <si>
    <t>(5) 補助事業を円滑に遂行できる安定的かつ健全な財政能力を有すること（債務超過の状況</t>
    <phoneticPr fontId="2"/>
  </si>
  <si>
    <t>にないこと。）。</t>
    <phoneticPr fontId="2"/>
  </si>
  <si>
    <t>リース</t>
    <phoneticPr fontId="47"/>
  </si>
  <si>
    <r>
      <rPr>
        <b/>
        <sz val="9"/>
        <color theme="1"/>
        <rFont val="ＭＳ ゴシック"/>
        <family val="3"/>
        <charset val="128"/>
      </rPr>
      <t>交付申請
収受日</t>
    </r>
    <r>
      <rPr>
        <sz val="9"/>
        <color theme="1"/>
        <rFont val="ＭＳ ゴシック"/>
        <family val="3"/>
        <charset val="128"/>
      </rPr>
      <t xml:space="preserve">
</t>
    </r>
    <r>
      <rPr>
        <sz val="9"/>
        <rFont val="ＭＳ ゴシック"/>
        <family val="3"/>
        <charset val="128"/>
      </rPr>
      <t>※電子申請の受信日</t>
    </r>
    <rPh sb="0" eb="2">
      <t>コウフ</t>
    </rPh>
    <rPh sb="2" eb="4">
      <t>シンセイ</t>
    </rPh>
    <rPh sb="5" eb="7">
      <t>シュウジュ</t>
    </rPh>
    <rPh sb="7" eb="8">
      <t>ビ</t>
    </rPh>
    <phoneticPr fontId="32"/>
  </si>
  <si>
    <t>債権者名称</t>
    <rPh sb="0" eb="3">
      <t>サイケンシャ</t>
    </rPh>
    <rPh sb="3" eb="5">
      <t>メイショウ</t>
    </rPh>
    <phoneticPr fontId="48"/>
  </si>
  <si>
    <t>債権者郵便番号
（上３桁）</t>
    <rPh sb="0" eb="3">
      <t>サイケンシャ</t>
    </rPh>
    <rPh sb="3" eb="7">
      <t>ユウビンバンゴウ</t>
    </rPh>
    <rPh sb="9" eb="10">
      <t>カミ</t>
    </rPh>
    <rPh sb="11" eb="12">
      <t>ケタ</t>
    </rPh>
    <phoneticPr fontId="48"/>
  </si>
  <si>
    <t>債権者郵便番号
（下４桁）</t>
    <rPh sb="0" eb="3">
      <t>サイケンシャ</t>
    </rPh>
    <rPh sb="3" eb="7">
      <t>ユウビンバンゴウ</t>
    </rPh>
    <rPh sb="9" eb="10">
      <t>シモ</t>
    </rPh>
    <rPh sb="11" eb="12">
      <t>ケタ</t>
    </rPh>
    <phoneticPr fontId="48"/>
  </si>
  <si>
    <t>債権者住所</t>
    <rPh sb="0" eb="3">
      <t>サイケンシャ</t>
    </rPh>
    <rPh sb="3" eb="5">
      <t>ジュウショ</t>
    </rPh>
    <phoneticPr fontId="48"/>
  </si>
  <si>
    <t>負担行為額</t>
    <rPh sb="0" eb="2">
      <t>フタン</t>
    </rPh>
    <rPh sb="2" eb="4">
      <t>コウイ</t>
    </rPh>
    <rPh sb="4" eb="5">
      <t>ガク</t>
    </rPh>
    <phoneticPr fontId="48"/>
  </si>
  <si>
    <t>全角50文字</t>
    <rPh sb="0" eb="2">
      <t>ゼンカク</t>
    </rPh>
    <rPh sb="4" eb="6">
      <t>モジ</t>
    </rPh>
    <phoneticPr fontId="48"/>
  </si>
  <si>
    <t>半角英数字3文字</t>
    <rPh sb="0" eb="2">
      <t>ハンカク</t>
    </rPh>
    <rPh sb="2" eb="3">
      <t>エイ</t>
    </rPh>
    <rPh sb="3" eb="5">
      <t>スウジ</t>
    </rPh>
    <rPh sb="6" eb="8">
      <t>モジ</t>
    </rPh>
    <phoneticPr fontId="48"/>
  </si>
  <si>
    <t>半角英数字4文字</t>
    <rPh sb="0" eb="2">
      <t>ハンカク</t>
    </rPh>
    <rPh sb="2" eb="3">
      <t>エイ</t>
    </rPh>
    <rPh sb="3" eb="5">
      <t>スウジ</t>
    </rPh>
    <rPh sb="6" eb="8">
      <t>モジ</t>
    </rPh>
    <phoneticPr fontId="48"/>
  </si>
  <si>
    <t>半角数字13文字</t>
    <rPh sb="0" eb="2">
      <t>ハンカク</t>
    </rPh>
    <rPh sb="2" eb="4">
      <t>スウジ</t>
    </rPh>
    <rPh sb="6" eb="8">
      <t>モジ</t>
    </rPh>
    <phoneticPr fontId="48"/>
  </si>
  <si>
    <t>整理番号</t>
    <rPh sb="0" eb="4">
      <t>セイリバンゴウ</t>
    </rPh>
    <phoneticPr fontId="32"/>
  </si>
  <si>
    <t>（リース使用者用）</t>
    <rPh sb="4" eb="7">
      <t>シヨウシャ</t>
    </rPh>
    <rPh sb="7" eb="8">
      <t>ヨウ</t>
    </rPh>
    <phoneticPr fontId="2"/>
  </si>
  <si>
    <t>（共同負担者用）</t>
    <rPh sb="1" eb="3">
      <t>キョウドウ</t>
    </rPh>
    <rPh sb="3" eb="5">
      <t>フタン</t>
    </rPh>
    <rPh sb="5" eb="6">
      <t>シャ</t>
    </rPh>
    <rPh sb="6" eb="7">
      <t>ヨウ</t>
    </rPh>
    <phoneticPr fontId="2"/>
  </si>
  <si>
    <t>有（</t>
    <rPh sb="0" eb="1">
      <t>アリ</t>
    </rPh>
    <phoneticPr fontId="2"/>
  </si>
  <si>
    <t>％）</t>
    <phoneticPr fontId="2"/>
  </si>
  <si>
    <t>利益の割合（</t>
    <rPh sb="0" eb="2">
      <t>リエキ</t>
    </rPh>
    <rPh sb="3" eb="5">
      <t>ワリアイ</t>
    </rPh>
    <phoneticPr fontId="2"/>
  </si>
  <si>
    <t>取引価格をもって算出
（当該調達品の製造原価以内であると証明できる書類を添付）</t>
    <rPh sb="8" eb="10">
      <t>サンシュツ</t>
    </rPh>
    <rPh sb="33" eb="35">
      <t>ショルイ</t>
    </rPh>
    <rPh sb="36" eb="38">
      <t>テンプ</t>
    </rPh>
    <phoneticPr fontId="2"/>
  </si>
  <si>
    <t>取引価格をもって算出
（製造原価と当該調達品に対する経費等の販売費及び一般管理費との合計以内であると証明できる書類を添付）</t>
    <rPh sb="8" eb="10">
      <t>サンシュツ</t>
    </rPh>
    <rPh sb="55" eb="57">
      <t>ショルイ</t>
    </rPh>
    <rPh sb="58" eb="60">
      <t>テンプ</t>
    </rPh>
    <phoneticPr fontId="2"/>
  </si>
  <si>
    <t>売上高に対する売上総利益の割合をもって利益相当額を排除
（調達先の直近年度の単独の損益計算書を添付）</t>
    <rPh sb="19" eb="24">
      <t>リエキソウトウガク</t>
    </rPh>
    <rPh sb="25" eb="27">
      <t>ハイジョ</t>
    </rPh>
    <rPh sb="47" eb="49">
      <t>テンプ</t>
    </rPh>
    <phoneticPr fontId="2"/>
  </si>
  <si>
    <t>（設備費）</t>
    <phoneticPr fontId="2"/>
  </si>
  <si>
    <t>（設置工事費）</t>
    <rPh sb="1" eb="5">
      <t>セッチコウジ</t>
    </rPh>
    <phoneticPr fontId="2"/>
  </si>
  <si>
    <t>売上高に対する営業利益の割合をもって利益相当額を排除
（調達先の直近年度の単独の損益計算書を添付）</t>
    <rPh sb="7" eb="11">
      <t>エイギョウリエキ</t>
    </rPh>
    <rPh sb="46" eb="48">
      <t>テンプ</t>
    </rPh>
    <phoneticPr fontId="2"/>
  </si>
  <si>
    <r>
      <t>※利益等相当分の排除方法</t>
    </r>
    <r>
      <rPr>
        <sz val="9"/>
        <rFont val="ＭＳ 明朝"/>
        <family val="1"/>
        <charset val="128"/>
      </rPr>
      <t>（「有」の場合）</t>
    </r>
    <rPh sb="1" eb="3">
      <t>リエキ</t>
    </rPh>
    <rPh sb="3" eb="4">
      <t>トウ</t>
    </rPh>
    <rPh sb="4" eb="6">
      <t>ソウトウ</t>
    </rPh>
    <rPh sb="6" eb="7">
      <t>ブン</t>
    </rPh>
    <rPh sb="8" eb="10">
      <t>ハイジョ</t>
    </rPh>
    <rPh sb="10" eb="12">
      <t>ホウホウ</t>
    </rPh>
    <phoneticPr fontId="2"/>
  </si>
  <si>
    <t>当該調達品の製造原価
（当該調達品の製造原価であると証明できる書類を添付）</t>
    <phoneticPr fontId="2"/>
  </si>
  <si>
    <t>住　所</t>
    <rPh sb="0" eb="1">
      <t>ジュウ</t>
    </rPh>
    <rPh sb="2" eb="3">
      <t>ショ</t>
    </rPh>
    <phoneticPr fontId="2"/>
  </si>
  <si>
    <t>（法人等の場合は所在地）</t>
    <phoneticPr fontId="2"/>
  </si>
  <si>
    <t>氏  名</t>
    <phoneticPr fontId="2"/>
  </si>
  <si>
    <t>年号</t>
    <rPh sb="0" eb="2">
      <t>ネンゴウ</t>
    </rPh>
    <phoneticPr fontId="2"/>
  </si>
  <si>
    <t>T</t>
    <phoneticPr fontId="2"/>
  </si>
  <si>
    <t>S</t>
    <phoneticPr fontId="2"/>
  </si>
  <si>
    <t>H</t>
    <phoneticPr fontId="2"/>
  </si>
  <si>
    <t>生</t>
    <rPh sb="0" eb="1">
      <t>セイ</t>
    </rPh>
    <phoneticPr fontId="51"/>
  </si>
  <si>
    <t>年</t>
    <rPh sb="0" eb="1">
      <t>ネン</t>
    </rPh>
    <phoneticPr fontId="51"/>
  </si>
  <si>
    <t>（法人等の場合は名称）</t>
    <phoneticPr fontId="2"/>
  </si>
  <si>
    <t>（法人等の場合）</t>
    <phoneticPr fontId="2"/>
  </si>
  <si>
    <t>代表者の職</t>
    <rPh sb="0" eb="3">
      <t>ダイヒョウシャ</t>
    </rPh>
    <rPh sb="4" eb="5">
      <t>ショク</t>
    </rPh>
    <phoneticPr fontId="2"/>
  </si>
  <si>
    <t>代表者の氏名</t>
    <rPh sb="0" eb="3">
      <t>ダイヒョウシャ</t>
    </rPh>
    <rPh sb="4" eb="6">
      <t>シメイ</t>
    </rPh>
    <phoneticPr fontId="2"/>
  </si>
  <si>
    <r>
      <rPr>
        <sz val="11"/>
        <rFont val="ＭＳ 明朝"/>
        <family val="1"/>
        <charset val="128"/>
      </rPr>
      <t>設備を設置する土地の所有者</t>
    </r>
    <r>
      <rPr>
        <sz val="10"/>
        <rFont val="ＭＳ 明朝"/>
        <family val="1"/>
        <charset val="128"/>
      </rPr>
      <t xml:space="preserve">
</t>
    </r>
    <r>
      <rPr>
        <sz val="9"/>
        <rFont val="ＭＳ 明朝"/>
        <family val="1"/>
        <charset val="128"/>
      </rPr>
      <t>（補助事業者以外の土地の所有者がいる場合のみ記載）</t>
    </r>
    <rPh sb="15" eb="20">
      <t>ホジョジギョウシャ</t>
    </rPh>
    <rPh sb="32" eb="34">
      <t>バアイ</t>
    </rPh>
    <rPh sb="36" eb="38">
      <t>キサイ</t>
    </rPh>
    <phoneticPr fontId="2"/>
  </si>
  <si>
    <r>
      <t>補助対象経費（</t>
    </r>
    <r>
      <rPr>
        <sz val="11"/>
        <rFont val="ＭＳ ゴシック"/>
        <family val="3"/>
        <charset val="128"/>
      </rPr>
      <t>Ａ</t>
    </r>
    <r>
      <rPr>
        <sz val="11"/>
        <rFont val="ＭＳ 明朝"/>
        <family val="1"/>
        <charset val="128"/>
      </rPr>
      <t>）</t>
    </r>
    <rPh sb="0" eb="2">
      <t>ホジョ</t>
    </rPh>
    <rPh sb="2" eb="4">
      <t>タイショウ</t>
    </rPh>
    <rPh sb="4" eb="6">
      <t>ケイヒ</t>
    </rPh>
    <phoneticPr fontId="2"/>
  </si>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</sst>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quot;.&quot;"/>
    <numFmt numFmtId="179" formatCode="0_ "/>
    <numFmt numFmtId="180" formatCode="[$-F800]dddd\,\ mmmm\ dd\,\ yyyy"/>
    <numFmt numFmtId="181" formatCode="m/d;@"/>
    <numFmt numFmtId="182" formatCode="00"/>
    <numFmt numFmtId="183" formatCode="##"/>
    <numFmt numFmtId="184" formatCode="#,##0_);[Red]\(#,##0\)"/>
  </numFmts>
  <fonts count="53">
    <font>
      <sz val="11"/>
      <color theme="1"/>
      <name val="ＭＳ Ｐゴシック"/>
      <family val="2"/>
      <scheme val="minor"/>
    </font>
    <font>
      <sz val="11"/>
      <color theme="1"/>
      <name val="ＭＳ 明朝"/>
      <family val="1"/>
      <charset val="128"/>
    </font>
    <font>
      <sz val="6"/>
      <name val="ＭＳ Ｐゴシック"/>
      <family val="3"/>
      <charset val="128"/>
      <scheme val="minor"/>
    </font>
    <font>
      <sz val="11"/>
      <color theme="1"/>
      <name val="ＭＳ Ｐゴシック"/>
      <family val="3"/>
      <charset val="128"/>
    </font>
    <font>
      <sz val="11"/>
      <name val="ＭＳ Ｐゴシック"/>
      <family val="3"/>
      <charset val="128"/>
    </font>
    <font>
      <sz val="10"/>
      <color theme="1"/>
      <name val="ＭＳ 明朝"/>
      <family val="1"/>
      <charset val="128"/>
    </font>
    <font>
      <sz val="10"/>
      <name val="ＭＳ 明朝"/>
      <family val="1"/>
      <charset val="128"/>
    </font>
    <font>
      <sz val="11"/>
      <name val="ＭＳ 明朝"/>
      <family val="1"/>
      <charset val="128"/>
    </font>
    <font>
      <sz val="6"/>
      <color theme="1"/>
      <name val="ＭＳ 明朝"/>
      <family val="1"/>
      <charset val="128"/>
    </font>
    <font>
      <sz val="9"/>
      <color theme="1"/>
      <name val="ＭＳ Ｐゴシック"/>
      <family val="3"/>
      <charset val="128"/>
    </font>
    <font>
      <sz val="9"/>
      <name val="ＭＳ 明朝"/>
      <family val="1"/>
      <charset val="128"/>
    </font>
    <font>
      <sz val="12"/>
      <name val="ＭＳ 明朝"/>
      <family val="1"/>
      <charset val="128"/>
    </font>
    <font>
      <sz val="12"/>
      <name val="ＭＳ ゴシック"/>
      <family val="3"/>
      <charset val="128"/>
    </font>
    <font>
      <sz val="11"/>
      <name val="ＭＳ ゴシック"/>
      <family val="3"/>
      <charset val="128"/>
    </font>
    <font>
      <b/>
      <sz val="11"/>
      <name val="ＭＳ 明朝"/>
      <family val="1"/>
      <charset val="128"/>
    </font>
    <font>
      <sz val="11"/>
      <color theme="1"/>
      <name val="ＭＳ Ｐゴシック"/>
      <family val="2"/>
      <scheme val="minor"/>
    </font>
    <font>
      <sz val="11"/>
      <color rgb="FFFF0000"/>
      <name val="ＭＳ 明朝"/>
      <family val="1"/>
      <charset val="128"/>
    </font>
    <font>
      <u/>
      <sz val="11"/>
      <color theme="1"/>
      <name val="ＭＳ 明朝"/>
      <family val="1"/>
      <charset val="128"/>
    </font>
    <font>
      <b/>
      <u/>
      <sz val="11"/>
      <color theme="1"/>
      <name val="ＭＳ ゴシック"/>
      <family val="3"/>
      <charset val="128"/>
    </font>
    <font>
      <b/>
      <sz val="11"/>
      <name val="ＭＳ ゴシック"/>
      <family val="3"/>
      <charset val="128"/>
    </font>
    <font>
      <sz val="12"/>
      <color theme="1"/>
      <name val="ＭＳ 明朝"/>
      <family val="1"/>
      <charset val="128"/>
    </font>
    <font>
      <sz val="8"/>
      <name val="ＭＳ 明朝"/>
      <family val="1"/>
      <charset val="128"/>
    </font>
    <font>
      <sz val="9"/>
      <name val="ＭＳ Ｐゴシック"/>
      <family val="3"/>
      <charset val="128"/>
    </font>
    <font>
      <b/>
      <sz val="11"/>
      <name val="ＭＳ Ｐゴシック"/>
      <family val="3"/>
      <charset val="128"/>
    </font>
    <font>
      <sz val="10.5"/>
      <name val="ＭＳ 明朝"/>
      <family val="1"/>
      <charset val="128"/>
    </font>
    <font>
      <u/>
      <sz val="10"/>
      <name val="ＭＳ 明朝"/>
      <family val="1"/>
      <charset val="128"/>
    </font>
    <font>
      <sz val="11"/>
      <name val="ＭＳ Ｐゴシック"/>
      <family val="2"/>
      <scheme val="minor"/>
    </font>
    <font>
      <sz val="10"/>
      <name val="ＭＳ Ｐゴシック"/>
      <family val="3"/>
      <charset val="128"/>
    </font>
    <font>
      <b/>
      <sz val="9"/>
      <name val="ＭＳ Ｐゴシック"/>
      <family val="3"/>
      <charset val="128"/>
    </font>
    <font>
      <sz val="11"/>
      <color rgb="FFFF0000"/>
      <name val="HGS創英角ﾎﾟｯﾌﾟ体"/>
      <family val="3"/>
      <charset val="128"/>
    </font>
    <font>
      <b/>
      <sz val="12"/>
      <name val="ＭＳ 明朝"/>
      <family val="1"/>
      <charset val="128"/>
    </font>
    <font>
      <sz val="8"/>
      <color theme="1"/>
      <name val="ＭＳ ゴシック"/>
      <family val="3"/>
      <charset val="128"/>
    </font>
    <font>
      <sz val="6"/>
      <name val="ＭＳ Ｐゴシック"/>
      <family val="2"/>
      <charset val="128"/>
      <scheme val="minor"/>
    </font>
    <font>
      <sz val="10"/>
      <color theme="1"/>
      <name val="ＭＳ ゴシック"/>
      <family val="3"/>
      <charset val="128"/>
    </font>
    <font>
      <b/>
      <sz val="10"/>
      <color theme="1"/>
      <name val="ＭＳ ゴシック"/>
      <family val="3"/>
      <charset val="128"/>
    </font>
    <font>
      <sz val="10"/>
      <name val="ＭＳ ゴシック"/>
      <family val="3"/>
      <charset val="128"/>
    </font>
    <font>
      <sz val="7"/>
      <color theme="1"/>
      <name val="ＭＳ ゴシック"/>
      <family val="3"/>
      <charset val="128"/>
    </font>
    <font>
      <sz val="9"/>
      <color theme="1"/>
      <name val="ＭＳ ゴシック"/>
      <family val="3"/>
      <charset val="128"/>
    </font>
    <font>
      <sz val="9"/>
      <name val="ＭＳ ゴシック"/>
      <family val="3"/>
      <charset val="128"/>
    </font>
    <font>
      <sz val="9"/>
      <color theme="1"/>
      <name val="ＭＳ 明朝"/>
      <family val="1"/>
      <charset val="128"/>
    </font>
    <font>
      <sz val="11"/>
      <color theme="1"/>
      <name val="ＭＳ Ｐ明朝"/>
      <family val="1"/>
      <charset val="128"/>
    </font>
    <font>
      <sz val="11"/>
      <name val="ＭＳ Ｐ明朝"/>
      <family val="1"/>
      <charset val="128"/>
    </font>
    <font>
      <b/>
      <sz val="11"/>
      <color theme="1"/>
      <name val="ＭＳ 明朝"/>
      <family val="1"/>
      <charset val="128"/>
    </font>
    <font>
      <b/>
      <sz val="11"/>
      <color theme="1"/>
      <name val="ＭＳ Ｐ明朝"/>
      <family val="1"/>
      <charset val="128"/>
    </font>
    <font>
      <sz val="11"/>
      <color theme="1"/>
      <name val="ＭＳ ゴシック"/>
      <family val="3"/>
      <charset val="128"/>
    </font>
    <font>
      <b/>
      <sz val="11"/>
      <color theme="1"/>
      <name val="ＭＳ Ｐゴシック"/>
      <family val="2"/>
      <scheme val="minor"/>
    </font>
    <font>
      <b/>
      <sz val="9"/>
      <color theme="1"/>
      <name val="ＭＳ ゴシック"/>
      <family val="3"/>
      <charset val="128"/>
    </font>
    <font>
      <sz val="6"/>
      <name val="ＭＳ 明朝"/>
      <family val="2"/>
      <charset val="128"/>
    </font>
    <font>
      <sz val="6"/>
      <name val="ＭＳ Ｐゴシック"/>
      <family val="3"/>
      <charset val="128"/>
    </font>
    <font>
      <sz val="8"/>
      <name val="ＭＳ ゴシック"/>
      <family val="3"/>
      <charset val="128"/>
    </font>
    <font>
      <sz val="10"/>
      <color rgb="FFFF0000"/>
      <name val="ＭＳ 明朝"/>
      <family val="1"/>
      <charset val="128"/>
    </font>
    <font>
      <sz val="18"/>
      <color theme="3"/>
      <name val="ＭＳ Ｐゴシック"/>
      <family val="2"/>
      <charset val="128"/>
      <scheme val="major"/>
    </font>
    <font>
      <b/>
      <sz val="9"/>
      <color indexed="81"/>
      <name val="MS P ゴシック"/>
      <family val="3"/>
      <charset val="128"/>
    </font>
  </fonts>
  <fills count="16">
    <fill>
      <patternFill patternType="none"/>
    </fill>
    <fill>
      <patternFill patternType="gray125"/>
    </fill>
    <fill>
      <patternFill patternType="solid">
        <fgColor rgb="FFFFFFCC"/>
        <bgColor indexed="64"/>
      </patternFill>
    </fill>
    <fill>
      <patternFill patternType="solid">
        <fgColor theme="3"/>
        <bgColor indexed="64"/>
      </patternFill>
    </fill>
    <fill>
      <patternFill patternType="solid">
        <fgColor theme="0"/>
        <bgColor indexed="64"/>
      </patternFill>
    </fill>
    <fill>
      <patternFill patternType="solid">
        <fgColor rgb="FFDDDDDD"/>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rgb="FFFFFF66"/>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medium">
        <color indexed="64"/>
      </right>
      <top style="medium">
        <color indexed="64"/>
      </top>
      <bottom style="medium">
        <color indexed="64"/>
      </bottom>
      <diagonal/>
    </border>
    <border>
      <left style="thin">
        <color indexed="64"/>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4" fillId="0" borderId="0">
      <alignment vertical="center"/>
    </xf>
    <xf numFmtId="38" fontId="4" fillId="0" borderId="0" applyFont="0" applyFill="0" applyBorder="0" applyAlignment="0" applyProtection="0">
      <alignment vertical="center"/>
    </xf>
    <xf numFmtId="38" fontId="15" fillId="0" borderId="0" applyFont="0" applyFill="0" applyBorder="0" applyAlignment="0" applyProtection="0">
      <alignment vertical="center"/>
    </xf>
  </cellStyleXfs>
  <cellXfs count="524">
    <xf numFmtId="0" fontId="0" fillId="0" borderId="0" xfId="0"/>
    <xf numFmtId="0" fontId="5" fillId="2" borderId="17" xfId="0" applyFont="1" applyFill="1" applyBorder="1" applyAlignment="1" applyProtection="1">
      <alignment vertical="center" wrapText="1" shrinkToFit="1"/>
      <protection locked="0"/>
    </xf>
    <xf numFmtId="0" fontId="5" fillId="2" borderId="10" xfId="0" applyFont="1" applyFill="1" applyBorder="1" applyAlignment="1" applyProtection="1">
      <alignment vertical="center" wrapText="1" shrinkToFit="1"/>
      <protection locked="0"/>
    </xf>
    <xf numFmtId="0" fontId="5" fillId="2" borderId="1" xfId="0" applyFont="1" applyFill="1" applyBorder="1" applyAlignment="1" applyProtection="1">
      <alignment horizontal="center" vertical="center"/>
      <protection locked="0"/>
    </xf>
    <xf numFmtId="0" fontId="5" fillId="2" borderId="9" xfId="0" applyFont="1" applyFill="1" applyBorder="1" applyAlignment="1" applyProtection="1">
      <alignment vertical="center"/>
      <protection locked="0"/>
    </xf>
    <xf numFmtId="0" fontId="5" fillId="2" borderId="11" xfId="0" applyFont="1" applyFill="1" applyBorder="1" applyAlignment="1" applyProtection="1">
      <alignment horizontal="left" vertical="center" wrapText="1"/>
      <protection locked="0"/>
    </xf>
    <xf numFmtId="0" fontId="5" fillId="2" borderId="1" xfId="0" applyFont="1" applyFill="1" applyBorder="1" applyAlignment="1" applyProtection="1">
      <alignment vertical="center" wrapText="1"/>
      <protection locked="0"/>
    </xf>
    <xf numFmtId="0" fontId="5" fillId="2" borderId="9" xfId="0" applyFont="1" applyFill="1" applyBorder="1" applyAlignment="1" applyProtection="1">
      <alignment vertical="center" wrapText="1" shrinkToFit="1"/>
      <protection locked="0"/>
    </xf>
    <xf numFmtId="0" fontId="5" fillId="2" borderId="16" xfId="0" applyFont="1" applyFill="1" applyBorder="1" applyAlignment="1" applyProtection="1">
      <alignment vertical="center" wrapText="1" shrinkToFit="1"/>
      <protection locked="0"/>
    </xf>
    <xf numFmtId="0" fontId="5" fillId="0" borderId="1" xfId="0" applyFont="1" applyFill="1" applyBorder="1" applyAlignment="1" applyProtection="1">
      <alignment vertical="center" wrapText="1"/>
    </xf>
    <xf numFmtId="0" fontId="5" fillId="0" borderId="9" xfId="0" applyFont="1" applyFill="1" applyBorder="1" applyAlignment="1" applyProtection="1">
      <alignment vertical="center" wrapText="1" shrinkToFit="1"/>
    </xf>
    <xf numFmtId="0" fontId="5" fillId="0" borderId="16" xfId="0" applyFont="1" applyFill="1" applyBorder="1" applyAlignment="1" applyProtection="1">
      <alignment vertical="center" wrapText="1" shrinkToFit="1"/>
    </xf>
    <xf numFmtId="0" fontId="7" fillId="4" borderId="0" xfId="0" applyFont="1" applyFill="1" applyAlignment="1" applyProtection="1">
      <alignment vertical="center"/>
    </xf>
    <xf numFmtId="0" fontId="7" fillId="4" borderId="0" xfId="0" applyFont="1" applyFill="1" applyBorder="1" applyAlignment="1" applyProtection="1">
      <alignment vertical="center"/>
    </xf>
    <xf numFmtId="0" fontId="7" fillId="4" borderId="0" xfId="0" applyFont="1" applyFill="1" applyBorder="1" applyAlignment="1" applyProtection="1"/>
    <xf numFmtId="0" fontId="7" fillId="4" borderId="0" xfId="0" applyFont="1" applyFill="1" applyAlignment="1" applyProtection="1"/>
    <xf numFmtId="0" fontId="7" fillId="4" borderId="0" xfId="0" applyFont="1" applyFill="1" applyAlignment="1" applyProtection="1">
      <alignment vertical="top"/>
    </xf>
    <xf numFmtId="0" fontId="26" fillId="4" borderId="0" xfId="0" applyFont="1" applyFill="1"/>
    <xf numFmtId="0" fontId="26" fillId="4" borderId="0" xfId="0" applyFont="1" applyFill="1" applyAlignment="1">
      <alignment horizontal="center"/>
    </xf>
    <xf numFmtId="0" fontId="23" fillId="0" borderId="0" xfId="0" applyFont="1" applyAlignment="1" applyProtection="1">
      <alignment horizontal="center" vertical="center"/>
    </xf>
    <xf numFmtId="0" fontId="29" fillId="3" borderId="1" xfId="0" applyFont="1" applyFill="1" applyBorder="1" applyAlignment="1" applyProtection="1">
      <alignment horizontal="center" vertical="center"/>
    </xf>
    <xf numFmtId="0" fontId="23" fillId="0" borderId="1" xfId="0" applyFont="1" applyBorder="1" applyAlignment="1" applyProtection="1">
      <alignment horizontal="center" vertical="center"/>
    </xf>
    <xf numFmtId="0" fontId="14" fillId="0" borderId="0" xfId="0" applyFont="1" applyAlignment="1" applyProtection="1">
      <alignment vertical="center"/>
    </xf>
    <xf numFmtId="0" fontId="7" fillId="4" borderId="0" xfId="0" applyFont="1" applyFill="1" applyAlignment="1" applyProtection="1">
      <alignment horizontal="center" vertical="center"/>
    </xf>
    <xf numFmtId="0" fontId="19" fillId="4" borderId="0" xfId="0" applyFont="1" applyFill="1" applyAlignment="1" applyProtection="1">
      <alignment horizontal="center" vertical="center"/>
    </xf>
    <xf numFmtId="0" fontId="7" fillId="4" borderId="0" xfId="0" applyFont="1" applyFill="1" applyAlignment="1" applyProtection="1">
      <alignment horizontal="center" vertical="top"/>
    </xf>
    <xf numFmtId="0" fontId="34" fillId="8" borderId="1" xfId="3" applyNumberFormat="1" applyFont="1" applyFill="1" applyBorder="1" applyAlignment="1">
      <alignment horizontal="centerContinuous" vertical="center" wrapText="1" shrinkToFit="1"/>
    </xf>
    <xf numFmtId="0" fontId="33" fillId="9" borderId="1" xfId="3" applyNumberFormat="1" applyFont="1" applyFill="1" applyBorder="1" applyAlignment="1">
      <alignment horizontal="centerContinuous" vertical="center" wrapText="1" shrinkToFit="1"/>
    </xf>
    <xf numFmtId="0" fontId="34" fillId="13" borderId="15" xfId="3" applyNumberFormat="1" applyFont="1" applyFill="1" applyBorder="1" applyAlignment="1">
      <alignment horizontal="center" vertical="center" wrapText="1" shrinkToFit="1"/>
    </xf>
    <xf numFmtId="0" fontId="33" fillId="11" borderId="15" xfId="3" applyNumberFormat="1" applyFont="1" applyFill="1" applyBorder="1" applyAlignment="1">
      <alignment horizontal="center" vertical="center" wrapText="1" shrinkToFit="1"/>
    </xf>
    <xf numFmtId="38" fontId="40" fillId="0" borderId="15" xfId="3" applyFont="1" applyFill="1" applyBorder="1" applyAlignment="1">
      <alignment vertical="center" shrinkToFit="1"/>
    </xf>
    <xf numFmtId="38" fontId="41" fillId="0" borderId="15" xfId="3" applyFont="1" applyFill="1" applyBorder="1" applyAlignment="1">
      <alignment horizontal="center" vertical="center" shrinkToFit="1"/>
    </xf>
    <xf numFmtId="181" fontId="41" fillId="0" borderId="15" xfId="3" applyNumberFormat="1" applyFont="1" applyFill="1" applyBorder="1" applyAlignment="1">
      <alignment vertical="center" shrinkToFit="1"/>
    </xf>
    <xf numFmtId="0" fontId="40" fillId="0" borderId="15" xfId="3" applyNumberFormat="1" applyFont="1" applyFill="1" applyBorder="1" applyAlignment="1">
      <alignment horizontal="center" vertical="center" shrinkToFit="1"/>
    </xf>
    <xf numFmtId="38" fontId="42" fillId="0" borderId="15" xfId="3" applyFont="1" applyFill="1" applyBorder="1" applyAlignment="1">
      <alignment vertical="center" shrinkToFit="1"/>
    </xf>
    <xf numFmtId="38" fontId="1" fillId="0" borderId="15" xfId="3" applyFont="1" applyFill="1" applyBorder="1" applyAlignment="1">
      <alignment vertical="center" wrapText="1" shrinkToFit="1"/>
    </xf>
    <xf numFmtId="0" fontId="40" fillId="0" borderId="15" xfId="3" applyNumberFormat="1" applyFont="1" applyFill="1" applyBorder="1" applyAlignment="1">
      <alignment vertical="center" wrapText="1" shrinkToFit="1"/>
    </xf>
    <xf numFmtId="38" fontId="40" fillId="0" borderId="15" xfId="3" applyFont="1" applyFill="1" applyBorder="1" applyAlignment="1">
      <alignment vertical="center" wrapText="1" shrinkToFit="1"/>
    </xf>
    <xf numFmtId="181" fontId="40" fillId="0" borderId="15" xfId="3" applyNumberFormat="1" applyFont="1" applyFill="1" applyBorder="1" applyAlignment="1">
      <alignment horizontal="center" vertical="center" shrinkToFit="1"/>
    </xf>
    <xf numFmtId="38" fontId="43" fillId="0" borderId="15" xfId="3" applyFont="1" applyFill="1" applyBorder="1" applyAlignment="1">
      <alignment vertical="center" shrinkToFit="1"/>
    </xf>
    <xf numFmtId="0" fontId="44" fillId="0" borderId="15" xfId="3" applyNumberFormat="1" applyFont="1" applyFill="1" applyBorder="1" applyAlignment="1">
      <alignment horizontal="center" vertical="center" wrapText="1" shrinkToFit="1"/>
    </xf>
    <xf numFmtId="38" fontId="40" fillId="9" borderId="15" xfId="3" applyFont="1" applyFill="1" applyBorder="1" applyAlignment="1">
      <alignment vertical="center" shrinkToFit="1"/>
    </xf>
    <xf numFmtId="38" fontId="40" fillId="9" borderId="15" xfId="3" applyFont="1" applyFill="1" applyBorder="1" applyAlignment="1">
      <alignment horizontal="center" vertical="center" shrinkToFit="1"/>
    </xf>
    <xf numFmtId="38" fontId="43" fillId="10" borderId="15" xfId="3" applyNumberFormat="1" applyFont="1" applyFill="1" applyBorder="1" applyAlignment="1">
      <alignment horizontal="right" vertical="center" shrinkToFit="1"/>
    </xf>
    <xf numFmtId="0" fontId="15" fillId="0" borderId="0" xfId="0" applyFont="1"/>
    <xf numFmtId="0" fontId="45" fillId="0" borderId="0" xfId="0" applyFont="1"/>
    <xf numFmtId="0" fontId="7" fillId="0" borderId="31" xfId="0" applyFont="1" applyBorder="1" applyAlignment="1">
      <alignment horizontal="center" vertical="center"/>
    </xf>
    <xf numFmtId="0" fontId="7" fillId="0" borderId="32" xfId="0" applyFont="1" applyBorder="1" applyAlignment="1">
      <alignment horizontal="center" vertical="center"/>
    </xf>
    <xf numFmtId="49" fontId="37" fillId="12" borderId="15" xfId="3" applyNumberFormat="1" applyFont="1" applyFill="1" applyBorder="1" applyAlignment="1">
      <alignment horizontal="center" vertical="center" wrapText="1" shrinkToFit="1"/>
    </xf>
    <xf numFmtId="38" fontId="40" fillId="0" borderId="15" xfId="3" applyNumberFormat="1" applyFont="1" applyFill="1" applyBorder="1" applyAlignment="1">
      <alignment horizontal="center" vertical="center" shrinkToFit="1"/>
    </xf>
    <xf numFmtId="38" fontId="40" fillId="0" borderId="15" xfId="3" applyFont="1" applyFill="1" applyBorder="1" applyAlignment="1">
      <alignment horizontal="center" vertical="center" shrinkToFit="1"/>
    </xf>
    <xf numFmtId="0" fontId="0" fillId="0" borderId="0" xfId="0" applyAlignment="1">
      <alignment horizontal="center"/>
    </xf>
    <xf numFmtId="49" fontId="40" fillId="4" borderId="15" xfId="3" applyNumberFormat="1" applyFont="1" applyFill="1" applyBorder="1" applyAlignment="1">
      <alignment horizontal="center" vertical="center" shrinkToFit="1"/>
    </xf>
    <xf numFmtId="38" fontId="40" fillId="0" borderId="15" xfId="3" applyFont="1" applyFill="1" applyBorder="1" applyAlignment="1">
      <alignment horizontal="center" vertical="center" wrapText="1" shrinkToFit="1"/>
    </xf>
    <xf numFmtId="183" fontId="5" fillId="2" borderId="18" xfId="0" applyNumberFormat="1" applyFont="1" applyFill="1" applyBorder="1" applyAlignment="1" applyProtection="1">
      <alignment horizontal="center" vertical="center" shrinkToFit="1"/>
      <protection locked="0"/>
    </xf>
    <xf numFmtId="0" fontId="23" fillId="14" borderId="1" xfId="0" applyFont="1" applyFill="1" applyBorder="1" applyAlignment="1" applyProtection="1">
      <alignment horizontal="center" vertical="center" wrapText="1"/>
      <protection locked="0"/>
    </xf>
    <xf numFmtId="0" fontId="22" fillId="14" borderId="1" xfId="0" applyFont="1" applyFill="1" applyBorder="1" applyAlignment="1" applyProtection="1">
      <alignment horizontal="center" vertical="center"/>
      <protection locked="0"/>
    </xf>
    <xf numFmtId="0" fontId="13" fillId="0" borderId="1" xfId="0" applyNumberFormat="1" applyFont="1" applyFill="1" applyBorder="1" applyAlignment="1" applyProtection="1">
      <alignment vertical="center" wrapText="1"/>
      <protection locked="0" hidden="1"/>
    </xf>
    <xf numFmtId="184" fontId="0" fillId="0" borderId="1" xfId="0" applyNumberFormat="1" applyFill="1" applyBorder="1" applyAlignment="1" applyProtection="1">
      <alignment vertical="center"/>
      <protection locked="0" hidden="1"/>
    </xf>
    <xf numFmtId="49" fontId="13" fillId="0" borderId="1" xfId="0" applyNumberFormat="1" applyFont="1" applyFill="1" applyBorder="1" applyAlignment="1" applyProtection="1">
      <alignment horizontal="left" vertical="center"/>
      <protection locked="0" hidden="1"/>
    </xf>
    <xf numFmtId="49" fontId="13" fillId="0" borderId="1" xfId="0" applyNumberFormat="1" applyFont="1" applyFill="1" applyBorder="1" applyAlignment="1" applyProtection="1">
      <alignment vertical="center"/>
      <protection locked="0" hidden="1"/>
    </xf>
    <xf numFmtId="0" fontId="1" fillId="0" borderId="0" xfId="0" applyFont="1"/>
    <xf numFmtId="0" fontId="44" fillId="0" borderId="0" xfId="0" applyFont="1"/>
    <xf numFmtId="181" fontId="41" fillId="15" borderId="15" xfId="3" applyNumberFormat="1" applyFont="1" applyFill="1" applyBorder="1" applyAlignment="1">
      <alignment horizontal="center" vertical="center" shrinkToFit="1"/>
    </xf>
    <xf numFmtId="49" fontId="7" fillId="2" borderId="0" xfId="0" applyNumberFormat="1" applyFont="1" applyFill="1" applyAlignment="1" applyProtection="1">
      <alignment horizontal="right" vertical="center" shrinkToFit="1"/>
      <protection locked="0"/>
    </xf>
    <xf numFmtId="179" fontId="5" fillId="2" borderId="11" xfId="0" applyNumberFormat="1" applyFont="1" applyFill="1" applyBorder="1" applyAlignment="1" applyProtection="1">
      <alignment horizontal="center" vertical="center" shrinkToFit="1"/>
      <protection locked="0"/>
    </xf>
    <xf numFmtId="0" fontId="31" fillId="0" borderId="0" xfId="0" applyFont="1" applyAlignment="1" applyProtection="1">
      <alignment horizontal="right" vertical="center"/>
    </xf>
    <xf numFmtId="0" fontId="4" fillId="4" borderId="0" xfId="0" applyFont="1" applyFill="1" applyAlignment="1" applyProtection="1">
      <alignment horizontal="center" vertical="center"/>
    </xf>
    <xf numFmtId="0" fontId="23" fillId="4" borderId="0" xfId="0" applyFont="1" applyFill="1" applyAlignment="1" applyProtection="1">
      <alignment horizontal="center" vertical="center"/>
    </xf>
    <xf numFmtId="0" fontId="28" fillId="4" borderId="0" xfId="0" applyFont="1" applyFill="1" applyAlignment="1" applyProtection="1">
      <alignment horizontal="center" vertical="center" shrinkToFit="1"/>
    </xf>
    <xf numFmtId="0" fontId="23" fillId="0" borderId="0" xfId="0" applyFont="1" applyAlignment="1" applyProtection="1">
      <alignment horizontal="center"/>
    </xf>
    <xf numFmtId="0" fontId="7" fillId="4" borderId="0" xfId="0" applyFont="1" applyFill="1" applyAlignment="1" applyProtection="1">
      <alignment horizontal="center"/>
    </xf>
    <xf numFmtId="0" fontId="23" fillId="4" borderId="0" xfId="0" applyFont="1" applyFill="1" applyAlignment="1" applyProtection="1">
      <alignment horizontal="center"/>
    </xf>
    <xf numFmtId="0" fontId="7" fillId="0" borderId="10" xfId="0" applyFont="1" applyFill="1" applyBorder="1" applyAlignment="1" applyProtection="1">
      <alignment horizontal="center" vertical="center"/>
    </xf>
    <xf numFmtId="0" fontId="1" fillId="0" borderId="0" xfId="0" applyFont="1" applyAlignment="1">
      <alignment vertical="center" wrapText="1"/>
    </xf>
    <xf numFmtId="0" fontId="1" fillId="0" borderId="0" xfId="0" applyFont="1" applyAlignment="1">
      <alignment vertical="center" shrinkToFit="1"/>
    </xf>
    <xf numFmtId="0" fontId="1" fillId="0" borderId="0" xfId="0" applyFont="1" applyAlignment="1">
      <alignment horizontal="center" vertical="center"/>
    </xf>
    <xf numFmtId="0" fontId="1" fillId="0" borderId="0" xfId="0" applyFont="1" applyAlignment="1">
      <alignment vertical="center"/>
    </xf>
    <xf numFmtId="0" fontId="9" fillId="0" borderId="0" xfId="0" applyFont="1" applyAlignment="1">
      <alignment horizontal="center" vertical="center" shrinkToFit="1"/>
    </xf>
    <xf numFmtId="0" fontId="3" fillId="0" borderId="0" xfId="0" applyFont="1" applyAlignment="1">
      <alignment horizontal="center" vertical="center"/>
    </xf>
    <xf numFmtId="0" fontId="29" fillId="3" borderId="1"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1" xfId="0" applyFont="1" applyBorder="1" applyAlignment="1">
      <alignment horizontal="center" vertical="center" wrapText="1"/>
    </xf>
    <xf numFmtId="49" fontId="5" fillId="2" borderId="17" xfId="0" applyNumberFormat="1" applyFont="1" applyFill="1" applyBorder="1" applyAlignment="1" applyProtection="1">
      <alignment horizontal="center" vertical="center" shrinkToFit="1"/>
      <protection locked="0"/>
    </xf>
    <xf numFmtId="49" fontId="5" fillId="2" borderId="10" xfId="0" applyNumberFormat="1" applyFont="1" applyFill="1" applyBorder="1" applyAlignment="1" applyProtection="1">
      <alignment horizontal="center" vertical="center" shrinkToFit="1"/>
      <protection locked="0"/>
    </xf>
    <xf numFmtId="0" fontId="3"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0" fontId="1" fillId="0" borderId="0" xfId="0" applyFont="1" applyAlignment="1">
      <alignment horizontal="left" vertical="center"/>
    </xf>
    <xf numFmtId="0" fontId="1" fillId="0" borderId="0" xfId="0" applyFont="1" applyAlignment="1">
      <alignment horizontal="center" vertical="center" shrinkToFit="1"/>
    </xf>
    <xf numFmtId="177" fontId="1" fillId="0" borderId="0" xfId="0" applyNumberFormat="1" applyFont="1" applyAlignment="1">
      <alignment vertical="center" shrinkToFit="1"/>
    </xf>
    <xf numFmtId="0" fontId="44" fillId="0" borderId="29" xfId="0" applyFont="1" applyBorder="1" applyAlignment="1">
      <alignment vertical="center"/>
    </xf>
    <xf numFmtId="0" fontId="44" fillId="0" borderId="29" xfId="0" applyFont="1" applyBorder="1" applyAlignment="1">
      <alignment vertical="center" shrinkToFit="1"/>
    </xf>
    <xf numFmtId="0" fontId="44" fillId="0" borderId="29" xfId="0" applyFont="1" applyBorder="1" applyAlignment="1">
      <alignment horizontal="left" vertical="center"/>
    </xf>
    <xf numFmtId="0" fontId="44" fillId="0" borderId="29" xfId="0" applyFont="1" applyBorder="1" applyAlignment="1">
      <alignment horizontal="center" vertical="center"/>
    </xf>
    <xf numFmtId="0" fontId="1" fillId="0" borderId="33" xfId="0" applyFont="1" applyBorder="1" applyAlignment="1">
      <alignment vertical="center"/>
    </xf>
    <xf numFmtId="0" fontId="1" fillId="0" borderId="33" xfId="0" applyFont="1" applyBorder="1" applyAlignment="1">
      <alignment vertical="center" shrinkToFit="1"/>
    </xf>
    <xf numFmtId="0" fontId="1" fillId="0" borderId="33" xfId="0" applyFont="1" applyBorder="1" applyAlignment="1">
      <alignment horizontal="left" vertical="center"/>
    </xf>
    <xf numFmtId="0" fontId="1" fillId="0" borderId="33" xfId="0" applyFont="1" applyBorder="1" applyAlignment="1">
      <alignment horizontal="center" vertical="center"/>
    </xf>
    <xf numFmtId="0" fontId="7" fillId="0" borderId="30" xfId="0" applyFont="1" applyBorder="1" applyAlignment="1">
      <alignment vertical="center"/>
    </xf>
    <xf numFmtId="0" fontId="7" fillId="0" borderId="30" xfId="0" applyFont="1" applyBorder="1" applyAlignment="1">
      <alignment vertical="center" shrinkToFit="1"/>
    </xf>
    <xf numFmtId="0" fontId="7" fillId="0" borderId="30" xfId="0" applyFont="1" applyBorder="1" applyAlignment="1">
      <alignment horizontal="left" vertical="center"/>
    </xf>
    <xf numFmtId="182" fontId="7" fillId="0" borderId="30" xfId="0" applyNumberFormat="1" applyFont="1" applyBorder="1" applyAlignment="1">
      <alignment horizontal="center" vertical="center"/>
    </xf>
    <xf numFmtId="0" fontId="7" fillId="0" borderId="30" xfId="0" applyFont="1" applyBorder="1" applyAlignment="1">
      <alignment horizontal="center" vertical="center"/>
    </xf>
    <xf numFmtId="0" fontId="0" fillId="0" borderId="33" xfId="0" applyBorder="1" applyAlignment="1">
      <alignment vertical="center"/>
    </xf>
    <xf numFmtId="0" fontId="6" fillId="0" borderId="30" xfId="0" applyFont="1" applyBorder="1" applyAlignment="1">
      <alignment vertical="center" wrapText="1" shrinkToFit="1"/>
    </xf>
    <xf numFmtId="0" fontId="6" fillId="0" borderId="32" xfId="0" applyFont="1" applyBorder="1" applyAlignment="1">
      <alignment horizontal="center" vertical="center" wrapText="1" shrinkToFit="1"/>
    </xf>
    <xf numFmtId="182" fontId="7" fillId="0" borderId="32" xfId="0" applyNumberFormat="1" applyFont="1" applyBorder="1" applyAlignment="1">
      <alignment horizontal="center" vertical="center"/>
    </xf>
    <xf numFmtId="0" fontId="7" fillId="0" borderId="32" xfId="0" applyFont="1" applyBorder="1" applyAlignment="1">
      <alignment horizontal="left" vertical="center"/>
    </xf>
    <xf numFmtId="0" fontId="0" fillId="0" borderId="30" xfId="0" applyBorder="1" applyAlignment="1">
      <alignment vertical="center"/>
    </xf>
    <xf numFmtId="0" fontId="0" fillId="0" borderId="30" xfId="0" applyBorder="1" applyAlignment="1">
      <alignment vertical="center" shrinkToFit="1"/>
    </xf>
    <xf numFmtId="0" fontId="0" fillId="0" borderId="30" xfId="0" applyBorder="1" applyAlignment="1">
      <alignment horizontal="left" vertical="center"/>
    </xf>
    <xf numFmtId="182" fontId="0" fillId="0" borderId="30" xfId="0" applyNumberFormat="1" applyBorder="1" applyAlignment="1">
      <alignment horizontal="center" vertical="center"/>
    </xf>
    <xf numFmtId="0" fontId="0" fillId="0" borderId="30" xfId="0" applyBorder="1" applyAlignment="1">
      <alignment horizontal="center" vertical="center"/>
    </xf>
    <xf numFmtId="0" fontId="0" fillId="0" borderId="0" xfId="0" applyAlignment="1">
      <alignment vertical="center"/>
    </xf>
    <xf numFmtId="0" fontId="0" fillId="0" borderId="0" xfId="0" applyAlignment="1">
      <alignment vertical="center" shrinkToFit="1"/>
    </xf>
    <xf numFmtId="0" fontId="0" fillId="0" borderId="0" xfId="0" applyAlignment="1">
      <alignment horizontal="left" vertical="center"/>
    </xf>
    <xf numFmtId="0" fontId="0" fillId="0" borderId="0" xfId="0" applyAlignment="1">
      <alignment horizontal="center" vertical="center"/>
    </xf>
    <xf numFmtId="49" fontId="7" fillId="0" borderId="0" xfId="0" applyNumberFormat="1" applyFont="1" applyFill="1" applyAlignment="1" applyProtection="1">
      <alignment vertical="center"/>
    </xf>
    <xf numFmtId="0" fontId="7" fillId="0" borderId="0" xfId="0" applyFont="1" applyFill="1" applyAlignment="1" applyProtection="1">
      <alignment vertical="center"/>
    </xf>
    <xf numFmtId="0" fontId="49" fillId="0" borderId="0" xfId="0" applyNumberFormat="1" applyFont="1" applyFill="1" applyAlignment="1" applyProtection="1">
      <alignment horizontal="right" vertical="center"/>
    </xf>
    <xf numFmtId="0" fontId="23" fillId="0" borderId="0" xfId="0" applyFont="1" applyFill="1" applyAlignment="1" applyProtection="1">
      <alignment horizontal="center" vertical="center"/>
    </xf>
    <xf numFmtId="0" fontId="21" fillId="0" borderId="0" xfId="0" applyFont="1" applyFill="1" applyAlignment="1" applyProtection="1">
      <alignment vertical="center"/>
    </xf>
    <xf numFmtId="0" fontId="28" fillId="0" borderId="0" xfId="0" applyFont="1" applyFill="1" applyAlignment="1" applyProtection="1">
      <alignment horizontal="center" vertical="center" shrinkToFit="1"/>
    </xf>
    <xf numFmtId="0" fontId="11" fillId="0" borderId="0" xfId="0" applyFont="1" applyFill="1" applyAlignment="1" applyProtection="1">
      <alignment vertical="center"/>
    </xf>
    <xf numFmtId="0" fontId="29" fillId="0" borderId="1" xfId="0" applyFont="1" applyFill="1" applyBorder="1" applyAlignment="1" applyProtection="1">
      <alignment horizontal="center" vertical="center"/>
    </xf>
    <xf numFmtId="0" fontId="7" fillId="0" borderId="0" xfId="0" applyFont="1" applyFill="1" applyAlignment="1" applyProtection="1">
      <alignment vertical="center" shrinkToFit="1"/>
    </xf>
    <xf numFmtId="0" fontId="23" fillId="0" borderId="1" xfId="0" applyFont="1" applyFill="1" applyBorder="1" applyAlignment="1" applyProtection="1">
      <alignment horizontal="center" vertical="center"/>
    </xf>
    <xf numFmtId="0" fontId="7" fillId="0" borderId="9" xfId="0" applyFont="1" applyFill="1" applyBorder="1" applyAlignment="1" applyProtection="1">
      <alignment vertical="center"/>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xf numFmtId="0" fontId="7" fillId="0" borderId="3" xfId="0" applyFont="1" applyFill="1" applyBorder="1" applyAlignment="1" applyProtection="1">
      <alignment vertical="center"/>
    </xf>
    <xf numFmtId="0" fontId="7" fillId="0" borderId="4" xfId="0" applyFont="1" applyFill="1" applyBorder="1" applyAlignment="1" applyProtection="1">
      <alignment vertical="center"/>
    </xf>
    <xf numFmtId="0" fontId="10"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7" fillId="0" borderId="25" xfId="0" applyFont="1" applyFill="1" applyBorder="1" applyAlignment="1" applyProtection="1">
      <alignment vertical="center"/>
    </xf>
    <xf numFmtId="0" fontId="7" fillId="0" borderId="26" xfId="0" applyFont="1" applyFill="1" applyBorder="1" applyAlignment="1" applyProtection="1">
      <alignment vertical="center"/>
    </xf>
    <xf numFmtId="0" fontId="7" fillId="0" borderId="27" xfId="0" applyFont="1" applyFill="1" applyBorder="1" applyAlignment="1" applyProtection="1">
      <alignment vertical="center"/>
    </xf>
    <xf numFmtId="0" fontId="7" fillId="0" borderId="5" xfId="0" applyFont="1" applyFill="1" applyBorder="1" applyAlignment="1" applyProtection="1">
      <alignment vertical="center"/>
    </xf>
    <xf numFmtId="0" fontId="7" fillId="0" borderId="0" xfId="0" applyFont="1" applyFill="1" applyBorder="1" applyAlignment="1" applyProtection="1">
      <alignment vertical="center"/>
    </xf>
    <xf numFmtId="0" fontId="7" fillId="0" borderId="13" xfId="0" applyFont="1" applyFill="1" applyBorder="1" applyAlignment="1" applyProtection="1">
      <alignment vertical="center"/>
    </xf>
    <xf numFmtId="0" fontId="7" fillId="0" borderId="26" xfId="0" applyFont="1" applyFill="1" applyBorder="1" applyAlignment="1" applyProtection="1">
      <alignment vertical="center" shrinkToFit="1"/>
      <protection locked="0"/>
    </xf>
    <xf numFmtId="0" fontId="7" fillId="0" borderId="0" xfId="0" applyFont="1" applyFill="1" applyAlignment="1" applyProtection="1">
      <alignment horizontal="left" vertical="center"/>
    </xf>
    <xf numFmtId="0" fontId="24" fillId="0" borderId="0" xfId="0" applyFont="1" applyFill="1"/>
    <xf numFmtId="0" fontId="6" fillId="0" borderId="0" xfId="0" applyFont="1" applyFill="1" applyBorder="1" applyAlignment="1" applyProtection="1">
      <alignment vertical="center"/>
      <protection locked="0"/>
    </xf>
    <xf numFmtId="0" fontId="7" fillId="0" borderId="0" xfId="0" applyFont="1" applyFill="1" applyAlignment="1" applyProtection="1">
      <alignment vertical="center" wrapText="1"/>
    </xf>
    <xf numFmtId="0" fontId="7" fillId="0" borderId="0" xfId="0" applyFont="1" applyFill="1" applyAlignment="1" applyProtection="1">
      <alignment vertical="top" wrapText="1"/>
    </xf>
    <xf numFmtId="49" fontId="7" fillId="0" borderId="0" xfId="0" applyNumberFormat="1" applyFont="1" applyFill="1" applyAlignment="1" applyProtection="1">
      <alignment horizontal="left" vertical="center"/>
    </xf>
    <xf numFmtId="0" fontId="7" fillId="0" borderId="0" xfId="0" applyFont="1" applyFill="1" applyAlignment="1" applyProtection="1">
      <alignment horizontal="left" vertical="center" wrapText="1"/>
    </xf>
    <xf numFmtId="49" fontId="7" fillId="0" borderId="0" xfId="0" applyNumberFormat="1" applyFont="1" applyFill="1" applyAlignment="1" applyProtection="1">
      <alignment horizontal="left" vertical="center" wrapText="1"/>
    </xf>
    <xf numFmtId="0" fontId="10" fillId="0" borderId="0" xfId="0" applyFont="1" applyFill="1" applyAlignment="1" applyProtection="1">
      <alignment vertical="center"/>
    </xf>
    <xf numFmtId="0" fontId="7"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alignment horizontal="center" vertical="center"/>
    </xf>
    <xf numFmtId="0" fontId="7" fillId="0" borderId="0" xfId="0" applyFont="1" applyFill="1" applyAlignment="1" applyProtection="1">
      <alignment horizontal="center" vertical="center" shrinkToFit="1"/>
    </xf>
    <xf numFmtId="0" fontId="13" fillId="0" borderId="0" xfId="0" applyFont="1" applyFill="1" applyAlignment="1" applyProtection="1">
      <alignment vertical="center"/>
    </xf>
    <xf numFmtId="0" fontId="7" fillId="0" borderId="2" xfId="0" applyFont="1" applyFill="1" applyBorder="1" applyAlignment="1" applyProtection="1">
      <alignment horizontal="center" vertical="center" shrinkToFit="1"/>
    </xf>
    <xf numFmtId="0" fontId="7" fillId="0" borderId="5" xfId="0" applyFont="1" applyFill="1" applyBorder="1" applyAlignment="1" applyProtection="1">
      <alignment horizontal="center" vertical="center" shrinkToFit="1"/>
    </xf>
    <xf numFmtId="0" fontId="7" fillId="0" borderId="6" xfId="0" applyFont="1" applyFill="1" applyBorder="1" applyAlignment="1" applyProtection="1">
      <alignment horizontal="center" vertical="center" shrinkToFit="1"/>
    </xf>
    <xf numFmtId="0" fontId="7" fillId="0" borderId="7" xfId="0" applyFont="1" applyFill="1" applyBorder="1" applyAlignment="1" applyProtection="1">
      <alignment horizontal="center" vertical="center" shrinkToFit="1"/>
    </xf>
    <xf numFmtId="0" fontId="7"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right" vertical="center"/>
    </xf>
    <xf numFmtId="0" fontId="7" fillId="0" borderId="0" xfId="0" applyFont="1" applyFill="1" applyBorder="1" applyAlignment="1" applyProtection="1">
      <alignment horizontal="left" vertical="center" shrinkToFit="1"/>
    </xf>
    <xf numFmtId="0" fontId="6" fillId="0" borderId="13" xfId="0" applyFont="1" applyFill="1" applyBorder="1" applyAlignment="1" applyProtection="1">
      <alignment horizontal="right" vertical="center"/>
    </xf>
    <xf numFmtId="0" fontId="7" fillId="0" borderId="8" xfId="0" applyFont="1" applyFill="1" applyBorder="1" applyAlignment="1" applyProtection="1">
      <alignment horizontal="center" vertical="center" shrinkToFit="1"/>
    </xf>
    <xf numFmtId="0" fontId="7" fillId="0" borderId="9" xfId="0" applyFont="1" applyFill="1" applyBorder="1" applyAlignment="1" applyProtection="1">
      <alignment horizontal="center" vertical="center" shrinkToFit="1"/>
    </xf>
    <xf numFmtId="0" fontId="7" fillId="0" borderId="25" xfId="0" applyFont="1" applyFill="1" applyBorder="1" applyAlignment="1" applyProtection="1">
      <alignment horizontal="center" vertical="center" shrinkToFit="1"/>
    </xf>
    <xf numFmtId="0" fontId="7" fillId="0" borderId="28" xfId="0" applyFont="1" applyFill="1" applyBorder="1" applyAlignment="1" applyProtection="1">
      <alignment horizontal="center" vertical="center" shrinkToFit="1"/>
    </xf>
    <xf numFmtId="0" fontId="30" fillId="0" borderId="7" xfId="0" applyFont="1" applyFill="1" applyBorder="1" applyAlignment="1" applyProtection="1">
      <alignment horizontal="center" vertical="top" wrapText="1" shrinkToFit="1"/>
    </xf>
    <xf numFmtId="0" fontId="30" fillId="0" borderId="8" xfId="0" applyFont="1" applyFill="1" applyBorder="1" applyAlignment="1" applyProtection="1">
      <alignment horizontal="center" vertical="top" wrapText="1" shrinkToFit="1"/>
    </xf>
    <xf numFmtId="0" fontId="10" fillId="0" borderId="0" xfId="0" applyFont="1" applyFill="1" applyAlignment="1" applyProtection="1">
      <alignment horizontal="center" vertical="center"/>
    </xf>
    <xf numFmtId="0" fontId="7" fillId="0" borderId="3" xfId="0" applyFont="1" applyFill="1" applyBorder="1" applyAlignment="1" applyProtection="1">
      <alignment vertical="center" shrinkToFit="1"/>
    </xf>
    <xf numFmtId="0" fontId="7" fillId="0" borderId="11" xfId="0" applyFont="1" applyFill="1" applyBorder="1" applyAlignment="1" applyProtection="1">
      <alignment vertical="center" shrinkToFit="1"/>
    </xf>
    <xf numFmtId="0" fontId="7" fillId="0" borderId="34" xfId="0" applyFont="1" applyFill="1" applyBorder="1" applyAlignment="1" applyProtection="1">
      <alignment vertical="center" shrinkToFit="1"/>
    </xf>
    <xf numFmtId="0" fontId="7" fillId="0" borderId="10" xfId="0" applyFont="1" applyFill="1" applyBorder="1" applyAlignment="1" applyProtection="1">
      <alignment vertical="center" shrinkToFit="1"/>
    </xf>
    <xf numFmtId="0" fontId="7" fillId="0" borderId="11" xfId="0" applyFont="1" applyFill="1" applyBorder="1" applyAlignment="1" applyProtection="1">
      <alignment horizontal="center" vertical="center" shrinkToFit="1"/>
    </xf>
    <xf numFmtId="0" fontId="16" fillId="0" borderId="10" xfId="0" applyFont="1" applyFill="1" applyBorder="1" applyAlignment="1" applyProtection="1">
      <alignment vertical="center" wrapText="1" shrinkToFit="1"/>
    </xf>
    <xf numFmtId="0" fontId="16" fillId="0" borderId="11" xfId="0" applyFont="1" applyFill="1" applyBorder="1" applyAlignment="1" applyProtection="1">
      <alignment vertical="center" wrapText="1" shrinkToFit="1"/>
    </xf>
    <xf numFmtId="0" fontId="7" fillId="0" borderId="10" xfId="0" applyFont="1" applyFill="1" applyBorder="1" applyAlignment="1" applyProtection="1">
      <alignment vertical="center" wrapText="1"/>
    </xf>
    <xf numFmtId="0" fontId="7" fillId="0" borderId="11" xfId="0" applyFont="1" applyFill="1" applyBorder="1" applyAlignment="1" applyProtection="1">
      <alignment horizontal="center" vertical="center"/>
    </xf>
    <xf numFmtId="0" fontId="7" fillId="0" borderId="3" xfId="0" applyFont="1" applyFill="1" applyBorder="1" applyAlignment="1" applyProtection="1">
      <alignment vertical="center" wrapText="1"/>
    </xf>
    <xf numFmtId="0" fontId="7" fillId="0" borderId="4" xfId="0" applyFont="1" applyFill="1" applyBorder="1" applyAlignment="1" applyProtection="1">
      <alignment horizontal="center" vertical="center"/>
    </xf>
    <xf numFmtId="0" fontId="10" fillId="0" borderId="5" xfId="0" applyFont="1" applyFill="1" applyBorder="1" applyAlignment="1" applyProtection="1">
      <alignment vertical="center"/>
    </xf>
    <xf numFmtId="0" fontId="7" fillId="0" borderId="0" xfId="0" applyFont="1" applyFill="1" applyBorder="1" applyAlignment="1" applyProtection="1">
      <alignment vertical="top"/>
    </xf>
    <xf numFmtId="0" fontId="7" fillId="0" borderId="0" xfId="0" applyFont="1" applyFill="1" applyAlignment="1" applyProtection="1">
      <alignment vertical="top"/>
    </xf>
    <xf numFmtId="0" fontId="7" fillId="0" borderId="0" xfId="0" applyFont="1" applyFill="1" applyBorder="1" applyAlignment="1" applyProtection="1">
      <alignment horizontal="center" vertical="top" shrinkToFit="1"/>
    </xf>
    <xf numFmtId="0" fontId="7" fillId="0" borderId="13" xfId="0" applyFont="1" applyFill="1" applyBorder="1" applyAlignment="1" applyProtection="1">
      <alignment horizontal="center" vertical="top"/>
    </xf>
    <xf numFmtId="0" fontId="7" fillId="0" borderId="0" xfId="0" applyFont="1" applyFill="1" applyBorder="1" applyAlignment="1" applyProtection="1"/>
    <xf numFmtId="0" fontId="7" fillId="0" borderId="13" xfId="0" applyFont="1" applyFill="1" applyBorder="1" applyAlignment="1" applyProtection="1">
      <alignment horizontal="center"/>
    </xf>
    <xf numFmtId="0" fontId="50" fillId="0" borderId="0" xfId="0" applyFont="1" applyFill="1" applyBorder="1" applyAlignment="1" applyProtection="1"/>
    <xf numFmtId="0" fontId="7" fillId="0" borderId="1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7" fillId="0" borderId="3" xfId="0" applyFont="1" applyFill="1" applyBorder="1" applyAlignment="1" applyProtection="1"/>
    <xf numFmtId="0" fontId="10" fillId="0" borderId="3" xfId="0" applyFont="1" applyFill="1" applyBorder="1" applyAlignment="1" applyProtection="1">
      <alignment horizontal="center" vertical="center"/>
    </xf>
    <xf numFmtId="0" fontId="6" fillId="0" borderId="0" xfId="0" applyFont="1" applyFill="1" applyBorder="1" applyAlignment="1" applyProtection="1"/>
    <xf numFmtId="0" fontId="10" fillId="0" borderId="0" xfId="0" applyFont="1" applyFill="1" applyBorder="1" applyAlignment="1" applyProtection="1">
      <alignment horizontal="center"/>
    </xf>
    <xf numFmtId="0" fontId="10" fillId="0" borderId="8" xfId="0" applyFont="1" applyFill="1" applyBorder="1" applyAlignment="1" applyProtection="1">
      <alignment horizontal="left" vertical="center" wrapText="1"/>
    </xf>
    <xf numFmtId="0" fontId="6" fillId="0" borderId="7" xfId="0" applyFont="1" applyFill="1" applyBorder="1" applyAlignment="1" applyProtection="1">
      <alignment horizontal="right" vertical="center"/>
    </xf>
    <xf numFmtId="0" fontId="6" fillId="0" borderId="8" xfId="0" applyFont="1" applyFill="1" applyBorder="1" applyAlignment="1" applyProtection="1">
      <alignment horizontal="left" vertical="center"/>
    </xf>
    <xf numFmtId="0" fontId="6" fillId="0" borderId="7" xfId="0" applyFont="1" applyFill="1" applyBorder="1" applyAlignment="1" applyProtection="1"/>
    <xf numFmtId="0" fontId="6" fillId="0" borderId="7" xfId="0" applyFont="1" applyFill="1" applyBorder="1" applyAlignment="1" applyProtection="1">
      <alignment vertical="center"/>
    </xf>
    <xf numFmtId="0" fontId="6" fillId="0" borderId="8" xfId="0" applyFont="1" applyFill="1" applyBorder="1" applyAlignment="1" applyProtection="1">
      <alignment vertical="center"/>
    </xf>
    <xf numFmtId="0" fontId="1" fillId="0" borderId="0" xfId="0" applyFont="1" applyFill="1" applyAlignment="1">
      <alignment vertical="center" wrapText="1"/>
    </xf>
    <xf numFmtId="0" fontId="1" fillId="0" borderId="0" xfId="0" applyFont="1" applyFill="1" applyAlignment="1">
      <alignment vertical="center" shrinkToFit="1"/>
    </xf>
    <xf numFmtId="0" fontId="1" fillId="0" borderId="0" xfId="0" applyFont="1" applyFill="1" applyAlignment="1">
      <alignment horizontal="center" vertical="center"/>
    </xf>
    <xf numFmtId="0" fontId="1" fillId="0" borderId="0" xfId="0" applyFont="1" applyFill="1" applyAlignment="1">
      <alignment vertical="center"/>
    </xf>
    <xf numFmtId="0" fontId="31" fillId="0" borderId="0" xfId="0" applyFont="1" applyFill="1" applyAlignment="1" applyProtection="1">
      <alignment horizontal="right" vertical="center"/>
    </xf>
    <xf numFmtId="0" fontId="9" fillId="0" borderId="0" xfId="0" applyFont="1" applyFill="1" applyAlignment="1">
      <alignment horizontal="center" vertical="center" shrinkToFit="1"/>
    </xf>
    <xf numFmtId="0" fontId="3" fillId="0" borderId="0" xfId="0" applyFont="1" applyFill="1" applyAlignment="1">
      <alignment horizontal="center" vertical="center"/>
    </xf>
    <xf numFmtId="0" fontId="31" fillId="0" borderId="0" xfId="0" applyFont="1" applyFill="1" applyAlignment="1">
      <alignment vertical="center"/>
    </xf>
    <xf numFmtId="0" fontId="29" fillId="0" borderId="1" xfId="0" applyFont="1" applyFill="1" applyBorder="1" applyAlignment="1">
      <alignment horizontal="center" vertical="center"/>
    </xf>
    <xf numFmtId="0" fontId="1" fillId="0" borderId="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5" fillId="0" borderId="17" xfId="0" applyFont="1" applyFill="1" applyBorder="1" applyAlignment="1" applyProtection="1">
      <alignment vertical="center" wrapText="1" shrinkToFit="1"/>
      <protection locked="0"/>
    </xf>
    <xf numFmtId="0" fontId="5" fillId="0" borderId="10" xfId="0" applyFont="1" applyFill="1" applyBorder="1" applyAlignment="1" applyProtection="1">
      <alignment vertical="center" wrapText="1" shrinkToFit="1"/>
      <protection locked="0"/>
    </xf>
    <xf numFmtId="0" fontId="5" fillId="0" borderId="1" xfId="0" applyFont="1" applyFill="1" applyBorder="1" applyAlignment="1" applyProtection="1">
      <alignment horizontal="center" vertical="center"/>
      <protection locked="0"/>
    </xf>
    <xf numFmtId="0" fontId="3" fillId="0" borderId="1" xfId="0" applyFont="1" applyFill="1" applyBorder="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shrinkToFit="1"/>
    </xf>
    <xf numFmtId="177" fontId="1" fillId="0" borderId="0" xfId="0" applyNumberFormat="1" applyFont="1" applyFill="1" applyAlignment="1">
      <alignment vertical="center" shrinkToFit="1"/>
    </xf>
    <xf numFmtId="0" fontId="49" fillId="0" borderId="0" xfId="0" applyFont="1" applyFill="1" applyAlignment="1" applyProtection="1">
      <alignment horizontal="right" vertical="center"/>
    </xf>
    <xf numFmtId="0" fontId="49" fillId="0" borderId="0" xfId="0" applyFont="1" applyFill="1" applyAlignment="1" applyProtection="1">
      <alignment vertical="center"/>
    </xf>
    <xf numFmtId="0" fontId="22" fillId="0" borderId="0" xfId="0" applyFont="1" applyFill="1" applyAlignment="1" applyProtection="1">
      <alignment horizontal="center" vertical="center" shrinkToFit="1"/>
    </xf>
    <xf numFmtId="0" fontId="7" fillId="0" borderId="0" xfId="0" applyFont="1" applyFill="1" applyBorder="1" applyAlignment="1" applyProtection="1">
      <alignment vertical="top" wrapText="1"/>
    </xf>
    <xf numFmtId="0" fontId="4" fillId="0" borderId="0" xfId="0" applyFont="1" applyFill="1" applyBorder="1" applyAlignment="1" applyProtection="1">
      <alignment horizontal="center" vertical="center"/>
    </xf>
    <xf numFmtId="49" fontId="7" fillId="0" borderId="0" xfId="0" applyNumberFormat="1" applyFont="1" applyFill="1" applyBorder="1" applyAlignment="1" applyProtection="1">
      <alignment vertical="center"/>
    </xf>
    <xf numFmtId="176" fontId="7" fillId="0" borderId="3" xfId="0" applyNumberFormat="1" applyFont="1" applyFill="1" applyBorder="1" applyAlignment="1" applyProtection="1">
      <alignment vertical="center"/>
    </xf>
    <xf numFmtId="49" fontId="7" fillId="0" borderId="0" xfId="0" applyNumberFormat="1" applyFont="1" applyFill="1" applyBorder="1" applyAlignment="1" applyProtection="1">
      <alignment horizontal="left" vertical="center"/>
    </xf>
    <xf numFmtId="0" fontId="7" fillId="0" borderId="2" xfId="0" applyFont="1" applyFill="1" applyBorder="1" applyAlignment="1" applyProtection="1">
      <alignment vertical="center"/>
    </xf>
    <xf numFmtId="0" fontId="7" fillId="0" borderId="5"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7" fillId="0" borderId="0" xfId="0" applyFont="1" applyFill="1" applyBorder="1" applyAlignment="1" applyProtection="1">
      <alignment vertical="center" wrapText="1"/>
    </xf>
    <xf numFmtId="49" fontId="7" fillId="0" borderId="0" xfId="0" applyNumberFormat="1" applyFont="1" applyFill="1" applyBorder="1" applyAlignment="1" applyProtection="1">
      <alignment horizontal="left" vertical="center" wrapText="1"/>
    </xf>
    <xf numFmtId="0" fontId="7" fillId="0" borderId="5" xfId="0" applyFont="1" applyFill="1" applyBorder="1" applyAlignment="1" applyProtection="1">
      <alignment horizontal="left" vertical="center" wrapText="1"/>
    </xf>
    <xf numFmtId="0" fontId="7" fillId="0" borderId="13"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xf>
    <xf numFmtId="180" fontId="7" fillId="0" borderId="5" xfId="0" applyNumberFormat="1" applyFont="1" applyFill="1" applyBorder="1" applyAlignment="1" applyProtection="1">
      <alignment vertical="center"/>
    </xf>
    <xf numFmtId="180" fontId="7" fillId="0" borderId="13" xfId="0" applyNumberFormat="1" applyFont="1" applyFill="1" applyBorder="1" applyAlignment="1" applyProtection="1">
      <alignment vertical="center"/>
    </xf>
    <xf numFmtId="0" fontId="7" fillId="0" borderId="0" xfId="0" applyFont="1" applyFill="1" applyBorder="1" applyAlignment="1" applyProtection="1">
      <alignment vertical="center" shrinkToFit="1"/>
    </xf>
    <xf numFmtId="0" fontId="7" fillId="0" borderId="0" xfId="0" applyFont="1" applyFill="1" applyBorder="1" applyAlignment="1">
      <alignment vertical="center"/>
    </xf>
    <xf numFmtId="0" fontId="7" fillId="0" borderId="6"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6" fillId="4" borderId="0" xfId="0" applyFont="1" applyFill="1" applyAlignment="1">
      <alignment vertical="center"/>
    </xf>
    <xf numFmtId="49" fontId="7" fillId="2" borderId="0" xfId="0" applyNumberFormat="1" applyFont="1" applyFill="1" applyAlignment="1" applyProtection="1">
      <alignment horizontal="center" vertical="center" shrinkToFit="1"/>
      <protection locked="0"/>
    </xf>
    <xf numFmtId="0" fontId="6" fillId="2" borderId="0" xfId="0" applyFont="1" applyFill="1" applyBorder="1" applyAlignment="1" applyProtection="1">
      <alignment vertical="center"/>
      <protection locked="0"/>
    </xf>
    <xf numFmtId="0" fontId="11" fillId="2" borderId="0" xfId="0" applyFont="1" applyFill="1" applyAlignment="1" applyProtection="1">
      <alignment horizontal="center" vertical="center"/>
    </xf>
    <xf numFmtId="0" fontId="7" fillId="2" borderId="3" xfId="0" applyFont="1" applyFill="1" applyBorder="1" applyAlignment="1" applyProtection="1">
      <alignment horizontal="center" vertical="center" shrinkToFit="1"/>
    </xf>
    <xf numFmtId="0" fontId="7" fillId="2" borderId="0" xfId="0" applyFont="1" applyFill="1" applyBorder="1" applyAlignment="1" applyProtection="1">
      <alignment horizontal="center" vertical="center" shrinkToFit="1"/>
    </xf>
    <xf numFmtId="0" fontId="7" fillId="2" borderId="7" xfId="0" applyFont="1" applyFill="1" applyBorder="1" applyAlignment="1" applyProtection="1">
      <alignment horizontal="center" vertical="center" shrinkToFit="1"/>
    </xf>
    <xf numFmtId="0" fontId="7" fillId="2" borderId="10" xfId="0" applyFont="1" applyFill="1" applyBorder="1" applyAlignment="1" applyProtection="1">
      <alignment horizontal="center" vertical="center" shrinkToFit="1"/>
    </xf>
    <xf numFmtId="0" fontId="7" fillId="2" borderId="26" xfId="0" applyFont="1" applyFill="1" applyBorder="1" applyAlignment="1" applyProtection="1">
      <alignment horizontal="center" vertical="center" shrinkToFit="1"/>
    </xf>
    <xf numFmtId="0" fontId="7" fillId="2" borderId="9" xfId="0" applyFont="1" applyFill="1" applyBorder="1" applyAlignment="1" applyProtection="1">
      <alignment horizontal="center" vertical="center" shrinkToFit="1"/>
    </xf>
    <xf numFmtId="0" fontId="7" fillId="2" borderId="0" xfId="0" applyFont="1" applyFill="1" applyBorder="1" applyAlignment="1" applyProtection="1">
      <alignment horizontal="center" vertical="top" shrinkToFit="1"/>
    </xf>
    <xf numFmtId="0" fontId="7" fillId="2" borderId="0" xfId="0" applyFont="1" applyFill="1" applyBorder="1" applyAlignment="1" applyProtection="1">
      <alignment horizontal="center" shrinkToFit="1"/>
    </xf>
    <xf numFmtId="0" fontId="7" fillId="2" borderId="0" xfId="0" applyFont="1" applyFill="1" applyBorder="1" applyAlignment="1" applyProtection="1">
      <alignment horizontal="left" vertical="center" shrinkToFit="1"/>
      <protection locked="0"/>
    </xf>
    <xf numFmtId="0" fontId="7" fillId="6" borderId="0" xfId="0" applyFont="1" applyFill="1" applyBorder="1" applyAlignment="1" applyProtection="1">
      <alignment vertical="center"/>
    </xf>
    <xf numFmtId="0" fontId="35" fillId="8" borderId="12" xfId="3" applyNumberFormat="1" applyFont="1" applyFill="1" applyBorder="1" applyAlignment="1">
      <alignment horizontal="center" vertical="center" wrapText="1" shrinkToFit="1"/>
    </xf>
    <xf numFmtId="0" fontId="35" fillId="8" borderId="15" xfId="3" applyNumberFormat="1" applyFont="1" applyFill="1" applyBorder="1" applyAlignment="1">
      <alignment horizontal="center" vertical="center" wrapText="1" shrinkToFit="1"/>
    </xf>
    <xf numFmtId="0" fontId="31" fillId="8" borderId="12" xfId="3" applyNumberFormat="1" applyFont="1" applyFill="1" applyBorder="1" applyAlignment="1">
      <alignment horizontal="center" vertical="center" wrapText="1"/>
    </xf>
    <xf numFmtId="0" fontId="31" fillId="8" borderId="15" xfId="3" applyNumberFormat="1" applyFont="1" applyFill="1" applyBorder="1" applyAlignment="1">
      <alignment horizontal="center" vertical="center" wrapText="1"/>
    </xf>
    <xf numFmtId="0" fontId="33" fillId="8" borderId="12" xfId="3" applyNumberFormat="1" applyFont="1" applyFill="1" applyBorder="1" applyAlignment="1">
      <alignment horizontal="center" vertical="center" wrapText="1"/>
    </xf>
    <xf numFmtId="0" fontId="33" fillId="8" borderId="15" xfId="3" applyNumberFormat="1" applyFont="1" applyFill="1" applyBorder="1" applyAlignment="1">
      <alignment horizontal="center" vertical="center" wrapText="1"/>
    </xf>
    <xf numFmtId="0" fontId="33" fillId="8" borderId="12" xfId="3" applyNumberFormat="1" applyFont="1" applyFill="1" applyBorder="1" applyAlignment="1">
      <alignment horizontal="center" vertical="center" textRotation="255" shrinkToFit="1"/>
    </xf>
    <xf numFmtId="0" fontId="33" fillId="8" borderId="15" xfId="3" applyNumberFormat="1" applyFont="1" applyFill="1" applyBorder="1" applyAlignment="1">
      <alignment horizontal="center" vertical="center" textRotation="255" shrinkToFit="1"/>
    </xf>
    <xf numFmtId="0" fontId="33" fillId="8" borderId="12" xfId="3" applyNumberFormat="1" applyFont="1" applyFill="1" applyBorder="1" applyAlignment="1">
      <alignment horizontal="center" vertical="center" wrapText="1" shrinkToFit="1"/>
    </xf>
    <xf numFmtId="0" fontId="33" fillId="8" borderId="15" xfId="3" applyNumberFormat="1" applyFont="1" applyFill="1" applyBorder="1" applyAlignment="1">
      <alignment horizontal="center" vertical="center" wrapText="1" shrinkToFit="1"/>
    </xf>
    <xf numFmtId="0" fontId="33" fillId="9" borderId="12" xfId="3" applyNumberFormat="1" applyFont="1" applyFill="1" applyBorder="1" applyAlignment="1">
      <alignment horizontal="center" vertical="center" wrapText="1" shrinkToFit="1"/>
    </xf>
    <xf numFmtId="0" fontId="33" fillId="9" borderId="15" xfId="3" applyNumberFormat="1" applyFont="1" applyFill="1" applyBorder="1" applyAlignment="1">
      <alignment horizontal="center" vertical="center" wrapText="1" shrinkToFit="1"/>
    </xf>
    <xf numFmtId="0" fontId="37" fillId="15" borderId="12" xfId="3" applyNumberFormat="1" applyFont="1" applyFill="1" applyBorder="1" applyAlignment="1">
      <alignment horizontal="center" vertical="center" wrapText="1"/>
    </xf>
    <xf numFmtId="0" fontId="37" fillId="15" borderId="15" xfId="3" applyNumberFormat="1" applyFont="1" applyFill="1" applyBorder="1" applyAlignment="1">
      <alignment horizontal="center" vertical="center" wrapText="1"/>
    </xf>
    <xf numFmtId="49" fontId="37" fillId="4" borderId="12" xfId="3" applyNumberFormat="1" applyFont="1" applyFill="1" applyBorder="1" applyAlignment="1">
      <alignment horizontal="center" vertical="center" wrapText="1" shrinkToFit="1"/>
    </xf>
    <xf numFmtId="49" fontId="37" fillId="4" borderId="15" xfId="3" applyNumberFormat="1" applyFont="1" applyFill="1" applyBorder="1" applyAlignment="1">
      <alignment horizontal="center" vertical="center" wrapText="1" shrinkToFit="1"/>
    </xf>
    <xf numFmtId="0" fontId="38" fillId="8" borderId="12" xfId="3" applyNumberFormat="1" applyFont="1" applyFill="1" applyBorder="1" applyAlignment="1">
      <alignment horizontal="center" vertical="center" wrapText="1" shrinkToFit="1"/>
    </xf>
    <xf numFmtId="0" fontId="38" fillId="8" borderId="15" xfId="3" applyNumberFormat="1" applyFont="1" applyFill="1" applyBorder="1" applyAlignment="1">
      <alignment horizontal="center" vertical="center" wrapText="1" shrinkToFit="1"/>
    </xf>
    <xf numFmtId="0" fontId="37" fillId="8" borderId="12" xfId="3" applyNumberFormat="1" applyFont="1" applyFill="1" applyBorder="1" applyAlignment="1">
      <alignment horizontal="center" vertical="center" wrapText="1"/>
    </xf>
    <xf numFmtId="0" fontId="37" fillId="8" borderId="15" xfId="3" applyNumberFormat="1" applyFont="1" applyFill="1" applyBorder="1" applyAlignment="1">
      <alignment horizontal="center" vertical="center" wrapText="1"/>
    </xf>
    <xf numFmtId="0" fontId="37" fillId="8" borderId="12" xfId="3" applyNumberFormat="1" applyFont="1" applyFill="1" applyBorder="1" applyAlignment="1">
      <alignment horizontal="center" vertical="center" wrapText="1" shrinkToFit="1"/>
    </xf>
    <xf numFmtId="0" fontId="37" fillId="8" borderId="15" xfId="3" applyNumberFormat="1" applyFont="1" applyFill="1" applyBorder="1" applyAlignment="1">
      <alignment horizontal="center" vertical="center" wrapText="1" shrinkToFit="1"/>
    </xf>
    <xf numFmtId="0" fontId="31" fillId="8" borderId="12" xfId="3" applyNumberFormat="1" applyFont="1" applyFill="1" applyBorder="1" applyAlignment="1">
      <alignment horizontal="center" vertical="center" wrapText="1" shrinkToFit="1"/>
    </xf>
    <xf numFmtId="0" fontId="31" fillId="8" borderId="15" xfId="3" applyNumberFormat="1" applyFont="1" applyFill="1" applyBorder="1" applyAlignment="1">
      <alignment horizontal="center" vertical="center" wrapText="1" shrinkToFit="1"/>
    </xf>
    <xf numFmtId="0" fontId="34" fillId="9" borderId="12" xfId="3" applyNumberFormat="1" applyFont="1" applyFill="1" applyBorder="1" applyAlignment="1">
      <alignment horizontal="center" vertical="center" wrapText="1" shrinkToFit="1"/>
    </xf>
    <xf numFmtId="0" fontId="34" fillId="9" borderId="15" xfId="3" applyNumberFormat="1" applyFont="1" applyFill="1" applyBorder="1" applyAlignment="1">
      <alignment horizontal="center" vertical="center" wrapText="1" shrinkToFit="1"/>
    </xf>
    <xf numFmtId="0" fontId="46" fillId="15" borderId="12" xfId="3" applyNumberFormat="1" applyFont="1" applyFill="1" applyBorder="1" applyAlignment="1">
      <alignment horizontal="center" vertical="center" wrapText="1" shrinkToFit="1"/>
    </xf>
    <xf numFmtId="0" fontId="37" fillId="15" borderId="15" xfId="3" applyNumberFormat="1" applyFont="1" applyFill="1" applyBorder="1" applyAlignment="1">
      <alignment horizontal="center" vertical="center" wrapText="1" shrinkToFit="1"/>
    </xf>
    <xf numFmtId="38" fontId="34" fillId="10" borderId="12" xfId="3" applyNumberFormat="1" applyFont="1" applyFill="1" applyBorder="1" applyAlignment="1">
      <alignment horizontal="center" vertical="center" shrinkToFit="1"/>
    </xf>
    <xf numFmtId="38" fontId="34" fillId="10" borderId="15" xfId="3" applyNumberFormat="1" applyFont="1" applyFill="1" applyBorder="1" applyAlignment="1">
      <alignment horizontal="center" vertical="center" shrinkToFit="1"/>
    </xf>
    <xf numFmtId="49" fontId="37" fillId="10" borderId="9" xfId="3" applyNumberFormat="1" applyFont="1" applyFill="1" applyBorder="1" applyAlignment="1">
      <alignment horizontal="center" vertical="center" wrapText="1" shrinkToFit="1"/>
    </xf>
    <xf numFmtId="49" fontId="37" fillId="10" borderId="10" xfId="3" applyNumberFormat="1" applyFont="1" applyFill="1" applyBorder="1" applyAlignment="1">
      <alignment horizontal="center" vertical="center" wrapText="1" shrinkToFit="1"/>
    </xf>
    <xf numFmtId="49" fontId="37" fillId="10" borderId="11" xfId="3" applyNumberFormat="1" applyFont="1" applyFill="1" applyBorder="1" applyAlignment="1">
      <alignment horizontal="center" vertical="center" wrapText="1" shrinkToFit="1"/>
    </xf>
    <xf numFmtId="49" fontId="37" fillId="10" borderId="12" xfId="3" applyNumberFormat="1" applyFont="1" applyFill="1" applyBorder="1" applyAlignment="1">
      <alignment horizontal="center" vertical="center" wrapText="1" shrinkToFit="1"/>
    </xf>
    <xf numFmtId="49" fontId="37" fillId="10" borderId="15" xfId="3" applyNumberFormat="1" applyFont="1" applyFill="1" applyBorder="1" applyAlignment="1">
      <alignment horizontal="center" vertical="center" wrapText="1" shrinkToFit="1"/>
    </xf>
    <xf numFmtId="0" fontId="7" fillId="2" borderId="10" xfId="0" applyFont="1" applyFill="1" applyBorder="1" applyAlignment="1" applyProtection="1">
      <alignment horizontal="left" vertical="center"/>
    </xf>
    <xf numFmtId="0" fontId="7" fillId="2" borderId="11" xfId="0" applyFont="1" applyFill="1" applyBorder="1" applyAlignment="1" applyProtection="1">
      <alignment horizontal="left" vertical="center"/>
    </xf>
    <xf numFmtId="0" fontId="11" fillId="0" borderId="0" xfId="0" applyFont="1" applyFill="1" applyAlignment="1" applyProtection="1">
      <alignment horizontal="center" vertical="center"/>
    </xf>
    <xf numFmtId="0" fontId="7" fillId="0" borderId="0" xfId="0" applyFont="1" applyFill="1" applyAlignment="1" applyProtection="1">
      <alignment horizontal="left" vertical="center" wrapText="1"/>
    </xf>
    <xf numFmtId="0" fontId="7" fillId="0" borderId="10" xfId="0" applyFont="1" applyFill="1" applyBorder="1" applyAlignment="1" applyProtection="1">
      <alignment horizontal="center" vertical="center"/>
    </xf>
    <xf numFmtId="176" fontId="7" fillId="2" borderId="10" xfId="0" applyNumberFormat="1" applyFont="1" applyFill="1" applyBorder="1" applyAlignment="1" applyProtection="1">
      <alignment horizontal="left" vertical="center"/>
    </xf>
    <xf numFmtId="176" fontId="7" fillId="0" borderId="9" xfId="0" applyNumberFormat="1" applyFont="1" applyFill="1" applyBorder="1" applyAlignment="1" applyProtection="1">
      <alignment horizontal="left" vertical="center"/>
    </xf>
    <xf numFmtId="176" fontId="7" fillId="0" borderId="10" xfId="0" applyNumberFormat="1" applyFont="1" applyFill="1" applyBorder="1" applyAlignment="1" applyProtection="1">
      <alignment horizontal="left" vertical="center"/>
    </xf>
    <xf numFmtId="0" fontId="7" fillId="0" borderId="9" xfId="0" applyFont="1" applyFill="1" applyBorder="1" applyAlignment="1" applyProtection="1">
      <alignment horizontal="left" vertical="center"/>
    </xf>
    <xf numFmtId="0" fontId="7" fillId="0" borderId="10" xfId="0" applyFont="1" applyFill="1" applyBorder="1" applyAlignment="1" applyProtection="1">
      <alignment horizontal="left" vertical="center"/>
    </xf>
    <xf numFmtId="0" fontId="7" fillId="0" borderId="9" xfId="0" applyFont="1" applyFill="1" applyBorder="1" applyAlignment="1" applyProtection="1">
      <alignment horizontal="center" vertical="center"/>
    </xf>
    <xf numFmtId="0" fontId="7" fillId="0" borderId="11" xfId="0" applyFont="1" applyFill="1" applyBorder="1" applyAlignment="1" applyProtection="1">
      <alignment horizontal="center" vertical="center"/>
    </xf>
    <xf numFmtId="180" fontId="11" fillId="2" borderId="9" xfId="0" applyNumberFormat="1" applyFont="1" applyFill="1" applyBorder="1" applyAlignment="1" applyProtection="1">
      <alignment horizontal="center" vertical="center"/>
    </xf>
    <xf numFmtId="180" fontId="11" fillId="2" borderId="10" xfId="0" applyNumberFormat="1" applyFont="1" applyFill="1" applyBorder="1" applyAlignment="1" applyProtection="1">
      <alignment horizontal="center" vertical="center"/>
    </xf>
    <xf numFmtId="180" fontId="11" fillId="2" borderId="11" xfId="0" applyNumberFormat="1" applyFont="1" applyFill="1" applyBorder="1" applyAlignment="1" applyProtection="1">
      <alignment horizontal="center" vertical="center"/>
    </xf>
    <xf numFmtId="0" fontId="7" fillId="2" borderId="0" xfId="0" applyFont="1" applyFill="1" applyAlignment="1" applyProtection="1">
      <alignment horizontal="right" vertical="center" shrinkToFit="1"/>
      <protection locked="0"/>
    </xf>
    <xf numFmtId="0" fontId="7" fillId="0" borderId="0" xfId="0" applyFont="1" applyFill="1" applyAlignment="1" applyProtection="1">
      <alignment horizontal="left" vertical="top" wrapText="1"/>
    </xf>
    <xf numFmtId="0" fontId="7" fillId="2" borderId="25" xfId="0" applyFont="1" applyFill="1" applyBorder="1" applyAlignment="1" applyProtection="1">
      <alignment horizontal="left" vertical="center" wrapText="1" shrinkToFit="1"/>
      <protection locked="0"/>
    </xf>
    <xf numFmtId="0" fontId="7" fillId="2" borderId="26" xfId="0" applyFont="1" applyFill="1" applyBorder="1" applyAlignment="1" applyProtection="1">
      <alignment horizontal="left" vertical="center" wrapText="1" shrinkToFit="1"/>
      <protection locked="0"/>
    </xf>
    <xf numFmtId="0" fontId="7" fillId="2" borderId="27" xfId="0" applyFont="1" applyFill="1" applyBorder="1" applyAlignment="1" applyProtection="1">
      <alignment horizontal="left" vertical="center" wrapText="1" shrinkToFit="1"/>
      <protection locked="0"/>
    </xf>
    <xf numFmtId="49" fontId="7" fillId="2" borderId="10" xfId="0" applyNumberFormat="1" applyFont="1" applyFill="1" applyBorder="1" applyAlignment="1" applyProtection="1">
      <alignment horizontal="center" vertical="center"/>
    </xf>
    <xf numFmtId="0" fontId="7" fillId="2" borderId="2" xfId="0" applyFont="1" applyFill="1" applyBorder="1" applyAlignment="1" applyProtection="1">
      <alignment horizontal="left" vertical="center" shrinkToFit="1"/>
      <protection locked="0"/>
    </xf>
    <xf numFmtId="0" fontId="7" fillId="2" borderId="3" xfId="0" applyFont="1" applyFill="1" applyBorder="1" applyAlignment="1" applyProtection="1">
      <alignment horizontal="left" vertical="center" shrinkToFit="1"/>
      <protection locked="0"/>
    </xf>
    <xf numFmtId="0" fontId="7" fillId="2" borderId="6" xfId="0" applyFont="1" applyFill="1" applyBorder="1" applyAlignment="1" applyProtection="1">
      <alignment horizontal="left" vertical="center" shrinkToFit="1"/>
      <protection locked="0"/>
    </xf>
    <xf numFmtId="0" fontId="7" fillId="2" borderId="7" xfId="0" applyFont="1" applyFill="1" applyBorder="1" applyAlignment="1" applyProtection="1">
      <alignment horizontal="left" vertical="center" shrinkToFit="1"/>
      <protection locked="0"/>
    </xf>
    <xf numFmtId="0" fontId="5" fillId="2" borderId="3" xfId="0"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8"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left" vertical="center" wrapText="1" shrinkToFit="1"/>
      <protection locked="0"/>
    </xf>
    <xf numFmtId="0" fontId="7" fillId="2" borderId="0" xfId="0" applyFont="1" applyFill="1" applyAlignment="1" applyProtection="1">
      <alignment horizontal="left" vertical="center" wrapText="1" shrinkToFit="1"/>
      <protection locked="0"/>
    </xf>
    <xf numFmtId="0" fontId="7" fillId="2" borderId="13" xfId="0" applyFont="1" applyFill="1" applyBorder="1" applyAlignment="1" applyProtection="1">
      <alignment horizontal="left" vertical="center" wrapText="1" shrinkToFit="1"/>
      <protection locked="0"/>
    </xf>
    <xf numFmtId="0" fontId="7" fillId="2" borderId="6" xfId="0" applyFont="1" applyFill="1" applyBorder="1" applyAlignment="1" applyProtection="1">
      <alignment horizontal="left" vertical="center" wrapText="1" shrinkToFit="1"/>
      <protection locked="0"/>
    </xf>
    <xf numFmtId="0" fontId="7" fillId="2" borderId="7" xfId="0" applyFont="1" applyFill="1" applyBorder="1" applyAlignment="1" applyProtection="1">
      <alignment horizontal="left" vertical="center" wrapText="1" shrinkToFit="1"/>
      <protection locked="0"/>
    </xf>
    <xf numFmtId="0" fontId="7" fillId="2" borderId="8" xfId="0" applyFont="1" applyFill="1" applyBorder="1" applyAlignment="1" applyProtection="1">
      <alignment horizontal="left" vertical="center" wrapText="1" shrinkToFit="1"/>
      <protection locked="0"/>
    </xf>
    <xf numFmtId="0" fontId="7" fillId="2" borderId="35" xfId="0" applyFont="1" applyFill="1" applyBorder="1" applyAlignment="1" applyProtection="1">
      <alignment horizontal="left" vertical="center" wrapText="1" shrinkToFit="1"/>
      <protection locked="0"/>
    </xf>
    <xf numFmtId="0" fontId="7" fillId="2" borderId="28" xfId="0" applyFont="1" applyFill="1" applyBorder="1" applyAlignment="1" applyProtection="1">
      <alignment horizontal="left" vertical="center" wrapText="1" shrinkToFit="1"/>
      <protection locked="0"/>
    </xf>
    <xf numFmtId="0" fontId="7" fillId="2" borderId="0" xfId="0" applyFont="1" applyFill="1" applyBorder="1" applyAlignment="1" applyProtection="1">
      <alignment horizontal="left" vertical="center" wrapText="1" shrinkToFit="1"/>
      <protection locked="0"/>
    </xf>
    <xf numFmtId="0" fontId="7" fillId="2" borderId="2" xfId="0" applyFont="1" applyFill="1" applyBorder="1" applyAlignment="1" applyProtection="1">
      <alignment horizontal="left" vertical="center" wrapText="1" shrinkToFit="1"/>
      <protection locked="0"/>
    </xf>
    <xf numFmtId="0" fontId="7" fillId="2" borderId="3" xfId="0" applyFont="1" applyFill="1" applyBorder="1" applyAlignment="1" applyProtection="1">
      <alignment horizontal="left" vertical="center" wrapText="1" shrinkToFit="1"/>
      <protection locked="0"/>
    </xf>
    <xf numFmtId="0" fontId="7" fillId="2" borderId="4" xfId="0" applyFont="1" applyFill="1" applyBorder="1" applyAlignment="1" applyProtection="1">
      <alignment horizontal="left" vertical="center" wrapText="1" shrinkToFit="1"/>
      <protection locked="0"/>
    </xf>
    <xf numFmtId="0" fontId="7" fillId="0"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xf>
    <xf numFmtId="0" fontId="6" fillId="0" borderId="7" xfId="0" applyFont="1" applyFill="1" applyBorder="1" applyAlignment="1" applyProtection="1">
      <alignment horizontal="left" vertical="center" wrapText="1" shrinkToFit="1"/>
    </xf>
    <xf numFmtId="0" fontId="6" fillId="0" borderId="10" xfId="0" applyFont="1" applyFill="1" applyBorder="1" applyAlignment="1" applyProtection="1">
      <alignment horizontal="left" vertical="center" wrapText="1" shrinkToFit="1"/>
    </xf>
    <xf numFmtId="0" fontId="6" fillId="0" borderId="11" xfId="0" applyFont="1" applyFill="1" applyBorder="1" applyAlignment="1" applyProtection="1">
      <alignment horizontal="left" vertical="center" wrapText="1" shrinkToFit="1"/>
    </xf>
    <xf numFmtId="0" fontId="7" fillId="0" borderId="9" xfId="0" applyFont="1" applyFill="1" applyBorder="1" applyAlignment="1" applyProtection="1">
      <alignment horizontal="left" vertical="center" wrapText="1"/>
    </xf>
    <xf numFmtId="0" fontId="7" fillId="0" borderId="10" xfId="0" applyFont="1" applyFill="1" applyBorder="1" applyAlignment="1" applyProtection="1">
      <alignment horizontal="left" vertical="center" wrapText="1"/>
    </xf>
    <xf numFmtId="0" fontId="7" fillId="0" borderId="11" xfId="0" applyFont="1" applyFill="1" applyBorder="1" applyAlignment="1" applyProtection="1">
      <alignment horizontal="left" vertical="center" wrapText="1"/>
    </xf>
    <xf numFmtId="0" fontId="7" fillId="0" borderId="14" xfId="0" applyFont="1" applyFill="1" applyBorder="1" applyAlignment="1" applyProtection="1">
      <alignment horizontal="center" vertical="center" wrapText="1"/>
    </xf>
    <xf numFmtId="0" fontId="7" fillId="0" borderId="15"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shrinkToFit="1"/>
    </xf>
    <xf numFmtId="0" fontId="7" fillId="0" borderId="8" xfId="0" applyFont="1" applyFill="1" applyBorder="1" applyAlignment="1" applyProtection="1">
      <alignment horizontal="center" vertical="center" shrinkToFit="1"/>
    </xf>
    <xf numFmtId="0" fontId="7" fillId="0" borderId="2"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7" fillId="0" borderId="4" xfId="0" applyFont="1" applyFill="1" applyBorder="1" applyAlignment="1" applyProtection="1">
      <alignment horizontal="left" vertical="center" wrapText="1"/>
    </xf>
    <xf numFmtId="38" fontId="7" fillId="2" borderId="9" xfId="3" applyFont="1" applyFill="1" applyBorder="1" applyAlignment="1" applyProtection="1">
      <alignment horizontal="right" vertical="center" shrinkToFit="1"/>
    </xf>
    <xf numFmtId="38" fontId="7" fillId="2" borderId="10" xfId="3" applyFont="1" applyFill="1" applyBorder="1" applyAlignment="1" applyProtection="1">
      <alignment horizontal="right" vertical="center" shrinkToFit="1"/>
    </xf>
    <xf numFmtId="38" fontId="7" fillId="0" borderId="2" xfId="3" applyFont="1" applyFill="1" applyBorder="1" applyAlignment="1" applyProtection="1">
      <alignment horizontal="right" vertical="center" shrinkToFit="1"/>
    </xf>
    <xf numFmtId="38" fontId="7" fillId="0" borderId="3" xfId="3" applyFont="1" applyFill="1" applyBorder="1" applyAlignment="1" applyProtection="1">
      <alignment horizontal="right" vertical="center" shrinkToFit="1"/>
    </xf>
    <xf numFmtId="38" fontId="7" fillId="0" borderId="6" xfId="3" applyFont="1" applyFill="1" applyBorder="1" applyAlignment="1" applyProtection="1">
      <alignment horizontal="right" vertical="center" shrinkToFit="1"/>
    </xf>
    <xf numFmtId="38" fontId="7" fillId="0" borderId="7" xfId="3" applyFont="1" applyFill="1" applyBorder="1" applyAlignment="1" applyProtection="1">
      <alignment horizontal="right" vertical="center" shrinkToFit="1"/>
    </xf>
    <xf numFmtId="0" fontId="7" fillId="0" borderId="11" xfId="0" applyFont="1" applyFill="1" applyBorder="1" applyAlignment="1" applyProtection="1">
      <alignment horizontal="left" vertical="center"/>
    </xf>
    <xf numFmtId="0" fontId="11" fillId="0" borderId="2" xfId="0" applyFont="1" applyFill="1" applyBorder="1" applyAlignment="1" applyProtection="1">
      <alignment horizontal="center" vertical="center"/>
    </xf>
    <xf numFmtId="0" fontId="11" fillId="0" borderId="4" xfId="0" applyFont="1" applyFill="1" applyBorder="1" applyAlignment="1" applyProtection="1">
      <alignment horizontal="center" vertical="center"/>
    </xf>
    <xf numFmtId="0" fontId="11" fillId="0" borderId="6" xfId="0" applyFont="1" applyFill="1" applyBorder="1" applyAlignment="1" applyProtection="1">
      <alignment horizontal="center" vertical="center"/>
    </xf>
    <xf numFmtId="0" fontId="11" fillId="0" borderId="8"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10" fillId="0" borderId="3" xfId="0" applyFont="1" applyFill="1" applyBorder="1" applyAlignment="1" applyProtection="1">
      <alignment horizontal="left" vertical="center" wrapText="1"/>
    </xf>
    <xf numFmtId="0" fontId="10" fillId="0" borderId="4"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7" fillId="2" borderId="2" xfId="0" applyFont="1" applyFill="1" applyBorder="1" applyAlignment="1" applyProtection="1">
      <alignment horizontal="center" vertical="center" shrinkToFit="1"/>
    </xf>
    <xf numFmtId="0" fontId="7" fillId="2" borderId="3" xfId="0" applyFont="1" applyFill="1" applyBorder="1" applyAlignment="1" applyProtection="1">
      <alignment horizontal="center" vertical="center" shrinkToFit="1"/>
    </xf>
    <xf numFmtId="0" fontId="7" fillId="2" borderId="6" xfId="0" applyFont="1" applyFill="1" applyBorder="1" applyAlignment="1" applyProtection="1">
      <alignment horizontal="center" vertical="center" shrinkToFit="1"/>
    </xf>
    <xf numFmtId="0" fontId="7" fillId="2" borderId="7" xfId="0" applyFont="1" applyFill="1" applyBorder="1" applyAlignment="1" applyProtection="1">
      <alignment horizontal="center" vertical="center" shrinkToFit="1"/>
    </xf>
    <xf numFmtId="0" fontId="10" fillId="0" borderId="3" xfId="0" applyFont="1" applyFill="1" applyBorder="1" applyAlignment="1" applyProtection="1">
      <alignment horizontal="left" vertical="center" shrinkToFit="1"/>
    </xf>
    <xf numFmtId="0" fontId="10" fillId="0" borderId="4" xfId="0" applyFont="1" applyFill="1" applyBorder="1" applyAlignment="1" applyProtection="1">
      <alignment horizontal="left" vertical="center" shrinkToFit="1"/>
    </xf>
    <xf numFmtId="0" fontId="7" fillId="0" borderId="5"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7" fillId="0" borderId="13" xfId="0" applyFont="1" applyFill="1" applyBorder="1" applyAlignment="1" applyProtection="1">
      <alignment horizontal="left" vertical="center" wrapText="1"/>
    </xf>
    <xf numFmtId="0" fontId="7" fillId="0" borderId="6" xfId="0" applyFont="1" applyFill="1" applyBorder="1" applyAlignment="1" applyProtection="1">
      <alignment horizontal="left" vertical="center" wrapText="1"/>
    </xf>
    <xf numFmtId="0" fontId="7" fillId="0" borderId="7" xfId="0" applyFont="1" applyFill="1" applyBorder="1" applyAlignment="1" applyProtection="1">
      <alignment horizontal="left" vertical="center" wrapText="1"/>
    </xf>
    <xf numFmtId="0" fontId="7" fillId="0" borderId="8"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shrinkToFit="1"/>
    </xf>
    <xf numFmtId="0" fontId="10" fillId="0" borderId="13" xfId="0" applyFont="1" applyFill="1" applyBorder="1" applyAlignment="1" applyProtection="1">
      <alignment horizontal="left" vertical="center" shrinkToFit="1"/>
    </xf>
    <xf numFmtId="0" fontId="10" fillId="0" borderId="7" xfId="0" applyFont="1" applyFill="1" applyBorder="1" applyAlignment="1" applyProtection="1">
      <alignment horizontal="left" vertical="center"/>
    </xf>
    <xf numFmtId="0" fontId="6" fillId="2" borderId="7" xfId="0" applyFont="1" applyFill="1" applyBorder="1" applyAlignment="1" applyProtection="1">
      <alignment horizontal="left" vertical="center"/>
    </xf>
    <xf numFmtId="0" fontId="7" fillId="0" borderId="2" xfId="0" applyFont="1" applyFill="1" applyBorder="1" applyAlignment="1" applyProtection="1">
      <alignment horizontal="center" vertical="center"/>
    </xf>
    <xf numFmtId="0" fontId="7" fillId="0" borderId="3" xfId="0"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7" fillId="0" borderId="5"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13"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7" fillId="0" borderId="7" xfId="0"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7" fillId="2" borderId="9" xfId="0" applyFont="1" applyFill="1" applyBorder="1" applyAlignment="1" applyProtection="1">
      <alignment horizontal="left" vertical="center" shrinkToFit="1"/>
    </xf>
    <xf numFmtId="0" fontId="7" fillId="2" borderId="10" xfId="0" applyFont="1" applyFill="1" applyBorder="1" applyAlignment="1" applyProtection="1">
      <alignment horizontal="left" vertical="center" shrinkToFit="1"/>
    </xf>
    <xf numFmtId="0" fontId="7" fillId="2" borderId="11" xfId="0" applyFont="1" applyFill="1" applyBorder="1" applyAlignment="1" applyProtection="1">
      <alignment horizontal="left" vertical="center" shrinkToFit="1"/>
    </xf>
    <xf numFmtId="0" fontId="6"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shrinkToFit="1"/>
    </xf>
    <xf numFmtId="0" fontId="6" fillId="0" borderId="13" xfId="0" applyFont="1" applyFill="1" applyBorder="1" applyAlignment="1" applyProtection="1">
      <alignment horizontal="left" vertical="center"/>
    </xf>
    <xf numFmtId="0" fontId="7" fillId="0" borderId="2" xfId="0" applyFont="1" applyFill="1" applyBorder="1" applyAlignment="1" applyProtection="1">
      <alignment horizontal="center" vertical="center" shrinkToFit="1"/>
    </xf>
    <xf numFmtId="0" fontId="7" fillId="0" borderId="3" xfId="0" applyFont="1" applyFill="1" applyBorder="1" applyAlignment="1" applyProtection="1">
      <alignment horizontal="center" vertical="center" shrinkToFit="1"/>
    </xf>
    <xf numFmtId="0" fontId="7" fillId="6" borderId="1" xfId="0" applyFont="1" applyFill="1" applyBorder="1" applyAlignment="1" applyProtection="1">
      <alignment horizontal="left" vertical="center" shrinkToFit="1"/>
    </xf>
    <xf numFmtId="0" fontId="7" fillId="2" borderId="1" xfId="0" applyFont="1" applyFill="1" applyBorder="1" applyAlignment="1" applyProtection="1">
      <alignment horizontal="left" vertical="center" shrinkToFit="1"/>
    </xf>
    <xf numFmtId="0" fontId="7" fillId="2" borderId="1" xfId="0" applyFont="1" applyFill="1" applyBorder="1" applyAlignment="1" applyProtection="1">
      <alignment horizontal="center" vertical="center" shrinkToFit="1"/>
    </xf>
    <xf numFmtId="0" fontId="7" fillId="0" borderId="10" xfId="0" applyFont="1" applyFill="1" applyBorder="1" applyAlignment="1" applyProtection="1">
      <alignment horizontal="left" vertical="center" shrinkToFit="1"/>
    </xf>
    <xf numFmtId="0" fontId="7" fillId="0" borderId="11" xfId="0" applyFont="1" applyFill="1" applyBorder="1" applyAlignment="1" applyProtection="1">
      <alignment horizontal="left" vertical="center" shrinkToFit="1"/>
    </xf>
    <xf numFmtId="0" fontId="7" fillId="0" borderId="26" xfId="0" applyFont="1" applyFill="1" applyBorder="1" applyAlignment="1" applyProtection="1">
      <alignment horizontal="left" vertical="center" wrapText="1" shrinkToFit="1"/>
    </xf>
    <xf numFmtId="0" fontId="7" fillId="0" borderId="27" xfId="0" applyFont="1" applyFill="1" applyBorder="1" applyAlignment="1" applyProtection="1">
      <alignment horizontal="left" vertical="center" wrapText="1" shrinkToFit="1"/>
    </xf>
    <xf numFmtId="0" fontId="6" fillId="0" borderId="0" xfId="0" applyFont="1" applyFill="1" applyBorder="1" applyAlignment="1" applyProtection="1">
      <alignment horizontal="left" vertical="center" wrapText="1" shrinkToFit="1"/>
    </xf>
    <xf numFmtId="0" fontId="6" fillId="0" borderId="13" xfId="0" applyFont="1" applyFill="1" applyBorder="1" applyAlignment="1" applyProtection="1">
      <alignment horizontal="left" vertical="center" shrinkToFit="1"/>
    </xf>
    <xf numFmtId="0" fontId="7" fillId="2" borderId="7" xfId="0" applyFont="1" applyFill="1" applyBorder="1" applyAlignment="1" applyProtection="1">
      <alignment horizontal="left" vertical="top" wrapText="1" shrinkToFit="1"/>
    </xf>
    <xf numFmtId="0" fontId="26" fillId="4" borderId="0" xfId="0" applyFont="1" applyFill="1" applyAlignment="1">
      <alignment horizontal="left" vertical="center" wrapText="1"/>
    </xf>
    <xf numFmtId="0" fontId="26" fillId="4" borderId="0" xfId="0" applyFont="1" applyFill="1" applyAlignment="1">
      <alignment horizontal="left" vertical="center"/>
    </xf>
    <xf numFmtId="0" fontId="0" fillId="4" borderId="0" xfId="0" applyFill="1" applyAlignment="1">
      <alignment horizontal="left" vertical="center" wrapText="1"/>
    </xf>
    <xf numFmtId="0" fontId="0" fillId="4" borderId="0" xfId="0" applyFill="1" applyAlignment="1">
      <alignment horizontal="left" vertical="center"/>
    </xf>
    <xf numFmtId="0" fontId="11" fillId="2" borderId="9" xfId="0" applyFont="1" applyFill="1" applyBorder="1" applyAlignment="1" applyProtection="1">
      <alignment horizontal="center" vertical="center" shrinkToFit="1"/>
    </xf>
    <xf numFmtId="0" fontId="11" fillId="2" borderId="10" xfId="0" applyFont="1" applyFill="1" applyBorder="1" applyAlignment="1" applyProtection="1">
      <alignment horizontal="center" vertical="center" shrinkToFit="1"/>
    </xf>
    <xf numFmtId="0" fontId="7" fillId="2" borderId="36" xfId="0" applyFont="1" applyFill="1" applyBorder="1" applyAlignment="1" applyProtection="1">
      <alignment horizontal="center" vertical="center" shrinkToFit="1"/>
    </xf>
    <xf numFmtId="0" fontId="7" fillId="2" borderId="37" xfId="0" applyFont="1" applyFill="1" applyBorder="1" applyAlignment="1" applyProtection="1">
      <alignment horizontal="center" vertical="center" shrinkToFit="1"/>
    </xf>
    <xf numFmtId="0" fontId="11" fillId="2" borderId="2" xfId="0" applyFont="1" applyFill="1" applyBorder="1" applyAlignment="1" applyProtection="1">
      <alignment horizontal="center" vertical="center" shrinkToFit="1"/>
    </xf>
    <xf numFmtId="0" fontId="11" fillId="2" borderId="3" xfId="0" applyFont="1" applyFill="1" applyBorder="1" applyAlignment="1" applyProtection="1">
      <alignment horizontal="center" vertical="center" shrinkToFit="1"/>
    </xf>
    <xf numFmtId="0" fontId="10" fillId="7" borderId="22" xfId="0" applyFont="1" applyFill="1" applyBorder="1" applyAlignment="1" applyProtection="1">
      <alignment horizontal="right" vertical="top" wrapText="1"/>
    </xf>
    <xf numFmtId="0" fontId="10" fillId="7" borderId="23" xfId="0" applyFont="1" applyFill="1" applyBorder="1" applyAlignment="1" applyProtection="1">
      <alignment horizontal="right" vertical="top" wrapText="1"/>
    </xf>
    <xf numFmtId="0" fontId="10" fillId="7" borderId="24" xfId="0" applyFont="1" applyFill="1" applyBorder="1" applyAlignment="1" applyProtection="1">
      <alignment horizontal="right" vertical="top" wrapText="1"/>
    </xf>
    <xf numFmtId="38" fontId="14" fillId="4" borderId="20" xfId="3" applyFont="1" applyFill="1" applyBorder="1" applyAlignment="1" applyProtection="1">
      <alignment horizontal="right" vertical="center" shrinkToFit="1"/>
    </xf>
    <xf numFmtId="38" fontId="14" fillId="4" borderId="19" xfId="3" applyFont="1" applyFill="1" applyBorder="1" applyAlignment="1" applyProtection="1">
      <alignment horizontal="right" vertical="center" shrinkToFit="1"/>
    </xf>
    <xf numFmtId="38" fontId="14" fillId="4" borderId="22" xfId="3" applyFont="1" applyFill="1" applyBorder="1" applyAlignment="1" applyProtection="1">
      <alignment horizontal="right" vertical="center" shrinkToFit="1"/>
    </xf>
    <xf numFmtId="38" fontId="14" fillId="4" borderId="23" xfId="3" applyFont="1" applyFill="1" applyBorder="1" applyAlignment="1" applyProtection="1">
      <alignment horizontal="right" vertical="center" shrinkToFit="1"/>
    </xf>
    <xf numFmtId="0" fontId="14" fillId="4" borderId="21" xfId="0" applyFont="1" applyFill="1" applyBorder="1" applyAlignment="1" applyProtection="1">
      <alignment horizontal="center" vertical="center" shrinkToFit="1"/>
    </xf>
    <xf numFmtId="0" fontId="14" fillId="4" borderId="24" xfId="0" applyFont="1" applyFill="1" applyBorder="1" applyAlignment="1" applyProtection="1">
      <alignment horizontal="center" vertical="center" shrinkToFit="1"/>
    </xf>
    <xf numFmtId="0" fontId="10" fillId="0" borderId="6" xfId="0" applyFont="1" applyFill="1" applyBorder="1" applyAlignment="1" applyProtection="1">
      <alignment horizontal="right" vertical="top" wrapText="1"/>
    </xf>
    <xf numFmtId="0" fontId="10" fillId="0" borderId="7" xfId="0" applyFont="1" applyFill="1" applyBorder="1" applyAlignment="1" applyProtection="1">
      <alignment horizontal="right" vertical="top" wrapText="1"/>
    </xf>
    <xf numFmtId="0" fontId="10" fillId="0" borderId="8" xfId="0" applyFont="1" applyFill="1" applyBorder="1" applyAlignment="1" applyProtection="1">
      <alignment horizontal="right" vertical="top" wrapText="1"/>
    </xf>
    <xf numFmtId="0" fontId="10" fillId="0" borderId="5" xfId="0" applyFont="1" applyFill="1" applyBorder="1" applyAlignment="1" applyProtection="1">
      <alignment horizontal="left" vertical="top"/>
    </xf>
    <xf numFmtId="0" fontId="10" fillId="0" borderId="0" xfId="0" applyFont="1" applyFill="1" applyBorder="1" applyAlignment="1" applyProtection="1">
      <alignment horizontal="left" vertical="top"/>
    </xf>
    <xf numFmtId="0" fontId="10" fillId="0" borderId="13" xfId="0" applyFont="1" applyFill="1" applyBorder="1" applyAlignment="1" applyProtection="1">
      <alignment horizontal="left" vertical="top"/>
    </xf>
    <xf numFmtId="0" fontId="14" fillId="5" borderId="20" xfId="0" applyFont="1" applyFill="1" applyBorder="1" applyAlignment="1" applyProtection="1">
      <alignment horizontal="left" vertical="center" wrapText="1"/>
    </xf>
    <xf numFmtId="0" fontId="14" fillId="5" borderId="19" xfId="0" applyFont="1" applyFill="1" applyBorder="1" applyAlignment="1" applyProtection="1">
      <alignment horizontal="left" vertical="center" wrapText="1"/>
    </xf>
    <xf numFmtId="0" fontId="14" fillId="5" borderId="21" xfId="0" applyFont="1" applyFill="1" applyBorder="1" applyAlignment="1" applyProtection="1">
      <alignment horizontal="left" vertical="center" wrapText="1"/>
    </xf>
    <xf numFmtId="38" fontId="7" fillId="0" borderId="9" xfId="3" applyFont="1" applyFill="1" applyBorder="1" applyAlignment="1" applyProtection="1">
      <alignment horizontal="right" vertical="center" shrinkToFit="1"/>
    </xf>
    <xf numFmtId="38" fontId="7" fillId="0" borderId="10" xfId="3" applyFont="1" applyFill="1" applyBorder="1" applyAlignment="1" applyProtection="1">
      <alignment horizontal="right" vertical="center" shrinkToFit="1"/>
    </xf>
    <xf numFmtId="0" fontId="10" fillId="0" borderId="6" xfId="0" applyFont="1" applyFill="1" applyBorder="1" applyAlignment="1" applyProtection="1">
      <alignment horizontal="left" vertical="top" shrinkToFit="1"/>
    </xf>
    <xf numFmtId="0" fontId="10" fillId="0" borderId="7" xfId="0" applyFont="1" applyFill="1" applyBorder="1" applyAlignment="1" applyProtection="1">
      <alignment horizontal="left" vertical="top" shrinkToFit="1"/>
    </xf>
    <xf numFmtId="0" fontId="10" fillId="0" borderId="8" xfId="0" applyFont="1" applyFill="1" applyBorder="1" applyAlignment="1" applyProtection="1">
      <alignment horizontal="left" vertical="top" shrinkToFit="1"/>
    </xf>
    <xf numFmtId="38" fontId="7" fillId="2" borderId="2" xfId="3" applyFont="1" applyFill="1" applyBorder="1" applyAlignment="1" applyProtection="1">
      <alignment horizontal="right" vertical="center" shrinkToFit="1"/>
    </xf>
    <xf numFmtId="38" fontId="7" fillId="2" borderId="3" xfId="3" applyFont="1" applyFill="1" applyBorder="1" applyAlignment="1" applyProtection="1">
      <alignment horizontal="right" vertical="center" shrinkToFit="1"/>
    </xf>
    <xf numFmtId="38" fontId="7" fillId="2" borderId="6" xfId="3" applyFont="1" applyFill="1" applyBorder="1" applyAlignment="1" applyProtection="1">
      <alignment horizontal="right" vertical="center" shrinkToFit="1"/>
    </xf>
    <xf numFmtId="38" fontId="7" fillId="2" borderId="7" xfId="3" applyFont="1" applyFill="1" applyBorder="1" applyAlignment="1" applyProtection="1">
      <alignment horizontal="right" vertical="center" shrinkToFit="1"/>
    </xf>
    <xf numFmtId="0" fontId="4" fillId="4" borderId="0" xfId="0" applyFont="1" applyFill="1" applyAlignment="1" applyProtection="1">
      <alignment horizontal="left" vertical="center" wrapText="1"/>
    </xf>
    <xf numFmtId="0" fontId="7" fillId="0" borderId="2" xfId="0" applyFont="1" applyFill="1" applyBorder="1" applyAlignment="1" applyProtection="1">
      <alignment horizontal="left" wrapText="1"/>
    </xf>
    <xf numFmtId="0" fontId="7" fillId="0" borderId="3" xfId="0" applyFont="1" applyFill="1" applyBorder="1" applyAlignment="1" applyProtection="1">
      <alignment horizontal="left" wrapText="1"/>
    </xf>
    <xf numFmtId="0" fontId="7" fillId="0" borderId="4" xfId="0" applyFont="1" applyFill="1" applyBorder="1" applyAlignment="1" applyProtection="1">
      <alignment horizontal="left" wrapText="1"/>
    </xf>
    <xf numFmtId="0" fontId="20"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9"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shrinkToFit="1"/>
    </xf>
    <xf numFmtId="0" fontId="1" fillId="0" borderId="3" xfId="0" applyFont="1" applyFill="1" applyBorder="1" applyAlignment="1">
      <alignment horizontal="center" vertical="center" shrinkToFit="1"/>
    </xf>
    <xf numFmtId="0" fontId="1" fillId="0" borderId="12" xfId="0" applyFont="1" applyFill="1" applyBorder="1" applyAlignment="1">
      <alignment horizontal="center" vertical="center" wrapText="1" shrinkToFit="1"/>
    </xf>
    <xf numFmtId="0" fontId="1" fillId="0" borderId="15" xfId="0" applyFont="1" applyFill="1" applyBorder="1" applyAlignment="1">
      <alignment horizontal="center" vertical="center" shrinkToFit="1"/>
    </xf>
    <xf numFmtId="0" fontId="8" fillId="0" borderId="6" xfId="0" applyFont="1" applyFill="1" applyBorder="1" applyAlignment="1">
      <alignment horizontal="center" vertical="center" wrapText="1" shrinkToFit="1"/>
    </xf>
    <xf numFmtId="0" fontId="8" fillId="0" borderId="7" xfId="0" applyFont="1" applyFill="1" applyBorder="1" applyAlignment="1">
      <alignment horizontal="center" vertical="center" wrapText="1" shrinkToFit="1"/>
    </xf>
    <xf numFmtId="0" fontId="1" fillId="0" borderId="0" xfId="0" applyFont="1" applyFill="1" applyAlignment="1">
      <alignment horizontal="left" vertical="center"/>
    </xf>
    <xf numFmtId="0" fontId="1" fillId="6" borderId="0" xfId="0" applyFont="1" applyFill="1" applyAlignment="1">
      <alignment horizontal="left" vertical="center" wrapText="1" shrinkToFit="1"/>
    </xf>
    <xf numFmtId="0" fontId="5" fillId="2" borderId="9" xfId="0" applyFont="1" applyFill="1" applyBorder="1" applyAlignment="1" applyProtection="1">
      <alignment horizontal="center" vertical="center" wrapText="1" shrinkToFit="1"/>
      <protection locked="0"/>
    </xf>
    <xf numFmtId="0" fontId="5" fillId="2" borderId="11" xfId="0" applyFont="1" applyFill="1" applyBorder="1" applyAlignment="1" applyProtection="1">
      <alignment horizontal="center" vertical="center" wrapText="1" shrinkToFit="1"/>
      <protection locked="0"/>
    </xf>
    <xf numFmtId="178" fontId="5" fillId="0" borderId="9" xfId="0" applyNumberFormat="1" applyFont="1" applyFill="1" applyBorder="1" applyAlignment="1" applyProtection="1">
      <alignment horizontal="center" vertical="center" shrinkToFit="1"/>
      <protection locked="0"/>
    </xf>
    <xf numFmtId="178" fontId="5" fillId="0" borderId="10" xfId="0" applyNumberFormat="1" applyFont="1" applyFill="1" applyBorder="1" applyAlignment="1" applyProtection="1">
      <alignment horizontal="center" vertical="center" shrinkToFit="1"/>
      <protection locked="0"/>
    </xf>
    <xf numFmtId="178" fontId="5" fillId="0" borderId="11" xfId="0" applyNumberFormat="1" applyFont="1" applyFill="1" applyBorder="1" applyAlignment="1" applyProtection="1">
      <alignment horizontal="center" vertical="center" shrinkToFit="1"/>
      <protection locked="0"/>
    </xf>
    <xf numFmtId="0" fontId="1" fillId="0" borderId="0" xfId="0" applyFont="1" applyFill="1" applyAlignment="1">
      <alignment horizontal="left" vertical="center" wrapText="1"/>
    </xf>
    <xf numFmtId="0" fontId="7" fillId="6" borderId="0" xfId="0" applyFont="1" applyFill="1" applyBorder="1" applyAlignment="1" applyProtection="1">
      <alignment horizontal="left" vertical="center"/>
    </xf>
    <xf numFmtId="0" fontId="7" fillId="2" borderId="0" xfId="0" applyFont="1" applyFill="1" applyBorder="1" applyAlignment="1" applyProtection="1">
      <alignment horizontal="left" vertical="center" shrinkToFit="1"/>
      <protection locked="0"/>
    </xf>
    <xf numFmtId="0" fontId="11" fillId="0" borderId="0" xfId="0" applyFont="1" applyFill="1" applyAlignment="1" applyProtection="1">
      <alignment horizontal="center" vertical="center" wrapText="1"/>
    </xf>
    <xf numFmtId="0" fontId="7" fillId="0" borderId="9" xfId="0" applyFont="1" applyFill="1" applyBorder="1" applyAlignment="1" applyProtection="1">
      <alignment horizontal="center" vertical="center" wrapText="1"/>
    </xf>
    <xf numFmtId="0" fontId="7" fillId="0" borderId="10" xfId="0" applyFont="1" applyFill="1" applyBorder="1" applyAlignment="1" applyProtection="1">
      <alignment horizontal="center" vertical="center" wrapText="1"/>
    </xf>
    <xf numFmtId="0" fontId="7" fillId="0" borderId="11" xfId="0" applyFont="1" applyFill="1" applyBorder="1" applyAlignment="1" applyProtection="1">
      <alignment horizontal="center" vertical="center" wrapText="1"/>
    </xf>
    <xf numFmtId="176" fontId="7" fillId="0" borderId="2" xfId="0" applyNumberFormat="1" applyFont="1" applyFill="1" applyBorder="1" applyAlignment="1" applyProtection="1">
      <alignment horizontal="center" vertical="center"/>
    </xf>
    <xf numFmtId="176" fontId="7" fillId="0" borderId="3" xfId="0" applyNumberFormat="1" applyFont="1" applyFill="1" applyBorder="1" applyAlignment="1" applyProtection="1">
      <alignment horizontal="center" vertical="center"/>
    </xf>
    <xf numFmtId="176" fontId="7" fillId="0" borderId="4" xfId="0" applyNumberFormat="1" applyFont="1" applyFill="1" applyBorder="1" applyAlignment="1" applyProtection="1">
      <alignment horizontal="center" vertical="center"/>
    </xf>
    <xf numFmtId="176" fontId="7" fillId="0" borderId="5" xfId="0" applyNumberFormat="1" applyFont="1" applyFill="1" applyBorder="1" applyAlignment="1" applyProtection="1">
      <alignment horizontal="center" vertical="center"/>
    </xf>
    <xf numFmtId="176" fontId="7" fillId="0" borderId="0" xfId="0" applyNumberFormat="1" applyFont="1" applyFill="1" applyBorder="1" applyAlignment="1" applyProtection="1">
      <alignment horizontal="center" vertical="center"/>
    </xf>
    <xf numFmtId="176" fontId="7" fillId="0" borderId="13" xfId="0" applyNumberFormat="1" applyFont="1" applyFill="1" applyBorder="1" applyAlignment="1" applyProtection="1">
      <alignment horizontal="center" vertical="center"/>
    </xf>
    <xf numFmtId="176" fontId="7" fillId="0" borderId="6" xfId="0" applyNumberFormat="1" applyFont="1" applyFill="1" applyBorder="1" applyAlignment="1" applyProtection="1">
      <alignment horizontal="center" vertical="center"/>
    </xf>
    <xf numFmtId="176" fontId="7" fillId="0" borderId="7" xfId="0" applyNumberFormat="1" applyFont="1" applyFill="1" applyBorder="1" applyAlignment="1" applyProtection="1">
      <alignment horizontal="center" vertical="center"/>
    </xf>
    <xf numFmtId="176" fontId="7" fillId="0" borderId="8" xfId="0" applyNumberFormat="1" applyFont="1" applyFill="1" applyBorder="1" applyAlignment="1" applyProtection="1">
      <alignment horizontal="center" vertical="center"/>
    </xf>
    <xf numFmtId="0" fontId="7"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7" fillId="0" borderId="13" xfId="0" applyFont="1" applyFill="1" applyBorder="1" applyAlignment="1" applyProtection="1">
      <alignment horizontal="center" vertical="center" wrapText="1"/>
    </xf>
    <xf numFmtId="0" fontId="7" fillId="0" borderId="6"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7" fillId="6" borderId="0" xfId="0" applyFont="1" applyFill="1" applyBorder="1" applyAlignment="1" applyProtection="1">
      <alignment horizontal="left" vertical="center" shrinkToFit="1"/>
      <protection locked="0"/>
    </xf>
    <xf numFmtId="0" fontId="7" fillId="2" borderId="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shrinkToFit="1"/>
      <protection locked="0"/>
    </xf>
    <xf numFmtId="0" fontId="20" fillId="0" borderId="0" xfId="0" applyFont="1" applyAlignment="1">
      <alignment horizontal="center" vertical="center"/>
    </xf>
    <xf numFmtId="0" fontId="1" fillId="0" borderId="1" xfId="0" applyFont="1" applyBorder="1" applyAlignment="1">
      <alignment horizontal="center" vertical="center"/>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12" xfId="0" applyFont="1" applyBorder="1" applyAlignment="1">
      <alignment horizontal="center" vertical="center" wrapText="1" shrinkToFit="1"/>
    </xf>
    <xf numFmtId="0" fontId="1" fillId="0" borderId="15" xfId="0" applyFont="1" applyBorder="1" applyAlignment="1">
      <alignment horizontal="center" vertical="center" shrinkToFit="1"/>
    </xf>
    <xf numFmtId="0" fontId="8" fillId="0" borderId="6" xfId="0" applyFont="1" applyBorder="1" applyAlignment="1">
      <alignment horizontal="center" vertical="center" wrapText="1" shrinkToFit="1"/>
    </xf>
    <xf numFmtId="0" fontId="8" fillId="0" borderId="7" xfId="0" applyFont="1" applyBorder="1" applyAlignment="1">
      <alignment horizontal="center" vertical="center" wrapText="1" shrinkToFit="1"/>
    </xf>
    <xf numFmtId="0" fontId="1" fillId="0" borderId="0" xfId="0" applyFont="1" applyAlignment="1">
      <alignment horizontal="left" vertical="center"/>
    </xf>
    <xf numFmtId="0" fontId="1" fillId="6" borderId="0" xfId="0" applyFont="1" applyFill="1" applyAlignment="1" applyProtection="1">
      <alignment horizontal="left" vertical="center" shrinkToFit="1"/>
    </xf>
    <xf numFmtId="178" fontId="5" fillId="0" borderId="9" xfId="0" applyNumberFormat="1" applyFont="1" applyBorder="1" applyAlignment="1" applyProtection="1">
      <alignment horizontal="center" vertical="center" shrinkToFit="1"/>
      <protection locked="0"/>
    </xf>
    <xf numFmtId="178" fontId="5" fillId="0" borderId="10" xfId="0" applyNumberFormat="1" applyFont="1" applyBorder="1" applyAlignment="1" applyProtection="1">
      <alignment horizontal="center" vertical="center" shrinkToFit="1"/>
      <protection locked="0"/>
    </xf>
    <xf numFmtId="178" fontId="5" fillId="0" borderId="11" xfId="0" applyNumberFormat="1" applyFont="1" applyBorder="1" applyAlignment="1" applyProtection="1">
      <alignment horizontal="center" vertical="center" shrinkToFit="1"/>
      <protection locked="0"/>
    </xf>
    <xf numFmtId="0" fontId="1" fillId="0" borderId="0" xfId="0" applyFont="1" applyAlignment="1">
      <alignment horizontal="left" vertical="center" wrapText="1"/>
    </xf>
    <xf numFmtId="0" fontId="7" fillId="0" borderId="0" xfId="0" applyFont="1" applyFill="1" applyBorder="1" applyAlignment="1" applyProtection="1">
      <alignment horizontal="left" vertical="top" wrapText="1"/>
    </xf>
    <xf numFmtId="0" fontId="7" fillId="2" borderId="0" xfId="0" applyFont="1" applyFill="1" applyAlignment="1" applyProtection="1">
      <alignment horizontal="left" vertical="center" shrinkToFit="1"/>
      <protection locked="0"/>
    </xf>
    <xf numFmtId="176" fontId="7" fillId="0" borderId="2" xfId="0" applyNumberFormat="1" applyFont="1" applyFill="1" applyBorder="1" applyAlignment="1" applyProtection="1">
      <alignment horizontal="center" vertical="center" wrapText="1"/>
    </xf>
  </cellXfs>
  <cellStyles count="4">
    <cellStyle name="桁区切り" xfId="3" builtinId="6"/>
    <cellStyle name="桁区切り 2" xfId="2" xr:uid="{00000000-0005-0000-0000-000001000000}"/>
    <cellStyle name="標準" xfId="0" builtinId="0"/>
    <cellStyle name="標準 2" xfId="1" xr:uid="{00000000-0005-0000-0000-000003000000}"/>
  </cellStyles>
  <dxfs count="4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0000"/>
        </patternFill>
      </fill>
    </dxf>
    <dxf>
      <fill>
        <patternFill>
          <bgColor rgb="FF99FF99"/>
        </patternFill>
      </fill>
    </dxf>
    <dxf>
      <fill>
        <patternFill>
          <bgColor rgb="FF99CCFF"/>
        </patternFill>
      </fill>
    </dxf>
    <dxf>
      <fill>
        <patternFill>
          <bgColor rgb="FFCC99FF"/>
        </patternFill>
      </fill>
    </dxf>
    <dxf>
      <fill>
        <patternFill>
          <bgColor rgb="FFFFFF00"/>
        </patternFill>
      </fill>
    </dxf>
    <dxf>
      <fill>
        <patternFill>
          <bgColor rgb="FFFF0000"/>
        </patternFill>
      </fill>
    </dxf>
    <dxf>
      <fill>
        <patternFill>
          <bgColor rgb="FF99FF99"/>
        </patternFill>
      </fill>
    </dxf>
    <dxf>
      <fill>
        <patternFill>
          <bgColor rgb="FF99CCFF"/>
        </patternFill>
      </fill>
    </dxf>
    <dxf>
      <fill>
        <patternFill>
          <bgColor rgb="FFFFC000"/>
        </patternFill>
      </fill>
    </dxf>
    <dxf>
      <fill>
        <patternFill>
          <bgColor theme="9" tint="0.59996337778862885"/>
        </patternFill>
      </fill>
    </dxf>
    <dxf>
      <fill>
        <patternFill>
          <bgColor rgb="FFFFFF00"/>
        </patternFill>
      </fill>
    </dxf>
    <dxf>
      <fill>
        <patternFill>
          <bgColor rgb="FFFF0000"/>
        </patternFill>
      </fill>
    </dxf>
    <dxf>
      <fill>
        <patternFill>
          <bgColor rgb="FF92D050"/>
        </patternFill>
      </fill>
    </dxf>
    <dxf>
      <fill>
        <patternFill>
          <bgColor rgb="FF99CCFF"/>
        </patternFill>
      </fill>
    </dxf>
    <dxf>
      <fill>
        <patternFill>
          <bgColor rgb="FFCC99FF"/>
        </patternFill>
      </fill>
    </dxf>
    <dxf>
      <fill>
        <patternFill>
          <bgColor rgb="FFFFFF00"/>
        </patternFill>
      </fill>
    </dxf>
    <dxf>
      <fill>
        <patternFill>
          <bgColor rgb="FFFF0000"/>
        </patternFill>
      </fill>
    </dxf>
    <dxf>
      <fill>
        <patternFill>
          <bgColor rgb="FF92D050"/>
        </patternFill>
      </fill>
    </dxf>
    <dxf>
      <fill>
        <patternFill>
          <bgColor rgb="FF99CCFF"/>
        </patternFill>
      </fill>
    </dxf>
    <dxf>
      <fill>
        <patternFill>
          <bgColor rgb="FFFFC000"/>
        </patternFill>
      </fill>
    </dxf>
    <dxf>
      <fill>
        <patternFill>
          <bgColor theme="9" tint="0.59996337778862885"/>
        </patternFill>
      </fill>
    </dxf>
    <dxf>
      <fill>
        <patternFill>
          <bgColor theme="0" tint="-0.14996795556505021"/>
        </patternFill>
      </fill>
    </dxf>
    <dxf>
      <fill>
        <patternFill>
          <bgColor theme="0" tint="-0.14996795556505021"/>
        </patternFill>
      </fill>
    </dxf>
  </dxfs>
  <tableStyles count="0" defaultTableStyle="TableStyleMedium2" defaultPivotStyle="PivotStyleMedium9"/>
  <colors>
    <mruColors>
      <color rgb="FFFFFFCC"/>
      <color rgb="FFCCFF99"/>
      <color rgb="FF0000CC"/>
      <color rgb="FFFFFF66"/>
      <color rgb="FFFFFF00"/>
      <color rgb="FFDDDDDD"/>
      <color rgb="FFFFCC99"/>
      <color rgb="FFCCECFF"/>
      <color rgb="FF66FFFF"/>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28</xdr:col>
      <xdr:colOff>291465</xdr:colOff>
      <xdr:row>45</xdr:row>
      <xdr:rowOff>310515</xdr:rowOff>
    </xdr:from>
    <xdr:to>
      <xdr:col>30</xdr:col>
      <xdr:colOff>100965</xdr:colOff>
      <xdr:row>48</xdr:row>
      <xdr:rowOff>249554</xdr:rowOff>
    </xdr:to>
    <xdr:sp macro="" textlink="">
      <xdr:nvSpPr>
        <xdr:cNvPr id="2" name="正方形/長方形 1">
          <a:extLst>
            <a:ext uri="{FF2B5EF4-FFF2-40B4-BE49-F238E27FC236}">
              <a16:creationId xmlns:a16="http://schemas.microsoft.com/office/drawing/2014/main" id="{E8A8E920-CA83-1691-EA14-CDB507A96EB4}"/>
            </a:ext>
          </a:extLst>
        </xdr:cNvPr>
        <xdr:cNvSpPr/>
      </xdr:nvSpPr>
      <xdr:spPr>
        <a:xfrm>
          <a:off x="8263890" y="13131165"/>
          <a:ext cx="1962150" cy="748664"/>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kern="1200">
              <a:solidFill>
                <a:schemeClr val="tx1"/>
              </a:solidFill>
            </a:rPr>
            <a:t>←</a:t>
          </a:r>
          <a:r>
            <a:rPr kumimoji="1" lang="en-US" altLang="ja-JP" sz="1200" kern="1200">
              <a:solidFill>
                <a:schemeClr val="tx1"/>
              </a:solidFill>
            </a:rPr>
            <a:t>pdf</a:t>
          </a:r>
          <a:r>
            <a:rPr kumimoji="1" lang="ja-JP" altLang="en-US" sz="1200" kern="1200">
              <a:solidFill>
                <a:schemeClr val="tx1"/>
              </a:solidFill>
            </a:rPr>
            <a:t>作成時は「－」削除</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9</xdr:row>
      <xdr:rowOff>276225</xdr:rowOff>
    </xdr:from>
    <xdr:ext cx="761747" cy="242374"/>
    <xdr:sp macro="" textlink="">
      <xdr:nvSpPr>
        <xdr:cNvPr id="2" name="正方形/長方形 1">
          <a:extLst>
            <a:ext uri="{FF2B5EF4-FFF2-40B4-BE49-F238E27FC236}">
              <a16:creationId xmlns:a16="http://schemas.microsoft.com/office/drawing/2014/main" id="{ADB8BA66-B629-4EC2-B2AF-49521430C88D}"/>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oneCellAnchor>
    <xdr:from>
      <xdr:col>0</xdr:col>
      <xdr:colOff>33617</xdr:colOff>
      <xdr:row>18</xdr:row>
      <xdr:rowOff>526677</xdr:rowOff>
    </xdr:from>
    <xdr:ext cx="530915" cy="242374"/>
    <xdr:sp macro="" textlink="">
      <xdr:nvSpPr>
        <xdr:cNvPr id="3" name="正方形/長方形 2">
          <a:extLst>
            <a:ext uri="{FF2B5EF4-FFF2-40B4-BE49-F238E27FC236}">
              <a16:creationId xmlns:a16="http://schemas.microsoft.com/office/drawing/2014/main" id="{DF6E684E-3DB0-4A34-B180-B8D79A9190C4}"/>
            </a:ext>
          </a:extLst>
        </xdr:cNvPr>
        <xdr:cNvSpPr/>
      </xdr:nvSpPr>
      <xdr:spPr>
        <a:xfrm>
          <a:off x="33617" y="6641727"/>
          <a:ext cx="530915"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（法人）</a:t>
          </a:r>
        </a:p>
      </xdr:txBody>
    </xdr:sp>
    <xdr:clientData/>
  </xdr:oneCellAnchor>
  <xdr:oneCellAnchor>
    <xdr:from>
      <xdr:col>0</xdr:col>
      <xdr:colOff>47625</xdr:colOff>
      <xdr:row>9</xdr:row>
      <xdr:rowOff>276225</xdr:rowOff>
    </xdr:from>
    <xdr:ext cx="761747" cy="242374"/>
    <xdr:sp macro="" textlink="">
      <xdr:nvSpPr>
        <xdr:cNvPr id="4" name="正方形/長方形 3">
          <a:extLst>
            <a:ext uri="{FF2B5EF4-FFF2-40B4-BE49-F238E27FC236}">
              <a16:creationId xmlns:a16="http://schemas.microsoft.com/office/drawing/2014/main" id="{C36FAC68-4EC2-47C3-BB10-3EE2EA627D97}"/>
            </a:ext>
          </a:extLst>
        </xdr:cNvPr>
        <xdr:cNvSpPr/>
      </xdr:nvSpPr>
      <xdr:spPr>
        <a:xfrm>
          <a:off x="47625" y="179070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9</xdr:row>
      <xdr:rowOff>276225</xdr:rowOff>
    </xdr:from>
    <xdr:ext cx="761747" cy="242374"/>
    <xdr:sp macro="" textlink="">
      <xdr:nvSpPr>
        <xdr:cNvPr id="2" name="正方形/長方形 1">
          <a:extLst>
            <a:ext uri="{FF2B5EF4-FFF2-40B4-BE49-F238E27FC236}">
              <a16:creationId xmlns:a16="http://schemas.microsoft.com/office/drawing/2014/main" id="{56887224-EF79-4EDF-97D6-CEE8025A62D6}"/>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oneCellAnchor>
    <xdr:from>
      <xdr:col>0</xdr:col>
      <xdr:colOff>33617</xdr:colOff>
      <xdr:row>18</xdr:row>
      <xdr:rowOff>526677</xdr:rowOff>
    </xdr:from>
    <xdr:ext cx="530915" cy="242374"/>
    <xdr:sp macro="" textlink="">
      <xdr:nvSpPr>
        <xdr:cNvPr id="3" name="正方形/長方形 2">
          <a:extLst>
            <a:ext uri="{FF2B5EF4-FFF2-40B4-BE49-F238E27FC236}">
              <a16:creationId xmlns:a16="http://schemas.microsoft.com/office/drawing/2014/main" id="{5AF36A5A-2DDA-4FAC-8F86-150A4B316DBA}"/>
            </a:ext>
          </a:extLst>
        </xdr:cNvPr>
        <xdr:cNvSpPr/>
      </xdr:nvSpPr>
      <xdr:spPr>
        <a:xfrm>
          <a:off x="33617" y="6641727"/>
          <a:ext cx="530915"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（法人）</a:t>
          </a:r>
        </a:p>
      </xdr:txBody>
    </xdr:sp>
    <xdr:clientData/>
  </xdr:oneCellAnchor>
  <xdr:oneCellAnchor>
    <xdr:from>
      <xdr:col>0</xdr:col>
      <xdr:colOff>47625</xdr:colOff>
      <xdr:row>9</xdr:row>
      <xdr:rowOff>276225</xdr:rowOff>
    </xdr:from>
    <xdr:ext cx="761747" cy="242374"/>
    <xdr:sp macro="" textlink="">
      <xdr:nvSpPr>
        <xdr:cNvPr id="4" name="正方形/長方形 3">
          <a:extLst>
            <a:ext uri="{FF2B5EF4-FFF2-40B4-BE49-F238E27FC236}">
              <a16:creationId xmlns:a16="http://schemas.microsoft.com/office/drawing/2014/main" id="{2F8A97E0-1E41-4972-B8A0-96E9F4CB1756}"/>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9</xdr:row>
      <xdr:rowOff>276225</xdr:rowOff>
    </xdr:from>
    <xdr:ext cx="761747" cy="242374"/>
    <xdr:sp macro="" textlink="">
      <xdr:nvSpPr>
        <xdr:cNvPr id="2" name="正方形/長方形 1">
          <a:extLst>
            <a:ext uri="{FF2B5EF4-FFF2-40B4-BE49-F238E27FC236}">
              <a16:creationId xmlns:a16="http://schemas.microsoft.com/office/drawing/2014/main" id="{51BEDC65-5672-437D-BF05-A59DE6756720}"/>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oneCellAnchor>
    <xdr:from>
      <xdr:col>0</xdr:col>
      <xdr:colOff>33617</xdr:colOff>
      <xdr:row>18</xdr:row>
      <xdr:rowOff>526677</xdr:rowOff>
    </xdr:from>
    <xdr:ext cx="530915" cy="242374"/>
    <xdr:sp macro="" textlink="">
      <xdr:nvSpPr>
        <xdr:cNvPr id="3" name="正方形/長方形 2">
          <a:extLst>
            <a:ext uri="{FF2B5EF4-FFF2-40B4-BE49-F238E27FC236}">
              <a16:creationId xmlns:a16="http://schemas.microsoft.com/office/drawing/2014/main" id="{973B58AB-3073-4903-95D4-56601C2BF0BB}"/>
            </a:ext>
          </a:extLst>
        </xdr:cNvPr>
        <xdr:cNvSpPr/>
      </xdr:nvSpPr>
      <xdr:spPr>
        <a:xfrm>
          <a:off x="33617" y="6641727"/>
          <a:ext cx="530915"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（法人）</a:t>
          </a:r>
        </a:p>
      </xdr:txBody>
    </xdr:sp>
    <xdr:clientData/>
  </xdr:oneCellAnchor>
  <xdr:oneCellAnchor>
    <xdr:from>
      <xdr:col>0</xdr:col>
      <xdr:colOff>47625</xdr:colOff>
      <xdr:row>9</xdr:row>
      <xdr:rowOff>276225</xdr:rowOff>
    </xdr:from>
    <xdr:ext cx="761747" cy="242374"/>
    <xdr:sp macro="" textlink="">
      <xdr:nvSpPr>
        <xdr:cNvPr id="4" name="正方形/長方形 3">
          <a:extLst>
            <a:ext uri="{FF2B5EF4-FFF2-40B4-BE49-F238E27FC236}">
              <a16:creationId xmlns:a16="http://schemas.microsoft.com/office/drawing/2014/main" id="{2950EB18-CEC2-4102-84DE-E6EE9815F9C5}"/>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oneCellAnchor>
    <xdr:from>
      <xdr:col>0</xdr:col>
      <xdr:colOff>47625</xdr:colOff>
      <xdr:row>9</xdr:row>
      <xdr:rowOff>276225</xdr:rowOff>
    </xdr:from>
    <xdr:ext cx="761747" cy="242374"/>
    <xdr:sp macro="" textlink="">
      <xdr:nvSpPr>
        <xdr:cNvPr id="5" name="正方形/長方形 4">
          <a:extLst>
            <a:ext uri="{FF2B5EF4-FFF2-40B4-BE49-F238E27FC236}">
              <a16:creationId xmlns:a16="http://schemas.microsoft.com/office/drawing/2014/main" id="{A55FFDFB-15E3-4001-ABDA-27744BD79E05}"/>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oneCellAnchor>
    <xdr:from>
      <xdr:col>0</xdr:col>
      <xdr:colOff>47625</xdr:colOff>
      <xdr:row>9</xdr:row>
      <xdr:rowOff>276225</xdr:rowOff>
    </xdr:from>
    <xdr:ext cx="761747" cy="242374"/>
    <xdr:sp macro="" textlink="">
      <xdr:nvSpPr>
        <xdr:cNvPr id="6" name="正方形/長方形 5">
          <a:extLst>
            <a:ext uri="{FF2B5EF4-FFF2-40B4-BE49-F238E27FC236}">
              <a16:creationId xmlns:a16="http://schemas.microsoft.com/office/drawing/2014/main" id="{31071F3F-D45B-40A3-8D3C-23977855479B}"/>
            </a:ext>
          </a:extLst>
        </xdr:cNvPr>
        <xdr:cNvSpPr/>
      </xdr:nvSpPr>
      <xdr:spPr>
        <a:xfrm>
          <a:off x="47625" y="1809750"/>
          <a:ext cx="7617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900">
              <a:solidFill>
                <a:schemeClr val="tx1"/>
              </a:solidFill>
            </a:rPr>
            <a:t>＜代表者＞</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AI3"/>
  <sheetViews>
    <sheetView showZeros="0" view="pageBreakPreview" zoomScale="85" zoomScaleNormal="85" zoomScaleSheetLayoutView="85" workbookViewId="0">
      <pane xSplit="5" ySplit="2" topLeftCell="F3" activePane="bottomRight" state="frozen"/>
      <selection activeCell="T17" sqref="T17"/>
      <selection pane="topRight" activeCell="T17" sqref="T17"/>
      <selection pane="bottomLeft" activeCell="T17" sqref="T17"/>
      <selection pane="bottomRight" activeCell="T17" sqref="T17"/>
    </sheetView>
  </sheetViews>
  <sheetFormatPr defaultRowHeight="13.2"/>
  <cols>
    <col min="1" max="1" width="4.44140625" style="51" customWidth="1"/>
    <col min="2" max="3" width="4.44140625" customWidth="1"/>
    <col min="4" max="4" width="4.77734375" customWidth="1"/>
    <col min="5" max="5" width="14.44140625" customWidth="1"/>
    <col min="6" max="6" width="9.21875" customWidth="1"/>
    <col min="7" max="7" width="14.21875" customWidth="1"/>
    <col min="8" max="8" width="10.44140625" customWidth="1"/>
    <col min="10" max="10" width="19.21875" customWidth="1"/>
    <col min="11" max="11" width="15.88671875" customWidth="1"/>
    <col min="12" max="12" width="6.33203125" customWidth="1"/>
    <col min="16" max="16" width="11.88671875" customWidth="1"/>
    <col min="17" max="17" width="10.109375" customWidth="1"/>
    <col min="25" max="25" width="7.21875" customWidth="1"/>
    <col min="34" max="34" width="10.21875" customWidth="1"/>
    <col min="35" max="35" width="11.33203125" style="45" customWidth="1"/>
  </cols>
  <sheetData>
    <row r="1" spans="1:35" ht="51" customHeight="1">
      <c r="A1" s="265" t="s">
        <v>250</v>
      </c>
      <c r="B1" s="267" t="s">
        <v>251</v>
      </c>
      <c r="C1" s="267" t="s">
        <v>252</v>
      </c>
      <c r="D1" s="269" t="s">
        <v>253</v>
      </c>
      <c r="E1" s="26" t="s">
        <v>254</v>
      </c>
      <c r="F1" s="26"/>
      <c r="G1" s="26"/>
      <c r="H1" s="271" t="s">
        <v>255</v>
      </c>
      <c r="I1" s="263" t="s">
        <v>256</v>
      </c>
      <c r="J1" s="271" t="s">
        <v>257</v>
      </c>
      <c r="K1" s="271" t="s">
        <v>258</v>
      </c>
      <c r="L1" s="271" t="s">
        <v>297</v>
      </c>
      <c r="M1" s="279" t="s">
        <v>262</v>
      </c>
      <c r="N1" s="281" t="s">
        <v>263</v>
      </c>
      <c r="O1" s="283" t="s">
        <v>264</v>
      </c>
      <c r="P1" s="285" t="s">
        <v>265</v>
      </c>
      <c r="Q1" s="287" t="s">
        <v>266</v>
      </c>
      <c r="R1" s="273" t="s">
        <v>267</v>
      </c>
      <c r="S1" s="273" t="s">
        <v>268</v>
      </c>
      <c r="T1" s="27" t="s">
        <v>269</v>
      </c>
      <c r="U1" s="27"/>
      <c r="V1" s="27"/>
      <c r="W1" s="27"/>
      <c r="X1" s="273" t="s">
        <v>270</v>
      </c>
      <c r="Y1" s="273" t="s">
        <v>271</v>
      </c>
      <c r="Z1" s="275" t="s">
        <v>298</v>
      </c>
      <c r="AA1" s="289" t="s">
        <v>308</v>
      </c>
      <c r="AB1" s="277" t="s">
        <v>259</v>
      </c>
      <c r="AC1" s="277" t="s">
        <v>260</v>
      </c>
      <c r="AD1" s="277" t="s">
        <v>261</v>
      </c>
      <c r="AE1" s="293" t="s">
        <v>288</v>
      </c>
      <c r="AF1" s="294"/>
      <c r="AG1" s="295"/>
      <c r="AH1" s="296" t="s">
        <v>292</v>
      </c>
      <c r="AI1" s="291" t="s">
        <v>272</v>
      </c>
    </row>
    <row r="2" spans="1:35" ht="24.75" customHeight="1">
      <c r="A2" s="266"/>
      <c r="B2" s="268"/>
      <c r="C2" s="268"/>
      <c r="D2" s="270"/>
      <c r="E2" s="28" t="s">
        <v>273</v>
      </c>
      <c r="F2" s="28" t="s">
        <v>274</v>
      </c>
      <c r="G2" s="28" t="s">
        <v>275</v>
      </c>
      <c r="H2" s="272"/>
      <c r="I2" s="264"/>
      <c r="J2" s="272"/>
      <c r="K2" s="272"/>
      <c r="L2" s="272"/>
      <c r="M2" s="280"/>
      <c r="N2" s="282"/>
      <c r="O2" s="284"/>
      <c r="P2" s="286"/>
      <c r="Q2" s="288"/>
      <c r="R2" s="274"/>
      <c r="S2" s="274"/>
      <c r="T2" s="29" t="s">
        <v>276</v>
      </c>
      <c r="U2" s="29" t="s">
        <v>277</v>
      </c>
      <c r="V2" s="29" t="s">
        <v>278</v>
      </c>
      <c r="W2" s="29" t="s">
        <v>279</v>
      </c>
      <c r="X2" s="274"/>
      <c r="Y2" s="274"/>
      <c r="Z2" s="276"/>
      <c r="AA2" s="290"/>
      <c r="AB2" s="278"/>
      <c r="AC2" s="278"/>
      <c r="AD2" s="278"/>
      <c r="AE2" s="48" t="s">
        <v>289</v>
      </c>
      <c r="AF2" s="48" t="s">
        <v>290</v>
      </c>
      <c r="AG2" s="48" t="s">
        <v>291</v>
      </c>
      <c r="AH2" s="297"/>
      <c r="AI2" s="292"/>
    </row>
    <row r="3" spans="1:35" s="44" customFormat="1" ht="60.75" customHeight="1">
      <c r="A3" s="50"/>
      <c r="B3" s="31" t="s">
        <v>280</v>
      </c>
      <c r="C3" s="32"/>
      <c r="D3" s="33" t="str">
        <f>IF(交付申請書!C40="☑","新","替")</f>
        <v>替</v>
      </c>
      <c r="E3" s="34">
        <f>交付申請書!R14</f>
        <v>0</v>
      </c>
      <c r="F3" s="34">
        <f>交付申請書!R16</f>
        <v>0</v>
      </c>
      <c r="G3" s="34" t="str">
        <f>交付申請書!R19&amp;"　"&amp;交付申請書!W19</f>
        <v>　</v>
      </c>
      <c r="H3" s="35">
        <f>交付申請書!R13</f>
        <v>0</v>
      </c>
      <c r="I3" s="30" t="str">
        <f>交付申請書!S10&amp;"-"&amp;交付申請書!V10</f>
        <v>-</v>
      </c>
      <c r="J3" s="36" t="str">
        <f>交付申請書!R11&amp;交付申請書!U11</f>
        <v/>
      </c>
      <c r="K3" s="37">
        <f>別紙１_事業計画書!L8</f>
        <v>0</v>
      </c>
      <c r="L3" s="53" t="str">
        <f>IF(K3=0,"―","リース")</f>
        <v>―</v>
      </c>
      <c r="M3" s="38">
        <f>交付申請書!C53</f>
        <v>0</v>
      </c>
      <c r="N3" s="38">
        <f>交付申請書!P53</f>
        <v>0</v>
      </c>
      <c r="O3" s="30">
        <f>交付申請書!G70</f>
        <v>0</v>
      </c>
      <c r="P3" s="30">
        <f>別紙１_事業計画書!O22</f>
        <v>0</v>
      </c>
      <c r="Q3" s="39">
        <f>別紙１_事業計画書!L12</f>
        <v>0</v>
      </c>
      <c r="R3" s="30">
        <f>別紙１_事業計画書!L13</f>
        <v>0</v>
      </c>
      <c r="S3" s="40" t="str">
        <f>別紙１_事業計画書!AC16</f>
        <v/>
      </c>
      <c r="T3" s="40">
        <f>別紙１_事業計画書!L27</f>
        <v>0</v>
      </c>
      <c r="U3" s="40">
        <f>別紙１_事業計画書!L28</f>
        <v>0</v>
      </c>
      <c r="V3" s="40">
        <f>別紙１_事業計画書!L29</f>
        <v>0</v>
      </c>
      <c r="W3" s="40">
        <f>別紙１_事業計画書!S29</f>
        <v>0</v>
      </c>
      <c r="X3" s="41">
        <f>別紙１_事業計画書!L30</f>
        <v>0</v>
      </c>
      <c r="Y3" s="42" t="str">
        <f>IF(別紙１_事業計画書!M32="☑","あり","―")</f>
        <v>―</v>
      </c>
      <c r="Z3" s="63"/>
      <c r="AA3" s="63"/>
      <c r="AB3" s="52" t="s">
        <v>281</v>
      </c>
      <c r="AC3" s="52">
        <f>交付申請書!Y6</f>
        <v>0</v>
      </c>
      <c r="AD3" s="52">
        <f>交付申請書!AA6</f>
        <v>0</v>
      </c>
      <c r="AE3" s="49">
        <f>別紙１_事業計画書!R54</f>
        <v>0</v>
      </c>
      <c r="AF3" s="49">
        <f>別紙１_事業計画書!R55</f>
        <v>0</v>
      </c>
      <c r="AG3" s="49">
        <f>AE3+AF3</f>
        <v>0</v>
      </c>
      <c r="AH3" s="49">
        <f>別紙１_事業計画書!R60</f>
        <v>0</v>
      </c>
      <c r="AI3" s="43">
        <f>別紙１_事業計画書!R63</f>
        <v>0</v>
      </c>
    </row>
  </sheetData>
  <mergeCells count="26">
    <mergeCell ref="AI1:AI2"/>
    <mergeCell ref="AE1:AG1"/>
    <mergeCell ref="AH1:AH2"/>
    <mergeCell ref="AC1:AC2"/>
    <mergeCell ref="AD1:AD2"/>
    <mergeCell ref="R1:R2"/>
    <mergeCell ref="J1:J2"/>
    <mergeCell ref="K1:K2"/>
    <mergeCell ref="Z1:Z2"/>
    <mergeCell ref="AB1:AB2"/>
    <mergeCell ref="M1:M2"/>
    <mergeCell ref="N1:N2"/>
    <mergeCell ref="O1:O2"/>
    <mergeCell ref="P1:P2"/>
    <mergeCell ref="Q1:Q2"/>
    <mergeCell ref="L1:L2"/>
    <mergeCell ref="S1:S2"/>
    <mergeCell ref="X1:X2"/>
    <mergeCell ref="Y1:Y2"/>
    <mergeCell ref="AA1:AA2"/>
    <mergeCell ref="I1:I2"/>
    <mergeCell ref="A1:A2"/>
    <mergeCell ref="B1:B2"/>
    <mergeCell ref="C1:C2"/>
    <mergeCell ref="D1:D2"/>
    <mergeCell ref="H1:H2"/>
  </mergeCells>
  <phoneticPr fontId="2"/>
  <conditionalFormatting sqref="A3">
    <cfRule type="expression" dxfId="43" priority="5">
      <formula>$B3="中止・廃止"</formula>
    </cfRule>
    <cfRule type="expression" dxfId="42" priority="6">
      <formula>$B3="取消"</formula>
    </cfRule>
  </conditionalFormatting>
  <conditionalFormatting sqref="B3">
    <cfRule type="expression" dxfId="41" priority="9">
      <formula>$B3="履確"</formula>
    </cfRule>
    <cfRule type="expression" dxfId="40" priority="10">
      <formula>$B3="支払"</formula>
    </cfRule>
    <cfRule type="expression" dxfId="39" priority="11">
      <formula>$B3="実経"</formula>
    </cfRule>
    <cfRule type="expression" dxfId="38" priority="12">
      <formula>$B3="実起"</formula>
    </cfRule>
    <cfRule type="expression" dxfId="37" priority="13">
      <formula>$B3="(実処)"</formula>
    </cfRule>
    <cfRule type="expression" dxfId="36" priority="14">
      <formula>$B3="実受"</formula>
    </cfRule>
    <cfRule type="expression" dxfId="35" priority="15">
      <formula>$B3="交決"</formula>
    </cfRule>
    <cfRule type="expression" dxfId="34" priority="16">
      <formula>$B3="申経"</formula>
    </cfRule>
    <cfRule type="expression" dxfId="33" priority="17">
      <formula>$B3="申起"</formula>
    </cfRule>
    <cfRule type="expression" dxfId="32" priority="18">
      <formula>$B3="(申処)"</formula>
    </cfRule>
    <cfRule type="expression" dxfId="31" priority="19">
      <formula>$B3="申受"</formula>
    </cfRule>
    <cfRule type="expression" dxfId="30" priority="22">
      <formula>$B3="履確"</formula>
    </cfRule>
    <cfRule type="expression" dxfId="29" priority="23">
      <formula>$B3="支払"</formula>
    </cfRule>
    <cfRule type="expression" dxfId="28" priority="24">
      <formula>$B3="実経"</formula>
    </cfRule>
    <cfRule type="expression" dxfId="27" priority="25">
      <formula>$B3="実起"</formula>
    </cfRule>
    <cfRule type="expression" dxfId="26" priority="26">
      <formula>$B3="(実処)"</formula>
    </cfRule>
    <cfRule type="expression" dxfId="25" priority="27">
      <formula>$B3="実受"</formula>
    </cfRule>
    <cfRule type="expression" dxfId="24" priority="28">
      <formula>$B3="交決"</formula>
    </cfRule>
    <cfRule type="expression" dxfId="23" priority="29">
      <formula>$B3="申経"</formula>
    </cfRule>
    <cfRule type="expression" dxfId="22" priority="30">
      <formula>$B3="申起"</formula>
    </cfRule>
    <cfRule type="expression" dxfId="21" priority="31">
      <formula>$B3="(申処)"</formula>
    </cfRule>
    <cfRule type="expression" dxfId="20" priority="32">
      <formula>$B3="申受"</formula>
    </cfRule>
  </conditionalFormatting>
  <conditionalFormatting sqref="B3:K3">
    <cfRule type="expression" dxfId="19" priority="20">
      <formula>$B3="中止・廃止"</formula>
    </cfRule>
    <cfRule type="expression" dxfId="18" priority="21">
      <formula>$B3="取消"</formula>
    </cfRule>
  </conditionalFormatting>
  <conditionalFormatting sqref="L3:R3">
    <cfRule type="expression" dxfId="17" priority="1">
      <formula>$B3="中止・廃止"</formula>
    </cfRule>
    <cfRule type="expression" dxfId="16" priority="2">
      <formula>$B3="取消"</formula>
    </cfRule>
  </conditionalFormatting>
  <conditionalFormatting sqref="X3:AI3">
    <cfRule type="expression" dxfId="15" priority="3">
      <formula>$B3="中止・廃止"</formula>
    </cfRule>
    <cfRule type="expression" dxfId="14" priority="4">
      <formula>$B3="取消"</formula>
    </cfRule>
  </conditionalFormatting>
  <dataValidations count="2">
    <dataValidation type="list" allowBlank="1" showInputMessage="1" showErrorMessage="1" sqref="B3" xr:uid="{00000000-0002-0000-0000-000000000000}">
      <formula1>"申受,(申処),申起,申経,交決,実受,(実処),実起,実経,支払,履確,取消,中止・廃止"</formula1>
    </dataValidation>
    <dataValidation imeMode="fullKatakana" allowBlank="1" showInputMessage="1" showErrorMessage="1" sqref="H3" xr:uid="{00000000-0002-0000-0000-000001000000}"/>
  </dataValidations>
  <pageMargins left="0.7" right="0.7" top="0.75" bottom="0.75" header="0.3" footer="0.3"/>
  <pageSetup paperSize="9" scale="2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9ED61-8FE1-43E6-BA32-5F38BC8B34E4}">
  <sheetPr>
    <tabColor rgb="FFFFFFCC"/>
  </sheetPr>
  <dimension ref="A1:P154"/>
  <sheetViews>
    <sheetView showGridLines="0" showZeros="0" view="pageBreakPreview" topLeftCell="A16" zoomScaleNormal="115" zoomScaleSheetLayoutView="100" workbookViewId="0">
      <selection activeCell="F6" sqref="F6:G6"/>
    </sheetView>
  </sheetViews>
  <sheetFormatPr defaultColWidth="8.88671875" defaultRowHeight="13.35" customHeight="1"/>
  <cols>
    <col min="1" max="1" width="0.88671875" style="77" customWidth="1"/>
    <col min="2" max="2" width="11.88671875" style="77" customWidth="1"/>
    <col min="3" max="4" width="8.88671875" style="74" customWidth="1"/>
    <col min="5" max="6" width="6.6640625" style="74" customWidth="1"/>
    <col min="7" max="10" width="3.6640625" style="75" customWidth="1"/>
    <col min="11" max="11" width="3.77734375" style="76" customWidth="1"/>
    <col min="12" max="12" width="8.88671875" style="77" customWidth="1"/>
    <col min="13" max="13" width="20.88671875" style="77" customWidth="1"/>
    <col min="14" max="14" width="0.88671875" style="77" customWidth="1"/>
    <col min="15" max="15" width="1.109375" style="77" customWidth="1"/>
    <col min="16" max="16" width="10.109375" style="79" customWidth="1"/>
    <col min="17" max="16384" width="8.88671875" style="77"/>
  </cols>
  <sheetData>
    <row r="1" spans="2:16" ht="13.2">
      <c r="B1" s="12" t="s">
        <v>175</v>
      </c>
      <c r="M1" s="66" t="s">
        <v>310</v>
      </c>
      <c r="P1" s="78"/>
    </row>
    <row r="2" spans="2:16" ht="13.35" customHeight="1">
      <c r="M2" s="66">
        <f>交付申請書!R14</f>
        <v>0</v>
      </c>
    </row>
    <row r="3" spans="2:16" ht="13.35" customHeight="1">
      <c r="M3" s="66">
        <f>別紙１_事業計画書!L12</f>
        <v>0</v>
      </c>
    </row>
    <row r="4" spans="2:16" ht="14.4">
      <c r="B4" s="503" t="s">
        <v>56</v>
      </c>
      <c r="C4" s="503"/>
      <c r="D4" s="503"/>
      <c r="E4" s="503"/>
      <c r="F4" s="503"/>
      <c r="G4" s="503"/>
      <c r="H4" s="503"/>
      <c r="I4" s="503"/>
      <c r="J4" s="503"/>
      <c r="K4" s="503"/>
      <c r="L4" s="503"/>
      <c r="M4" s="503"/>
    </row>
    <row r="5" spans="2:16" ht="13.2"/>
    <row r="6" spans="2:16" ht="13.2">
      <c r="F6" s="313"/>
      <c r="G6" s="313"/>
      <c r="H6" s="75" t="s">
        <v>2</v>
      </c>
      <c r="I6" s="64"/>
      <c r="J6" s="75" t="s">
        <v>1</v>
      </c>
      <c r="K6" s="64"/>
      <c r="L6" s="77" t="s">
        <v>57</v>
      </c>
      <c r="P6" s="80" t="str">
        <f>IF(OR(F6="",I6="",K6=""),"NG","OK")</f>
        <v>NG</v>
      </c>
    </row>
    <row r="9" spans="2:16" ht="15" customHeight="1">
      <c r="B9" s="504" t="s">
        <v>58</v>
      </c>
      <c r="C9" s="505" t="s">
        <v>4</v>
      </c>
      <c r="D9" s="506"/>
      <c r="E9" s="507" t="s">
        <v>239</v>
      </c>
      <c r="F9" s="508"/>
      <c r="G9" s="509" t="s">
        <v>59</v>
      </c>
      <c r="H9" s="510"/>
      <c r="I9" s="510"/>
      <c r="J9" s="510"/>
      <c r="K9" s="511" t="s">
        <v>60</v>
      </c>
      <c r="L9" s="504" t="s">
        <v>61</v>
      </c>
      <c r="M9" s="504"/>
    </row>
    <row r="10" spans="2:16" ht="25.35" customHeight="1">
      <c r="B10" s="504"/>
      <c r="C10" s="81" t="s">
        <v>62</v>
      </c>
      <c r="D10" s="82" t="s">
        <v>63</v>
      </c>
      <c r="E10" s="83" t="s">
        <v>62</v>
      </c>
      <c r="F10" s="84" t="s">
        <v>63</v>
      </c>
      <c r="G10" s="513" t="s">
        <v>246</v>
      </c>
      <c r="H10" s="514"/>
      <c r="I10" s="514"/>
      <c r="J10" s="514"/>
      <c r="K10" s="512"/>
      <c r="L10" s="504"/>
      <c r="M10" s="504"/>
    </row>
    <row r="11" spans="2:16" ht="42" customHeight="1">
      <c r="B11" s="9">
        <f>'別紙４_共同負担同意書（経費を共同負担する場合）'!K31</f>
        <v>0</v>
      </c>
      <c r="C11" s="10">
        <f>'別紙４_共同負担同意書（経費を共同負担する場合）'!O31</f>
        <v>0</v>
      </c>
      <c r="D11" s="11">
        <f>'別紙４_共同負担同意書（経費を共同負担する場合）'!T31</f>
        <v>0</v>
      </c>
      <c r="E11" s="1"/>
      <c r="F11" s="2"/>
      <c r="G11" s="85"/>
      <c r="H11" s="86"/>
      <c r="I11" s="54"/>
      <c r="J11" s="65"/>
      <c r="K11" s="3"/>
      <c r="L11" s="4" t="s">
        <v>9</v>
      </c>
      <c r="M11" s="5"/>
      <c r="P11" s="87" t="str">
        <f>IF(AND(B11="",C11="",D11="",E11="",F11="",G11="",H11="",I11="",J11="",K11="",L11="都道府県",M11=""),"",IF(AND(B11&lt;&gt;"",C11&lt;&gt;"",D11&lt;&gt;"",E11&lt;&gt;"",F11&lt;&gt;"",G11&lt;&gt;"",I11&lt;&gt;"",J11&lt;&gt;"",K11&lt;&gt;"",L11&lt;&gt;"都道府県",M11&lt;&gt;""),"OK","NG"))</f>
        <v>NG</v>
      </c>
    </row>
    <row r="12" spans="2:16" ht="42" customHeight="1">
      <c r="B12" s="6"/>
      <c r="C12" s="7"/>
      <c r="D12" s="8"/>
      <c r="E12" s="1"/>
      <c r="F12" s="2"/>
      <c r="G12" s="85"/>
      <c r="H12" s="86"/>
      <c r="I12" s="54"/>
      <c r="J12" s="65"/>
      <c r="K12" s="3"/>
      <c r="L12" s="4" t="s">
        <v>9</v>
      </c>
      <c r="M12" s="5"/>
      <c r="P12" s="87" t="str">
        <f>IF(AND(B12="",C12="",D12="",E12="",F12="",G12="",H12="",I12="",J12="",K12="",L12="都道府県",M12=""),"",IF(AND(B12&lt;&gt;"",C12&lt;&gt;"",D12&lt;&gt;"",E12&lt;&gt;"",F12&lt;&gt;"",G12&lt;&gt;"",I12&lt;&gt;"",J12&lt;&gt;"",K12&lt;&gt;"",L12&lt;&gt;"都道府県",M12&lt;&gt;""),"OK","NG"))</f>
        <v/>
      </c>
    </row>
    <row r="13" spans="2:16" ht="42" customHeight="1">
      <c r="B13" s="6"/>
      <c r="C13" s="7"/>
      <c r="D13" s="8"/>
      <c r="E13" s="1"/>
      <c r="F13" s="2"/>
      <c r="G13" s="85"/>
      <c r="H13" s="86"/>
      <c r="I13" s="54"/>
      <c r="J13" s="65"/>
      <c r="K13" s="3"/>
      <c r="L13" s="4" t="s">
        <v>9</v>
      </c>
      <c r="M13" s="5"/>
      <c r="P13" s="87" t="str">
        <f t="shared" ref="P13:P19" si="0">IF(AND(B13="",C13="",D13="",E13="",F13="",G13="",H13="",I13="",J13="",K13="",L13="都道府県",M13=""),"",IF(AND(B13&lt;&gt;"",C13&lt;&gt;"",D13&lt;&gt;"",E13&lt;&gt;"",F13&lt;&gt;"",G13&lt;&gt;"",I13&lt;&gt;"",J13&lt;&gt;"",K13&lt;&gt;"",L13&lt;&gt;"都道府県",M13&lt;&gt;""),"OK","NG"))</f>
        <v/>
      </c>
    </row>
    <row r="14" spans="2:16" ht="42" customHeight="1">
      <c r="B14" s="6"/>
      <c r="C14" s="7"/>
      <c r="D14" s="8"/>
      <c r="E14" s="1"/>
      <c r="F14" s="2"/>
      <c r="G14" s="85"/>
      <c r="H14" s="86"/>
      <c r="I14" s="54"/>
      <c r="J14" s="65"/>
      <c r="K14" s="3"/>
      <c r="L14" s="4" t="s">
        <v>9</v>
      </c>
      <c r="M14" s="5"/>
      <c r="P14" s="87" t="str">
        <f t="shared" si="0"/>
        <v/>
      </c>
    </row>
    <row r="15" spans="2:16" ht="42" customHeight="1">
      <c r="B15" s="6"/>
      <c r="C15" s="7"/>
      <c r="D15" s="8"/>
      <c r="E15" s="1"/>
      <c r="F15" s="2"/>
      <c r="G15" s="85"/>
      <c r="H15" s="86"/>
      <c r="I15" s="54"/>
      <c r="J15" s="65"/>
      <c r="K15" s="3"/>
      <c r="L15" s="4" t="s">
        <v>9</v>
      </c>
      <c r="M15" s="5"/>
      <c r="P15" s="87" t="str">
        <f t="shared" si="0"/>
        <v/>
      </c>
    </row>
    <row r="16" spans="2:16" ht="42" customHeight="1">
      <c r="B16" s="6"/>
      <c r="C16" s="7"/>
      <c r="D16" s="8"/>
      <c r="E16" s="1"/>
      <c r="F16" s="2"/>
      <c r="G16" s="85"/>
      <c r="H16" s="86"/>
      <c r="I16" s="54"/>
      <c r="J16" s="65"/>
      <c r="K16" s="3"/>
      <c r="L16" s="4" t="s">
        <v>9</v>
      </c>
      <c r="M16" s="5"/>
      <c r="P16" s="87" t="str">
        <f t="shared" si="0"/>
        <v/>
      </c>
    </row>
    <row r="17" spans="2:16" ht="42" customHeight="1">
      <c r="B17" s="6"/>
      <c r="C17" s="7"/>
      <c r="D17" s="8"/>
      <c r="E17" s="1"/>
      <c r="F17" s="2"/>
      <c r="G17" s="85"/>
      <c r="H17" s="86"/>
      <c r="I17" s="54"/>
      <c r="J17" s="65"/>
      <c r="K17" s="3"/>
      <c r="L17" s="4" t="s">
        <v>9</v>
      </c>
      <c r="M17" s="5"/>
      <c r="P17" s="87" t="str">
        <f t="shared" si="0"/>
        <v/>
      </c>
    </row>
    <row r="18" spans="2:16" ht="42" customHeight="1">
      <c r="B18" s="6"/>
      <c r="C18" s="7"/>
      <c r="D18" s="8"/>
      <c r="E18" s="1"/>
      <c r="F18" s="2"/>
      <c r="G18" s="85"/>
      <c r="H18" s="86"/>
      <c r="I18" s="54"/>
      <c r="J18" s="65"/>
      <c r="K18" s="3"/>
      <c r="L18" s="4" t="s">
        <v>9</v>
      </c>
      <c r="M18" s="5"/>
      <c r="P18" s="87" t="str">
        <f t="shared" si="0"/>
        <v/>
      </c>
    </row>
    <row r="19" spans="2:16" ht="42" customHeight="1">
      <c r="B19" s="6"/>
      <c r="C19" s="7"/>
      <c r="D19" s="8"/>
      <c r="E19" s="1"/>
      <c r="F19" s="2"/>
      <c r="G19" s="85"/>
      <c r="H19" s="86"/>
      <c r="I19" s="54"/>
      <c r="J19" s="65"/>
      <c r="K19" s="3"/>
      <c r="L19" s="4" t="s">
        <v>9</v>
      </c>
      <c r="M19" s="5"/>
      <c r="P19" s="87" t="str">
        <f t="shared" si="0"/>
        <v/>
      </c>
    </row>
    <row r="20" spans="2:16" ht="42" customHeight="1">
      <c r="B20" s="6"/>
      <c r="C20" s="470"/>
      <c r="D20" s="471"/>
      <c r="E20" s="470"/>
      <c r="F20" s="471"/>
      <c r="G20" s="517"/>
      <c r="H20" s="518"/>
      <c r="I20" s="518"/>
      <c r="J20" s="519"/>
      <c r="K20" s="88"/>
      <c r="L20" s="4" t="s">
        <v>9</v>
      </c>
      <c r="M20" s="5"/>
      <c r="P20" s="87" t="str">
        <f>IF(AND(B20="",C20="",E20="",L20="都道府県",M20=""),"",IF(AND(B20&lt;&gt;"",C20&lt;&gt;"",E20&lt;&gt;"",L20&lt;&gt;"都道府県",M20&lt;&gt;""),"OK","NG"))</f>
        <v/>
      </c>
    </row>
    <row r="22" spans="2:16" ht="15" customHeight="1">
      <c r="B22" s="520" t="s">
        <v>116</v>
      </c>
      <c r="C22" s="520"/>
      <c r="D22" s="520"/>
      <c r="E22" s="520"/>
      <c r="F22" s="520"/>
      <c r="G22" s="520"/>
      <c r="H22" s="520"/>
      <c r="I22" s="520"/>
      <c r="J22" s="520"/>
      <c r="K22" s="520"/>
      <c r="L22" s="520"/>
      <c r="M22" s="520"/>
    </row>
    <row r="23" spans="2:16" ht="15" customHeight="1">
      <c r="B23" s="520"/>
      <c r="C23" s="520"/>
      <c r="D23" s="520"/>
      <c r="E23" s="520"/>
      <c r="F23" s="520"/>
      <c r="G23" s="520"/>
      <c r="H23" s="520"/>
      <c r="I23" s="520"/>
      <c r="J23" s="520"/>
      <c r="K23" s="520"/>
      <c r="L23" s="520"/>
      <c r="M23" s="520"/>
    </row>
    <row r="24" spans="2:16" ht="13.2">
      <c r="C24" s="77"/>
      <c r="D24" s="77"/>
      <c r="E24" s="77"/>
      <c r="F24" s="77"/>
      <c r="G24" s="77"/>
      <c r="H24" s="77"/>
      <c r="I24" s="77"/>
      <c r="J24" s="77"/>
    </row>
    <row r="25" spans="2:16" ht="13.2">
      <c r="B25" s="520" t="s">
        <v>117</v>
      </c>
      <c r="C25" s="520"/>
      <c r="D25" s="520"/>
      <c r="E25" s="520"/>
      <c r="F25" s="520"/>
      <c r="G25" s="520"/>
      <c r="H25" s="520"/>
      <c r="I25" s="520"/>
      <c r="J25" s="520"/>
      <c r="K25" s="520"/>
      <c r="L25" s="520"/>
      <c r="M25" s="520"/>
    </row>
    <row r="26" spans="2:16" ht="13.2">
      <c r="B26" s="520"/>
      <c r="C26" s="520"/>
      <c r="D26" s="520"/>
      <c r="E26" s="520"/>
      <c r="F26" s="520"/>
      <c r="G26" s="520"/>
      <c r="H26" s="520"/>
      <c r="I26" s="520"/>
      <c r="J26" s="520"/>
      <c r="K26" s="520"/>
      <c r="L26" s="520"/>
      <c r="M26" s="520"/>
    </row>
    <row r="27" spans="2:16" ht="13.2">
      <c r="B27" s="520"/>
      <c r="C27" s="520"/>
      <c r="D27" s="520"/>
      <c r="E27" s="520"/>
      <c r="F27" s="520"/>
      <c r="G27" s="520"/>
      <c r="H27" s="520"/>
      <c r="I27" s="520"/>
      <c r="J27" s="520"/>
      <c r="K27" s="520"/>
      <c r="L27" s="520"/>
      <c r="M27" s="520"/>
    </row>
    <row r="28" spans="2:16" ht="13.2">
      <c r="C28" s="77"/>
      <c r="D28" s="77"/>
      <c r="E28" s="77"/>
      <c r="F28" s="77"/>
      <c r="G28" s="77"/>
      <c r="H28" s="77"/>
      <c r="I28" s="77"/>
      <c r="J28" s="77"/>
      <c r="K28" s="77"/>
    </row>
    <row r="29" spans="2:16" ht="16.5" customHeight="1">
      <c r="C29" s="77"/>
      <c r="D29" s="515" t="s">
        <v>184</v>
      </c>
      <c r="E29" s="515"/>
      <c r="F29" s="515"/>
      <c r="G29" s="516">
        <f>'別紙４_共同負担同意書（経費を共同負担する場合）'!K29</f>
        <v>0</v>
      </c>
      <c r="H29" s="516"/>
      <c r="I29" s="516"/>
      <c r="J29" s="516"/>
      <c r="K29" s="516"/>
      <c r="L29" s="516"/>
      <c r="M29" s="516"/>
    </row>
    <row r="30" spans="2:16" ht="13.2">
      <c r="C30" s="77"/>
      <c r="D30" s="77"/>
      <c r="E30" s="77"/>
      <c r="F30" s="75"/>
      <c r="L30" s="89"/>
      <c r="M30" s="89"/>
    </row>
    <row r="31" spans="2:16" ht="16.5" customHeight="1">
      <c r="C31" s="77"/>
      <c r="D31" s="515" t="s">
        <v>185</v>
      </c>
      <c r="E31" s="515"/>
      <c r="F31" s="515"/>
      <c r="G31" s="516" t="str">
        <f>'別紙４_共同負担同意書（経費を共同負担する場合）'!K31&amp;"　"&amp;'別紙４_共同負担同意書（経費を共同負担する場合）'!O31&amp;"　"&amp;'別紙４_共同負担同意書（経費を共同負担する場合）'!T31</f>
        <v>　　</v>
      </c>
      <c r="H31" s="516"/>
      <c r="I31" s="516"/>
      <c r="J31" s="516"/>
      <c r="K31" s="516"/>
      <c r="L31" s="516"/>
      <c r="M31" s="516"/>
    </row>
    <row r="32" spans="2:16" ht="13.2">
      <c r="C32" s="77"/>
      <c r="D32" s="77"/>
      <c r="E32" s="77"/>
      <c r="F32" s="77"/>
      <c r="G32" s="77"/>
      <c r="H32" s="77"/>
      <c r="I32" s="77"/>
      <c r="J32" s="77"/>
    </row>
    <row r="33" spans="3:12" ht="13.2">
      <c r="C33" s="77"/>
      <c r="D33" s="77"/>
      <c r="E33" s="77"/>
      <c r="F33" s="77"/>
      <c r="G33" s="77"/>
      <c r="H33" s="77"/>
      <c r="I33" s="77"/>
      <c r="J33" s="77"/>
    </row>
    <row r="34" spans="3:12" ht="13.35" customHeight="1">
      <c r="C34" s="77"/>
      <c r="D34" s="77"/>
      <c r="E34" s="77"/>
      <c r="F34" s="77"/>
      <c r="G34" s="77"/>
      <c r="H34" s="77"/>
      <c r="I34" s="77"/>
      <c r="J34" s="77"/>
    </row>
    <row r="35" spans="3:12" ht="13.35" customHeight="1">
      <c r="C35" s="77"/>
      <c r="D35" s="77"/>
      <c r="E35" s="77"/>
      <c r="F35" s="77"/>
      <c r="G35" s="77"/>
      <c r="H35" s="77"/>
      <c r="I35" s="77"/>
      <c r="J35" s="77"/>
    </row>
    <row r="36" spans="3:12" ht="13.35" customHeight="1">
      <c r="C36" s="77"/>
      <c r="D36" s="77"/>
      <c r="E36" s="77"/>
      <c r="F36" s="77"/>
      <c r="G36" s="77"/>
      <c r="H36" s="77"/>
      <c r="I36" s="77"/>
      <c r="J36" s="77"/>
    </row>
    <row r="40" spans="3:12" ht="13.35" customHeight="1">
      <c r="G40" s="90" t="s">
        <v>325</v>
      </c>
      <c r="H40" s="90" t="s">
        <v>2</v>
      </c>
      <c r="I40" s="90" t="s">
        <v>1</v>
      </c>
      <c r="J40" s="90" t="s">
        <v>0</v>
      </c>
      <c r="L40" s="77" t="s">
        <v>9</v>
      </c>
    </row>
    <row r="41" spans="3:12" ht="13.35" customHeight="1">
      <c r="G41" s="75" t="s">
        <v>326</v>
      </c>
      <c r="H41" s="75">
        <v>1</v>
      </c>
      <c r="I41" s="91">
        <v>1</v>
      </c>
      <c r="J41" s="75">
        <v>1</v>
      </c>
      <c r="L41" s="77" t="s">
        <v>10</v>
      </c>
    </row>
    <row r="42" spans="3:12" ht="13.35" customHeight="1">
      <c r="G42" s="75" t="s">
        <v>327</v>
      </c>
      <c r="H42" s="75">
        <v>2</v>
      </c>
      <c r="I42" s="91">
        <v>2</v>
      </c>
      <c r="J42" s="75">
        <v>2</v>
      </c>
      <c r="L42" s="77" t="s">
        <v>11</v>
      </c>
    </row>
    <row r="43" spans="3:12" ht="13.35" customHeight="1">
      <c r="G43" s="75" t="s">
        <v>328</v>
      </c>
      <c r="H43" s="75">
        <v>3</v>
      </c>
      <c r="I43" s="91">
        <v>3</v>
      </c>
      <c r="J43" s="75">
        <v>3</v>
      </c>
      <c r="L43" s="77" t="s">
        <v>12</v>
      </c>
    </row>
    <row r="44" spans="3:12" ht="13.35" customHeight="1">
      <c r="H44" s="75">
        <v>4</v>
      </c>
      <c r="I44" s="91">
        <v>4</v>
      </c>
      <c r="J44" s="75">
        <v>4</v>
      </c>
      <c r="L44" s="77" t="s">
        <v>13</v>
      </c>
    </row>
    <row r="45" spans="3:12" ht="13.35" customHeight="1">
      <c r="H45" s="75">
        <v>5</v>
      </c>
      <c r="I45" s="91">
        <v>5</v>
      </c>
      <c r="J45" s="75">
        <v>5</v>
      </c>
      <c r="L45" s="77" t="s">
        <v>14</v>
      </c>
    </row>
    <row r="46" spans="3:12" ht="13.35" customHeight="1">
      <c r="H46" s="75">
        <v>6</v>
      </c>
      <c r="I46" s="91">
        <v>6</v>
      </c>
      <c r="J46" s="75">
        <v>6</v>
      </c>
      <c r="L46" s="77" t="s">
        <v>15</v>
      </c>
    </row>
    <row r="47" spans="3:12" ht="13.35" customHeight="1">
      <c r="H47" s="75">
        <v>7</v>
      </c>
      <c r="I47" s="91">
        <v>7</v>
      </c>
      <c r="J47" s="75">
        <v>7</v>
      </c>
      <c r="L47" s="77" t="s">
        <v>16</v>
      </c>
    </row>
    <row r="48" spans="3:12" ht="13.35" customHeight="1">
      <c r="H48" s="75">
        <v>8</v>
      </c>
      <c r="I48" s="91">
        <v>8</v>
      </c>
      <c r="J48" s="75">
        <v>8</v>
      </c>
      <c r="L48" s="77" t="s">
        <v>17</v>
      </c>
    </row>
    <row r="49" spans="8:12" ht="13.35" customHeight="1">
      <c r="H49" s="75">
        <v>9</v>
      </c>
      <c r="I49" s="91">
        <v>9</v>
      </c>
      <c r="J49" s="75">
        <v>9</v>
      </c>
      <c r="L49" s="77" t="s">
        <v>18</v>
      </c>
    </row>
    <row r="50" spans="8:12" ht="13.35" customHeight="1">
      <c r="H50" s="75">
        <v>10</v>
      </c>
      <c r="I50" s="91">
        <v>10</v>
      </c>
      <c r="J50" s="75">
        <v>10</v>
      </c>
      <c r="L50" s="77" t="s">
        <v>19</v>
      </c>
    </row>
    <row r="51" spans="8:12" ht="13.35" customHeight="1">
      <c r="H51" s="75">
        <v>11</v>
      </c>
      <c r="I51" s="91">
        <v>11</v>
      </c>
      <c r="J51" s="75">
        <v>11</v>
      </c>
      <c r="L51" s="77" t="s">
        <v>20</v>
      </c>
    </row>
    <row r="52" spans="8:12" ht="13.35" customHeight="1">
      <c r="H52" s="75">
        <v>12</v>
      </c>
      <c r="I52" s="91">
        <v>12</v>
      </c>
      <c r="J52" s="75">
        <v>12</v>
      </c>
      <c r="L52" s="77" t="s">
        <v>21</v>
      </c>
    </row>
    <row r="53" spans="8:12" ht="13.35" customHeight="1">
      <c r="H53" s="75">
        <v>13</v>
      </c>
      <c r="J53" s="75">
        <v>13</v>
      </c>
      <c r="L53" s="77" t="s">
        <v>22</v>
      </c>
    </row>
    <row r="54" spans="8:12" ht="13.35" customHeight="1">
      <c r="H54" s="75">
        <v>14</v>
      </c>
      <c r="J54" s="75">
        <v>14</v>
      </c>
      <c r="L54" s="77" t="s">
        <v>8</v>
      </c>
    </row>
    <row r="55" spans="8:12" ht="13.35" customHeight="1">
      <c r="H55" s="75">
        <v>15</v>
      </c>
      <c r="J55" s="75">
        <v>15</v>
      </c>
      <c r="L55" s="77" t="s">
        <v>23</v>
      </c>
    </row>
    <row r="56" spans="8:12" ht="13.35" customHeight="1">
      <c r="H56" s="75">
        <v>16</v>
      </c>
      <c r="J56" s="75">
        <v>16</v>
      </c>
      <c r="L56" s="77" t="s">
        <v>24</v>
      </c>
    </row>
    <row r="57" spans="8:12" ht="13.35" customHeight="1">
      <c r="H57" s="75">
        <v>17</v>
      </c>
      <c r="J57" s="75">
        <v>17</v>
      </c>
      <c r="L57" s="77" t="s">
        <v>25</v>
      </c>
    </row>
    <row r="58" spans="8:12" ht="13.35" customHeight="1">
      <c r="H58" s="75">
        <v>18</v>
      </c>
      <c r="J58" s="75">
        <v>18</v>
      </c>
      <c r="L58" s="77" t="s">
        <v>26</v>
      </c>
    </row>
    <row r="59" spans="8:12" ht="13.35" customHeight="1">
      <c r="H59" s="75">
        <v>19</v>
      </c>
      <c r="J59" s="75">
        <v>19</v>
      </c>
      <c r="L59" s="77" t="s">
        <v>27</v>
      </c>
    </row>
    <row r="60" spans="8:12" ht="13.35" customHeight="1">
      <c r="H60" s="75">
        <v>20</v>
      </c>
      <c r="J60" s="75">
        <v>20</v>
      </c>
      <c r="L60" s="77" t="s">
        <v>28</v>
      </c>
    </row>
    <row r="61" spans="8:12" ht="13.35" customHeight="1">
      <c r="H61" s="75">
        <v>21</v>
      </c>
      <c r="J61" s="75">
        <v>21</v>
      </c>
      <c r="L61" s="77" t="s">
        <v>29</v>
      </c>
    </row>
    <row r="62" spans="8:12" ht="13.35" customHeight="1">
      <c r="H62" s="75">
        <v>22</v>
      </c>
      <c r="J62" s="75">
        <v>22</v>
      </c>
      <c r="L62" s="77" t="s">
        <v>30</v>
      </c>
    </row>
    <row r="63" spans="8:12" ht="13.35" customHeight="1">
      <c r="H63" s="75">
        <v>23</v>
      </c>
      <c r="J63" s="75">
        <v>23</v>
      </c>
      <c r="L63" s="77" t="s">
        <v>31</v>
      </c>
    </row>
    <row r="64" spans="8:12" ht="13.35" customHeight="1">
      <c r="H64" s="75">
        <v>24</v>
      </c>
      <c r="J64" s="75">
        <v>24</v>
      </c>
      <c r="L64" s="77" t="s">
        <v>32</v>
      </c>
    </row>
    <row r="65" spans="8:12" ht="13.35" customHeight="1">
      <c r="H65" s="75">
        <v>25</v>
      </c>
      <c r="J65" s="75">
        <v>25</v>
      </c>
      <c r="L65" s="77" t="s">
        <v>33</v>
      </c>
    </row>
    <row r="66" spans="8:12" ht="13.35" customHeight="1">
      <c r="H66" s="75">
        <v>26</v>
      </c>
      <c r="J66" s="75">
        <v>26</v>
      </c>
      <c r="L66" s="77" t="s">
        <v>34</v>
      </c>
    </row>
    <row r="67" spans="8:12" ht="13.35" customHeight="1">
      <c r="H67" s="75">
        <v>27</v>
      </c>
      <c r="J67" s="75">
        <v>27</v>
      </c>
      <c r="L67" s="77" t="s">
        <v>35</v>
      </c>
    </row>
    <row r="68" spans="8:12" ht="13.35" customHeight="1">
      <c r="H68" s="75">
        <v>28</v>
      </c>
      <c r="J68" s="75">
        <v>28</v>
      </c>
      <c r="L68" s="77" t="s">
        <v>36</v>
      </c>
    </row>
    <row r="69" spans="8:12" ht="13.35" customHeight="1">
      <c r="H69" s="75">
        <v>29</v>
      </c>
      <c r="J69" s="75">
        <v>29</v>
      </c>
      <c r="L69" s="77" t="s">
        <v>37</v>
      </c>
    </row>
    <row r="70" spans="8:12" ht="13.35" customHeight="1">
      <c r="H70" s="75">
        <v>30</v>
      </c>
      <c r="J70" s="75">
        <v>30</v>
      </c>
      <c r="L70" s="77" t="s">
        <v>38</v>
      </c>
    </row>
    <row r="71" spans="8:12" ht="13.35" customHeight="1">
      <c r="H71" s="75">
        <v>31</v>
      </c>
      <c r="J71" s="75">
        <v>31</v>
      </c>
      <c r="L71" s="77" t="s">
        <v>39</v>
      </c>
    </row>
    <row r="72" spans="8:12" ht="13.35" customHeight="1">
      <c r="H72" s="75">
        <v>32</v>
      </c>
      <c r="L72" s="77" t="s">
        <v>40</v>
      </c>
    </row>
    <row r="73" spans="8:12" ht="13.35" customHeight="1">
      <c r="H73" s="75">
        <v>33</v>
      </c>
      <c r="L73" s="77" t="s">
        <v>41</v>
      </c>
    </row>
    <row r="74" spans="8:12" ht="13.35" customHeight="1">
      <c r="H74" s="75">
        <v>34</v>
      </c>
      <c r="L74" s="77" t="s">
        <v>42</v>
      </c>
    </row>
    <row r="75" spans="8:12" ht="13.35" customHeight="1">
      <c r="H75" s="75">
        <v>35</v>
      </c>
      <c r="L75" s="77" t="s">
        <v>43</v>
      </c>
    </row>
    <row r="76" spans="8:12" ht="13.35" customHeight="1">
      <c r="H76" s="75">
        <v>36</v>
      </c>
      <c r="L76" s="77" t="s">
        <v>44</v>
      </c>
    </row>
    <row r="77" spans="8:12" ht="13.35" customHeight="1">
      <c r="H77" s="75">
        <v>37</v>
      </c>
      <c r="L77" s="77" t="s">
        <v>45</v>
      </c>
    </row>
    <row r="78" spans="8:12" ht="13.35" customHeight="1">
      <c r="H78" s="75">
        <v>38</v>
      </c>
      <c r="L78" s="77" t="s">
        <v>46</v>
      </c>
    </row>
    <row r="79" spans="8:12" ht="13.35" customHeight="1">
      <c r="H79" s="75">
        <v>39</v>
      </c>
      <c r="L79" s="77" t="s">
        <v>47</v>
      </c>
    </row>
    <row r="80" spans="8:12" ht="13.35" customHeight="1">
      <c r="H80" s="75">
        <v>40</v>
      </c>
      <c r="L80" s="77" t="s">
        <v>48</v>
      </c>
    </row>
    <row r="81" spans="8:12" ht="13.35" customHeight="1">
      <c r="H81" s="75">
        <v>41</v>
      </c>
      <c r="L81" s="77" t="s">
        <v>49</v>
      </c>
    </row>
    <row r="82" spans="8:12" ht="13.35" customHeight="1">
      <c r="H82" s="75">
        <v>42</v>
      </c>
      <c r="L82" s="77" t="s">
        <v>50</v>
      </c>
    </row>
    <row r="83" spans="8:12" ht="13.35" customHeight="1">
      <c r="H83" s="75">
        <v>43</v>
      </c>
      <c r="L83" s="77" t="s">
        <v>51</v>
      </c>
    </row>
    <row r="84" spans="8:12" ht="13.35" customHeight="1">
      <c r="H84" s="75">
        <v>44</v>
      </c>
      <c r="L84" s="77" t="s">
        <v>52</v>
      </c>
    </row>
    <row r="85" spans="8:12" ht="13.35" customHeight="1">
      <c r="H85" s="75">
        <v>45</v>
      </c>
      <c r="L85" s="77" t="s">
        <v>53</v>
      </c>
    </row>
    <row r="86" spans="8:12" ht="13.35" customHeight="1">
      <c r="H86" s="75">
        <v>46</v>
      </c>
      <c r="L86" s="77" t="s">
        <v>54</v>
      </c>
    </row>
    <row r="87" spans="8:12" ht="13.35" customHeight="1">
      <c r="H87" s="75">
        <v>47</v>
      </c>
      <c r="L87" s="77" t="s">
        <v>55</v>
      </c>
    </row>
    <row r="88" spans="8:12" ht="13.35" customHeight="1">
      <c r="H88" s="75">
        <v>48</v>
      </c>
    </row>
    <row r="89" spans="8:12" ht="13.35" customHeight="1">
      <c r="H89" s="75">
        <v>49</v>
      </c>
    </row>
    <row r="90" spans="8:12" ht="13.35" customHeight="1">
      <c r="H90" s="75">
        <v>50</v>
      </c>
    </row>
    <row r="91" spans="8:12" ht="13.35" customHeight="1">
      <c r="H91" s="75">
        <v>51</v>
      </c>
    </row>
    <row r="92" spans="8:12" ht="13.35" customHeight="1">
      <c r="H92" s="75">
        <v>52</v>
      </c>
    </row>
    <row r="93" spans="8:12" ht="13.35" customHeight="1">
      <c r="H93" s="75">
        <v>53</v>
      </c>
    </row>
    <row r="94" spans="8:12" ht="13.35" customHeight="1">
      <c r="H94" s="75">
        <v>54</v>
      </c>
    </row>
    <row r="95" spans="8:12" ht="13.35" customHeight="1">
      <c r="H95" s="75">
        <v>55</v>
      </c>
    </row>
    <row r="96" spans="8:12" ht="13.35" customHeight="1">
      <c r="H96" s="75">
        <v>56</v>
      </c>
    </row>
    <row r="97" spans="1:16" ht="13.35" customHeight="1">
      <c r="H97" s="75">
        <v>57</v>
      </c>
    </row>
    <row r="98" spans="1:16" ht="13.35" customHeight="1">
      <c r="H98" s="75">
        <v>58</v>
      </c>
    </row>
    <row r="99" spans="1:16" ht="13.35" customHeight="1">
      <c r="H99" s="75">
        <v>59</v>
      </c>
    </row>
    <row r="100" spans="1:16" ht="13.35" customHeight="1">
      <c r="H100" s="75">
        <v>60</v>
      </c>
    </row>
    <row r="101" spans="1:16" ht="13.35" customHeight="1">
      <c r="H101" s="75">
        <v>61</v>
      </c>
    </row>
    <row r="102" spans="1:16" ht="13.35" customHeight="1">
      <c r="H102" s="75">
        <v>62</v>
      </c>
    </row>
    <row r="103" spans="1:16" s="75" customFormat="1" ht="13.35" customHeight="1">
      <c r="A103" s="77"/>
      <c r="B103" s="77"/>
      <c r="C103" s="74"/>
      <c r="D103" s="74"/>
      <c r="E103" s="74"/>
      <c r="F103" s="74"/>
      <c r="H103" s="75">
        <v>63</v>
      </c>
      <c r="K103" s="76"/>
      <c r="L103" s="77"/>
      <c r="M103" s="77"/>
      <c r="N103" s="77"/>
      <c r="O103" s="77"/>
      <c r="P103" s="79"/>
    </row>
    <row r="104" spans="1:16" s="75" customFormat="1" ht="13.35" customHeight="1">
      <c r="A104" s="77"/>
      <c r="B104" s="77"/>
      <c r="C104" s="74"/>
      <c r="D104" s="74"/>
      <c r="E104" s="74"/>
      <c r="F104" s="74"/>
      <c r="H104" s="75">
        <v>64</v>
      </c>
      <c r="K104" s="76"/>
      <c r="L104" s="77"/>
      <c r="M104" s="77"/>
      <c r="N104" s="77"/>
      <c r="O104" s="77"/>
      <c r="P104" s="79"/>
    </row>
    <row r="105" spans="1:16" s="75" customFormat="1" ht="13.35" customHeight="1">
      <c r="A105" s="77"/>
      <c r="B105" s="77"/>
      <c r="C105" s="74"/>
      <c r="D105" s="74"/>
      <c r="E105" s="74"/>
      <c r="F105" s="74"/>
      <c r="K105" s="76"/>
      <c r="L105" s="77"/>
      <c r="M105" s="77"/>
      <c r="N105" s="77"/>
      <c r="O105" s="77"/>
      <c r="P105" s="79"/>
    </row>
    <row r="106" spans="1:16" s="75" customFormat="1" ht="13.35" customHeight="1">
      <c r="A106" s="77"/>
      <c r="B106" s="77"/>
      <c r="C106" s="74"/>
      <c r="D106" s="74"/>
      <c r="E106" s="74"/>
      <c r="F106" s="74"/>
      <c r="K106" s="76"/>
      <c r="L106" s="77"/>
      <c r="M106" s="77"/>
      <c r="N106" s="77"/>
      <c r="O106" s="77"/>
      <c r="P106" s="79"/>
    </row>
    <row r="107" spans="1:16" s="75" customFormat="1" ht="13.35" customHeight="1">
      <c r="A107" s="77"/>
      <c r="B107" s="77"/>
      <c r="C107" s="74"/>
      <c r="D107" s="74"/>
      <c r="E107" s="74"/>
      <c r="F107" s="74"/>
      <c r="K107" s="76"/>
      <c r="L107" s="77"/>
      <c r="M107" s="77"/>
      <c r="N107" s="77"/>
      <c r="O107" s="77"/>
      <c r="P107" s="79"/>
    </row>
    <row r="108" spans="1:16" s="75" customFormat="1" ht="13.35" customHeight="1">
      <c r="A108" s="77"/>
      <c r="B108" s="77"/>
      <c r="C108" s="74"/>
      <c r="D108" s="74"/>
      <c r="E108" s="74"/>
      <c r="F108" s="74"/>
      <c r="K108" s="76"/>
      <c r="L108" s="77"/>
      <c r="M108" s="77"/>
      <c r="N108" s="77"/>
      <c r="O108" s="77"/>
      <c r="P108" s="79"/>
    </row>
    <row r="109" spans="1:16" s="75" customFormat="1" ht="13.35" customHeight="1">
      <c r="A109" s="77"/>
      <c r="B109" s="77"/>
      <c r="C109" s="74"/>
      <c r="D109" s="74"/>
      <c r="E109" s="74"/>
      <c r="F109" s="74"/>
      <c r="K109" s="76"/>
      <c r="L109" s="77"/>
      <c r="M109" s="77"/>
      <c r="N109" s="77"/>
      <c r="O109" s="77"/>
      <c r="P109" s="79"/>
    </row>
    <row r="110" spans="1:16" s="75" customFormat="1" ht="13.35" customHeight="1">
      <c r="A110" s="77"/>
      <c r="B110" s="77"/>
      <c r="C110" s="74"/>
      <c r="D110" s="74"/>
      <c r="E110" s="74"/>
      <c r="F110" s="74"/>
      <c r="K110" s="76"/>
      <c r="L110" s="77"/>
      <c r="M110" s="77"/>
      <c r="N110" s="77"/>
      <c r="O110" s="77"/>
      <c r="P110" s="79"/>
    </row>
    <row r="111" spans="1:16" s="75" customFormat="1" ht="13.35" customHeight="1">
      <c r="A111" s="77"/>
      <c r="B111" s="77"/>
      <c r="C111" s="74"/>
      <c r="D111" s="74"/>
      <c r="E111" s="74"/>
      <c r="F111" s="74"/>
      <c r="K111" s="76"/>
      <c r="L111" s="77"/>
      <c r="M111" s="77"/>
      <c r="N111" s="77"/>
      <c r="O111" s="77"/>
      <c r="P111" s="79"/>
    </row>
    <row r="112" spans="1:16" s="75" customFormat="1" ht="13.35" customHeight="1">
      <c r="A112" s="77"/>
      <c r="B112" s="77"/>
      <c r="C112" s="74"/>
      <c r="D112" s="74"/>
      <c r="E112" s="74"/>
      <c r="F112" s="74"/>
      <c r="K112" s="76"/>
      <c r="L112" s="77"/>
      <c r="M112" s="77"/>
      <c r="N112" s="77"/>
      <c r="O112" s="77"/>
      <c r="P112" s="79"/>
    </row>
    <row r="113" spans="1:16" s="75" customFormat="1" ht="13.35" customHeight="1">
      <c r="A113" s="77"/>
      <c r="B113" s="77"/>
      <c r="C113" s="74"/>
      <c r="D113" s="74"/>
      <c r="E113" s="74"/>
      <c r="F113" s="74"/>
      <c r="K113" s="76"/>
      <c r="L113" s="77"/>
      <c r="M113" s="77"/>
      <c r="N113" s="77"/>
      <c r="O113" s="77"/>
      <c r="P113" s="79"/>
    </row>
    <row r="114" spans="1:16" s="75" customFormat="1" ht="13.35" customHeight="1">
      <c r="A114" s="77"/>
      <c r="B114" s="77"/>
      <c r="C114" s="74"/>
      <c r="D114" s="74"/>
      <c r="E114" s="74"/>
      <c r="F114" s="74"/>
      <c r="K114" s="76"/>
      <c r="L114" s="77"/>
      <c r="M114" s="77"/>
      <c r="N114" s="77"/>
      <c r="O114" s="77"/>
      <c r="P114" s="79"/>
    </row>
    <row r="115" spans="1:16" s="75" customFormat="1" ht="13.35" customHeight="1">
      <c r="A115" s="77"/>
      <c r="B115" s="77"/>
      <c r="C115" s="74"/>
      <c r="D115" s="74"/>
      <c r="E115" s="74"/>
      <c r="F115" s="74"/>
      <c r="K115" s="76"/>
      <c r="L115" s="77"/>
      <c r="M115" s="77"/>
      <c r="N115" s="77"/>
      <c r="O115" s="77"/>
      <c r="P115" s="79"/>
    </row>
    <row r="116" spans="1:16" s="75" customFormat="1" ht="13.35" customHeight="1">
      <c r="A116" s="77"/>
      <c r="B116" s="77"/>
      <c r="C116" s="74"/>
      <c r="D116" s="74"/>
      <c r="E116" s="74"/>
      <c r="F116" s="74"/>
      <c r="K116" s="76"/>
      <c r="L116" s="77"/>
      <c r="M116" s="77"/>
      <c r="N116" s="77"/>
      <c r="O116" s="77"/>
      <c r="P116" s="79"/>
    </row>
    <row r="117" spans="1:16" s="75" customFormat="1" ht="13.35" customHeight="1">
      <c r="A117" s="77"/>
      <c r="B117" s="77"/>
      <c r="C117" s="74"/>
      <c r="D117" s="74"/>
      <c r="E117" s="74"/>
      <c r="F117" s="74"/>
      <c r="K117" s="76"/>
      <c r="L117" s="77"/>
      <c r="M117" s="77"/>
      <c r="N117" s="77"/>
      <c r="O117" s="77"/>
      <c r="P117" s="79"/>
    </row>
    <row r="118" spans="1:16" s="75" customFormat="1" ht="13.35" customHeight="1">
      <c r="A118" s="77"/>
      <c r="B118" s="77"/>
      <c r="C118" s="74"/>
      <c r="D118" s="74"/>
      <c r="E118" s="74"/>
      <c r="F118" s="74"/>
      <c r="K118" s="76"/>
      <c r="L118" s="77"/>
      <c r="M118" s="77"/>
      <c r="N118" s="77"/>
      <c r="O118" s="77"/>
      <c r="P118" s="79"/>
    </row>
    <row r="119" spans="1:16" s="75" customFormat="1" ht="13.35" customHeight="1">
      <c r="A119" s="77"/>
      <c r="B119" s="77"/>
      <c r="C119" s="74"/>
      <c r="D119" s="74"/>
      <c r="E119" s="74"/>
      <c r="F119" s="74"/>
      <c r="K119" s="76"/>
      <c r="L119" s="77"/>
      <c r="M119" s="77"/>
      <c r="N119" s="77"/>
      <c r="O119" s="77"/>
      <c r="P119" s="79"/>
    </row>
    <row r="120" spans="1:16" s="75" customFormat="1" ht="13.35" customHeight="1">
      <c r="A120" s="77"/>
      <c r="B120" s="77"/>
      <c r="C120" s="74"/>
      <c r="D120" s="74"/>
      <c r="E120" s="74"/>
      <c r="F120" s="74"/>
      <c r="K120" s="76"/>
      <c r="L120" s="77"/>
      <c r="M120" s="77"/>
      <c r="N120" s="77"/>
      <c r="O120" s="77"/>
      <c r="P120" s="79"/>
    </row>
    <row r="121" spans="1:16" s="75" customFormat="1" ht="13.35" customHeight="1">
      <c r="A121" s="77"/>
      <c r="B121" s="77"/>
      <c r="C121" s="74"/>
      <c r="D121" s="74"/>
      <c r="E121" s="74"/>
      <c r="F121" s="74"/>
      <c r="K121" s="76"/>
      <c r="L121" s="77"/>
      <c r="M121" s="77"/>
      <c r="N121" s="77"/>
      <c r="O121" s="77"/>
      <c r="P121" s="79"/>
    </row>
    <row r="122" spans="1:16" s="75" customFormat="1" ht="13.35" customHeight="1">
      <c r="A122" s="77"/>
      <c r="B122" s="77"/>
      <c r="C122" s="74"/>
      <c r="D122" s="74"/>
      <c r="E122" s="74"/>
      <c r="F122" s="74"/>
      <c r="K122" s="76"/>
      <c r="L122" s="77"/>
      <c r="M122" s="77"/>
      <c r="N122" s="77"/>
      <c r="O122" s="77"/>
      <c r="P122" s="79"/>
    </row>
    <row r="123" spans="1:16" s="75" customFormat="1" ht="13.35" customHeight="1">
      <c r="A123" s="77"/>
      <c r="B123" s="77"/>
      <c r="C123" s="74"/>
      <c r="D123" s="74"/>
      <c r="E123" s="74"/>
      <c r="F123" s="74"/>
      <c r="K123" s="76"/>
      <c r="L123" s="77"/>
      <c r="M123" s="77"/>
      <c r="N123" s="77"/>
      <c r="O123" s="77"/>
      <c r="P123" s="79"/>
    </row>
    <row r="124" spans="1:16" s="75" customFormat="1" ht="13.35" customHeight="1">
      <c r="A124" s="77"/>
      <c r="B124" s="77"/>
      <c r="C124" s="74"/>
      <c r="D124" s="74"/>
      <c r="E124" s="74"/>
      <c r="F124" s="74"/>
      <c r="K124" s="76"/>
      <c r="L124" s="77"/>
      <c r="M124" s="77"/>
      <c r="N124" s="77"/>
      <c r="O124" s="77"/>
      <c r="P124" s="79"/>
    </row>
    <row r="125" spans="1:16" s="75" customFormat="1" ht="13.35" customHeight="1">
      <c r="A125" s="77"/>
      <c r="B125" s="77"/>
      <c r="C125" s="74"/>
      <c r="D125" s="74"/>
      <c r="E125" s="74"/>
      <c r="F125" s="74"/>
      <c r="K125" s="76"/>
      <c r="L125" s="77"/>
      <c r="M125" s="77"/>
      <c r="N125" s="77"/>
      <c r="O125" s="77"/>
      <c r="P125" s="79"/>
    </row>
    <row r="126" spans="1:16" s="75" customFormat="1" ht="13.35" customHeight="1">
      <c r="A126" s="77"/>
      <c r="B126" s="77"/>
      <c r="C126" s="74"/>
      <c r="D126" s="74"/>
      <c r="E126" s="74"/>
      <c r="F126" s="74"/>
      <c r="K126" s="76"/>
      <c r="L126" s="77"/>
      <c r="M126" s="77"/>
      <c r="N126" s="77"/>
      <c r="O126" s="77"/>
      <c r="P126" s="79"/>
    </row>
    <row r="127" spans="1:16" s="75" customFormat="1" ht="13.35" customHeight="1">
      <c r="A127" s="77"/>
      <c r="B127" s="77"/>
      <c r="C127" s="74"/>
      <c r="D127" s="74"/>
      <c r="E127" s="74"/>
      <c r="F127" s="74"/>
      <c r="K127" s="76"/>
      <c r="L127" s="77"/>
      <c r="M127" s="77"/>
      <c r="N127" s="77"/>
      <c r="O127" s="77"/>
      <c r="P127" s="79"/>
    </row>
    <row r="128" spans="1:16" s="75" customFormat="1" ht="13.35" customHeight="1">
      <c r="A128" s="77"/>
      <c r="B128" s="77"/>
      <c r="C128" s="74"/>
      <c r="D128" s="74"/>
      <c r="E128" s="74"/>
      <c r="F128" s="74"/>
      <c r="K128" s="76"/>
      <c r="L128" s="77"/>
      <c r="M128" s="77"/>
      <c r="N128" s="77"/>
      <c r="O128" s="77"/>
      <c r="P128" s="79"/>
    </row>
    <row r="129" spans="1:16" s="75" customFormat="1" ht="13.35" customHeight="1">
      <c r="A129" s="77"/>
      <c r="B129" s="77"/>
      <c r="C129" s="74"/>
      <c r="D129" s="74"/>
      <c r="E129" s="74"/>
      <c r="F129" s="74"/>
      <c r="K129" s="76"/>
      <c r="L129" s="77"/>
      <c r="M129" s="77"/>
      <c r="N129" s="77"/>
      <c r="O129" s="77"/>
      <c r="P129" s="79"/>
    </row>
    <row r="130" spans="1:16" s="75" customFormat="1" ht="13.35" customHeight="1">
      <c r="A130" s="77"/>
      <c r="B130" s="77"/>
      <c r="C130" s="74"/>
      <c r="D130" s="74"/>
      <c r="E130" s="74"/>
      <c r="F130" s="74"/>
      <c r="K130" s="76"/>
      <c r="L130" s="77"/>
      <c r="M130" s="77"/>
      <c r="N130" s="77"/>
      <c r="O130" s="77"/>
      <c r="P130" s="79"/>
    </row>
    <row r="131" spans="1:16" s="75" customFormat="1" ht="13.35" customHeight="1">
      <c r="A131" s="77"/>
      <c r="B131" s="77"/>
      <c r="C131" s="74"/>
      <c r="D131" s="74"/>
      <c r="E131" s="74"/>
      <c r="F131" s="74"/>
      <c r="K131" s="76"/>
      <c r="L131" s="77"/>
      <c r="M131" s="77"/>
      <c r="N131" s="77"/>
      <c r="O131" s="77"/>
      <c r="P131" s="79"/>
    </row>
    <row r="132" spans="1:16" s="75" customFormat="1" ht="13.35" customHeight="1">
      <c r="A132" s="77"/>
      <c r="B132" s="77"/>
      <c r="C132" s="74"/>
      <c r="D132" s="74"/>
      <c r="E132" s="74"/>
      <c r="F132" s="74"/>
      <c r="K132" s="76"/>
      <c r="L132" s="77"/>
      <c r="M132" s="77"/>
      <c r="N132" s="77"/>
      <c r="O132" s="77"/>
      <c r="P132" s="79"/>
    </row>
    <row r="133" spans="1:16" s="75" customFormat="1" ht="13.35" customHeight="1">
      <c r="A133" s="77"/>
      <c r="B133" s="77"/>
      <c r="C133" s="74"/>
      <c r="D133" s="74"/>
      <c r="E133" s="74"/>
      <c r="F133" s="74"/>
      <c r="K133" s="76"/>
      <c r="L133" s="77"/>
      <c r="M133" s="77"/>
      <c r="N133" s="77"/>
      <c r="O133" s="77"/>
      <c r="P133" s="79"/>
    </row>
    <row r="134" spans="1:16" s="75" customFormat="1" ht="13.35" customHeight="1">
      <c r="A134" s="77"/>
      <c r="B134" s="77"/>
      <c r="C134" s="74"/>
      <c r="D134" s="74"/>
      <c r="E134" s="74"/>
      <c r="F134" s="74"/>
      <c r="K134" s="76"/>
      <c r="L134" s="77"/>
      <c r="M134" s="77"/>
      <c r="N134" s="77"/>
      <c r="O134" s="77"/>
      <c r="P134" s="79"/>
    </row>
    <row r="135" spans="1:16" s="75" customFormat="1" ht="13.35" customHeight="1">
      <c r="A135" s="77"/>
      <c r="B135" s="77"/>
      <c r="C135" s="74"/>
      <c r="D135" s="74"/>
      <c r="E135" s="74"/>
      <c r="F135" s="74"/>
      <c r="K135" s="76"/>
      <c r="L135" s="77"/>
      <c r="M135" s="77"/>
      <c r="N135" s="77"/>
      <c r="O135" s="77"/>
      <c r="P135" s="79"/>
    </row>
    <row r="136" spans="1:16" s="75" customFormat="1" ht="13.35" customHeight="1">
      <c r="A136" s="77"/>
      <c r="B136" s="77"/>
      <c r="C136" s="74"/>
      <c r="D136" s="74"/>
      <c r="E136" s="74"/>
      <c r="F136" s="74"/>
      <c r="K136" s="76"/>
      <c r="L136" s="77"/>
      <c r="M136" s="77"/>
      <c r="N136" s="77"/>
      <c r="O136" s="77"/>
      <c r="P136" s="79"/>
    </row>
    <row r="137" spans="1:16" s="75" customFormat="1" ht="13.35" customHeight="1">
      <c r="A137" s="77"/>
      <c r="B137" s="77"/>
      <c r="C137" s="74"/>
      <c r="D137" s="74"/>
      <c r="E137" s="74"/>
      <c r="F137" s="74"/>
      <c r="K137" s="76"/>
      <c r="L137" s="77"/>
      <c r="M137" s="77"/>
      <c r="N137" s="77"/>
      <c r="O137" s="77"/>
      <c r="P137" s="79"/>
    </row>
    <row r="138" spans="1:16" s="75" customFormat="1" ht="13.35" customHeight="1">
      <c r="A138" s="77"/>
      <c r="B138" s="77"/>
      <c r="C138" s="74"/>
      <c r="D138" s="74"/>
      <c r="E138" s="74"/>
      <c r="F138" s="74"/>
      <c r="K138" s="76"/>
      <c r="L138" s="77"/>
      <c r="M138" s="77"/>
      <c r="N138" s="77"/>
      <c r="O138" s="77"/>
      <c r="P138" s="79"/>
    </row>
    <row r="139" spans="1:16" s="75" customFormat="1" ht="13.35" customHeight="1">
      <c r="A139" s="77"/>
      <c r="B139" s="77"/>
      <c r="C139" s="74"/>
      <c r="D139" s="74"/>
      <c r="E139" s="74"/>
      <c r="F139" s="74"/>
      <c r="K139" s="76"/>
      <c r="L139" s="77"/>
      <c r="M139" s="77"/>
      <c r="N139" s="77"/>
      <c r="O139" s="77"/>
      <c r="P139" s="79"/>
    </row>
    <row r="140" spans="1:16" s="75" customFormat="1" ht="13.35" customHeight="1">
      <c r="A140" s="77"/>
      <c r="B140" s="77"/>
      <c r="C140" s="74"/>
      <c r="D140" s="74"/>
      <c r="E140" s="74"/>
      <c r="F140" s="74"/>
      <c r="K140" s="76"/>
      <c r="L140" s="77"/>
      <c r="M140" s="77"/>
      <c r="N140" s="77"/>
      <c r="O140" s="77"/>
      <c r="P140" s="79"/>
    </row>
    <row r="141" spans="1:16" s="75" customFormat="1" ht="13.35" customHeight="1">
      <c r="A141" s="77"/>
      <c r="B141" s="77"/>
      <c r="C141" s="74"/>
      <c r="D141" s="74"/>
      <c r="E141" s="74"/>
      <c r="F141" s="74"/>
      <c r="K141" s="76"/>
      <c r="L141" s="77"/>
      <c r="M141" s="77"/>
      <c r="N141" s="77"/>
      <c r="O141" s="77"/>
      <c r="P141" s="79"/>
    </row>
    <row r="142" spans="1:16" s="75" customFormat="1" ht="13.35" customHeight="1">
      <c r="A142" s="77"/>
      <c r="B142" s="77"/>
      <c r="C142" s="74"/>
      <c r="D142" s="74"/>
      <c r="E142" s="74"/>
      <c r="F142" s="74"/>
      <c r="K142" s="76"/>
      <c r="L142" s="77"/>
      <c r="M142" s="77"/>
      <c r="N142" s="77"/>
      <c r="O142" s="77"/>
      <c r="P142" s="79"/>
    </row>
    <row r="143" spans="1:16" s="75" customFormat="1" ht="13.35" customHeight="1">
      <c r="A143" s="77"/>
      <c r="B143" s="77"/>
      <c r="C143" s="74"/>
      <c r="D143" s="74"/>
      <c r="E143" s="74"/>
      <c r="F143" s="74"/>
      <c r="K143" s="76"/>
      <c r="L143" s="77"/>
      <c r="M143" s="77"/>
      <c r="N143" s="77"/>
      <c r="O143" s="77"/>
      <c r="P143" s="79"/>
    </row>
    <row r="144" spans="1:16" s="75" customFormat="1" ht="13.35" customHeight="1">
      <c r="A144" s="77"/>
      <c r="B144" s="77"/>
      <c r="C144" s="74"/>
      <c r="D144" s="74"/>
      <c r="E144" s="74"/>
      <c r="F144" s="74"/>
      <c r="K144" s="76"/>
      <c r="L144" s="77"/>
      <c r="M144" s="77"/>
      <c r="N144" s="77"/>
      <c r="O144" s="77"/>
      <c r="P144" s="79"/>
    </row>
    <row r="145" spans="1:16" s="75" customFormat="1" ht="13.35" customHeight="1">
      <c r="A145" s="77"/>
      <c r="B145" s="77"/>
      <c r="C145" s="74"/>
      <c r="D145" s="74"/>
      <c r="E145" s="74"/>
      <c r="F145" s="74"/>
      <c r="K145" s="76"/>
      <c r="L145" s="77"/>
      <c r="M145" s="77"/>
      <c r="N145" s="77"/>
      <c r="O145" s="77"/>
      <c r="P145" s="79"/>
    </row>
    <row r="146" spans="1:16" s="75" customFormat="1" ht="13.35" customHeight="1">
      <c r="A146" s="77"/>
      <c r="B146" s="77"/>
      <c r="C146" s="74"/>
      <c r="D146" s="74"/>
      <c r="E146" s="74"/>
      <c r="F146" s="74"/>
      <c r="K146" s="76"/>
      <c r="L146" s="77"/>
      <c r="M146" s="77"/>
      <c r="N146" s="77"/>
      <c r="O146" s="77"/>
      <c r="P146" s="79"/>
    </row>
    <row r="147" spans="1:16" s="75" customFormat="1" ht="13.35" customHeight="1">
      <c r="A147" s="77"/>
      <c r="B147" s="77"/>
      <c r="C147" s="74"/>
      <c r="D147" s="74"/>
      <c r="E147" s="74"/>
      <c r="F147" s="74"/>
      <c r="K147" s="76"/>
      <c r="L147" s="77"/>
      <c r="M147" s="77"/>
      <c r="N147" s="77"/>
      <c r="O147" s="77"/>
      <c r="P147" s="79"/>
    </row>
    <row r="148" spans="1:16" s="75" customFormat="1" ht="13.35" customHeight="1">
      <c r="A148" s="77"/>
      <c r="B148" s="77"/>
      <c r="C148" s="74"/>
      <c r="D148" s="74"/>
      <c r="E148" s="74"/>
      <c r="F148" s="74"/>
      <c r="K148" s="76"/>
      <c r="L148" s="77"/>
      <c r="M148" s="77"/>
      <c r="N148" s="77"/>
      <c r="O148" s="77"/>
      <c r="P148" s="79"/>
    </row>
    <row r="149" spans="1:16" s="75" customFormat="1" ht="13.35" customHeight="1">
      <c r="A149" s="77"/>
      <c r="B149" s="77"/>
      <c r="C149" s="74"/>
      <c r="D149" s="74"/>
      <c r="E149" s="74"/>
      <c r="F149" s="74"/>
      <c r="K149" s="76"/>
      <c r="L149" s="77"/>
      <c r="M149" s="77"/>
      <c r="N149" s="77"/>
      <c r="O149" s="77"/>
      <c r="P149" s="79"/>
    </row>
    <row r="150" spans="1:16" s="75" customFormat="1" ht="13.35" customHeight="1">
      <c r="A150" s="77"/>
      <c r="B150" s="77"/>
      <c r="C150" s="74"/>
      <c r="D150" s="74"/>
      <c r="E150" s="74"/>
      <c r="F150" s="74"/>
      <c r="K150" s="76"/>
      <c r="L150" s="77"/>
      <c r="M150" s="77"/>
      <c r="N150" s="77"/>
      <c r="O150" s="77"/>
      <c r="P150" s="79"/>
    </row>
    <row r="151" spans="1:16" s="75" customFormat="1" ht="13.35" customHeight="1">
      <c r="A151" s="77"/>
      <c r="B151" s="77"/>
      <c r="C151" s="74"/>
      <c r="D151" s="74"/>
      <c r="E151" s="74"/>
      <c r="F151" s="74"/>
      <c r="K151" s="76"/>
      <c r="L151" s="77"/>
      <c r="M151" s="77"/>
      <c r="N151" s="77"/>
      <c r="O151" s="77"/>
      <c r="P151" s="79"/>
    </row>
    <row r="152" spans="1:16" s="75" customFormat="1" ht="13.35" customHeight="1">
      <c r="A152" s="77"/>
      <c r="B152" s="77"/>
      <c r="C152" s="74"/>
      <c r="D152" s="74"/>
      <c r="E152" s="74"/>
      <c r="F152" s="74"/>
      <c r="K152" s="76"/>
      <c r="L152" s="77"/>
      <c r="M152" s="77"/>
      <c r="N152" s="77"/>
      <c r="O152" s="77"/>
      <c r="P152" s="79"/>
    </row>
    <row r="153" spans="1:16" s="75" customFormat="1" ht="13.35" customHeight="1">
      <c r="A153" s="77"/>
      <c r="B153" s="77"/>
      <c r="C153" s="74"/>
      <c r="D153" s="74"/>
      <c r="E153" s="74"/>
      <c r="F153" s="74"/>
      <c r="K153" s="76"/>
      <c r="L153" s="77"/>
      <c r="M153" s="77"/>
      <c r="N153" s="77"/>
      <c r="O153" s="77"/>
      <c r="P153" s="79"/>
    </row>
    <row r="154" spans="1:16" s="75" customFormat="1" ht="13.35" customHeight="1">
      <c r="A154" s="77"/>
      <c r="B154" s="77"/>
      <c r="C154" s="74"/>
      <c r="D154" s="74"/>
      <c r="E154" s="74"/>
      <c r="F154" s="74"/>
      <c r="K154" s="76"/>
      <c r="L154" s="77"/>
      <c r="M154" s="77"/>
      <c r="N154" s="77"/>
      <c r="O154" s="77"/>
      <c r="P154" s="79"/>
    </row>
  </sheetData>
  <mergeCells count="18">
    <mergeCell ref="D31:F31"/>
    <mergeCell ref="G31:M31"/>
    <mergeCell ref="C20:D20"/>
    <mergeCell ref="E20:F20"/>
    <mergeCell ref="G20:J20"/>
    <mergeCell ref="B22:M23"/>
    <mergeCell ref="B25:M27"/>
    <mergeCell ref="D29:F29"/>
    <mergeCell ref="G29:M29"/>
    <mergeCell ref="B4:M4"/>
    <mergeCell ref="F6:G6"/>
    <mergeCell ref="B9:B10"/>
    <mergeCell ref="C9:D9"/>
    <mergeCell ref="E9:F9"/>
    <mergeCell ref="G9:J9"/>
    <mergeCell ref="K9:K10"/>
    <mergeCell ref="L9:M10"/>
    <mergeCell ref="G10:J10"/>
  </mergeCells>
  <phoneticPr fontId="2"/>
  <conditionalFormatting sqref="P1:P1048576">
    <cfRule type="cellIs" dxfId="0" priority="1" operator="equal">
      <formula>"NG"</formula>
    </cfRule>
  </conditionalFormatting>
  <dataValidations count="13">
    <dataValidation allowBlank="1" showInputMessage="1" showErrorMessage="1" prompt="市区町村名以降を入力" sqref="M11:M20" xr:uid="{9DF7BCB0-9990-4D9D-ACF8-44FA6199E185}"/>
    <dataValidation type="list" allowBlank="1" showInputMessage="1" prompt="都道府県をプルダウン選択" sqref="L11" xr:uid="{EB28681B-52DB-4590-9354-AEEECB43C991}">
      <formula1>$L$40:$L$87</formula1>
    </dataValidation>
    <dataValidation type="list" allowBlank="1" showInputMessage="1" showErrorMessage="1" prompt="年をプルダウン選択" sqref="G11:G19" xr:uid="{7F486243-4063-4A15-916A-C67F7682D428}">
      <formula1>$G$41:$G$43</formula1>
    </dataValidation>
    <dataValidation type="list" allowBlank="1" showInputMessage="1" showErrorMessage="1" prompt="都道府県をプルダウン選択" sqref="L12:L20" xr:uid="{FAE75D78-7514-4880-890E-91E374615322}">
      <formula1>$L$40:$L$87</formula1>
    </dataValidation>
    <dataValidation type="list" allowBlank="1" showInputMessage="1" showErrorMessage="1" prompt="日をプルダウン選択" sqref="J12:J19" xr:uid="{4BE6FB6E-4786-4E41-85CE-32E178098A2A}">
      <formula1>$J$41:$J$70</formula1>
    </dataValidation>
    <dataValidation type="list" allowBlank="1" showInputMessage="1" showErrorMessage="1" prompt="月をプルダウン選択" sqref="I11:I19" xr:uid="{D5F9E126-B522-4F39-8E78-1EE18A7BE1B8}">
      <formula1>$I$41:$I$52</formula1>
    </dataValidation>
    <dataValidation imeMode="halfKatakana" allowBlank="1" showInputMessage="1" showErrorMessage="1" prompt="半角ｶﾅで入力" sqref="E11:E20 F11:F19" xr:uid="{E7509235-7DEE-48E3-AA58-7A12B8020547}"/>
    <dataValidation type="list" allowBlank="1" showInputMessage="1" showErrorMessage="1" sqref="K11:K19" xr:uid="{8D5EED0E-902B-407E-8403-3CE377E580F4}">
      <formula1>"男,女"</formula1>
    </dataValidation>
    <dataValidation type="list" allowBlank="1" showInputMessage="1" showErrorMessage="1" prompt="年をプルダウン選択" sqref="H11:H19" xr:uid="{05949192-6C27-4987-AC11-E92AF7F21E96}">
      <formula1>$H$41:$H$104</formula1>
    </dataValidation>
    <dataValidation type="list" allowBlank="1" showInputMessage="1" showErrorMessage="1" prompt="日をプルダウン選択" sqref="J11" xr:uid="{4977BFEE-70D6-4277-98E8-1C97C34731A3}">
      <formula1>$J$41:$J$71</formula1>
    </dataValidation>
    <dataValidation type="list" imeMode="halfAlpha" allowBlank="1" showInputMessage="1" sqref="K6" xr:uid="{43B514F1-DEB6-49A1-B0D8-6E35F5A33B6F}">
      <formula1>"１,２,３,４,５,６,７,８,９,10,11,12,13,14,15,16,17,18,19,20,21,22,23,24,25,26,27,28,29,30,31"</formula1>
    </dataValidation>
    <dataValidation type="list" imeMode="halfAlpha" allowBlank="1" showInputMessage="1" sqref="I6" xr:uid="{BDC3E802-B482-4188-96E6-20291F409B55}">
      <formula1>"１,２,３,４,５,６,７,８,９,10,11,12"</formula1>
    </dataValidation>
    <dataValidation type="list" imeMode="halfAlpha" operator="greaterThanOrEqual" allowBlank="1" showInputMessage="1" showErrorMessage="1" sqref="F6:G6" xr:uid="{15B9A573-0E55-4BFA-B91B-3A1490CDC68A}">
      <formula1>"　,令和８"</formula1>
    </dataValidation>
  </dataValidations>
  <pageMargins left="0.70866141732283472" right="0.70866141732283472" top="0.74803149606299213" bottom="0.74803149606299213" header="0.31496062992125984" footer="0.31496062992125984"/>
  <pageSetup paperSize="9" scale="9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1971C-0E82-42DA-8DAF-F4A214133D03}">
  <sheetPr>
    <tabColor rgb="FF002060"/>
    <pageSetUpPr fitToPage="1"/>
  </sheetPr>
  <dimension ref="A1:J44"/>
  <sheetViews>
    <sheetView showZeros="0" view="pageBreakPreview" zoomScale="85" zoomScaleNormal="100" zoomScaleSheetLayoutView="85" workbookViewId="0">
      <selection activeCell="F6" sqref="F6:G6"/>
    </sheetView>
  </sheetViews>
  <sheetFormatPr defaultRowHeight="21.75" customHeight="1"/>
  <cols>
    <col min="1" max="1" width="5" style="115" customWidth="1"/>
    <col min="2" max="2" width="16.6640625" style="116" customWidth="1"/>
    <col min="3" max="3" width="33.21875" style="115" customWidth="1"/>
    <col min="4" max="4" width="33.88671875" style="117" customWidth="1"/>
    <col min="5" max="8" width="4" style="118" customWidth="1"/>
    <col min="9" max="9" width="5.21875" style="118" customWidth="1"/>
    <col min="10" max="10" width="60.6640625" style="115" customWidth="1"/>
  </cols>
  <sheetData>
    <row r="1" spans="1:10" s="62" customFormat="1" ht="39" customHeight="1" thickBot="1">
      <c r="A1" s="92" t="s">
        <v>282</v>
      </c>
      <c r="B1" s="93" t="s">
        <v>283</v>
      </c>
      <c r="C1" s="92" t="s">
        <v>284</v>
      </c>
      <c r="D1" s="94" t="s">
        <v>285</v>
      </c>
      <c r="E1" s="95" t="s">
        <v>329</v>
      </c>
      <c r="F1" s="95" t="s">
        <v>330</v>
      </c>
      <c r="G1" s="95" t="s">
        <v>1</v>
      </c>
      <c r="H1" s="95" t="s">
        <v>0</v>
      </c>
      <c r="I1" s="95" t="s">
        <v>286</v>
      </c>
      <c r="J1" s="92" t="s">
        <v>287</v>
      </c>
    </row>
    <row r="2" spans="1:10" s="61" customFormat="1" ht="22.5" customHeight="1" thickTop="1">
      <c r="A2" s="96">
        <v>1</v>
      </c>
      <c r="B2" s="97"/>
      <c r="C2" s="96"/>
      <c r="D2" s="98">
        <f>別紙２_役員等一覧!G29</f>
        <v>0</v>
      </c>
      <c r="E2" s="99"/>
      <c r="F2" s="99"/>
      <c r="G2" s="99"/>
      <c r="H2" s="99"/>
      <c r="I2" s="99"/>
      <c r="J2" s="96"/>
    </row>
    <row r="3" spans="1:10" ht="21.75" customHeight="1">
      <c r="A3" s="100">
        <v>2</v>
      </c>
      <c r="B3" s="101">
        <f>別紙２_役員等一覧!B11</f>
        <v>0</v>
      </c>
      <c r="C3" s="100" t="str">
        <f>別紙２_役員等一覧!E11&amp;" "&amp;別紙２_役員等一覧!F11</f>
        <v>0 0</v>
      </c>
      <c r="D3" s="102" t="str">
        <f>別紙２_役員等一覧!C11&amp;"　"&amp;別紙２_役員等一覧!D11</f>
        <v>0　0</v>
      </c>
      <c r="E3" s="103">
        <f>別紙２_役員等一覧!G11</f>
        <v>0</v>
      </c>
      <c r="F3" s="103">
        <f>別紙２_役員等一覧!H11</f>
        <v>0</v>
      </c>
      <c r="G3" s="103">
        <f>別紙２_役員等一覧!I11</f>
        <v>0</v>
      </c>
      <c r="H3" s="103">
        <f>別紙２_役員等一覧!J11</f>
        <v>0</v>
      </c>
      <c r="I3" s="104" t="str">
        <f>IF(別紙２_役員等一覧!K11="男","M",IF(別紙２_役員等一覧!K11="女","F",""))</f>
        <v/>
      </c>
      <c r="J3" s="100" t="str">
        <f>IF(別紙２_役員等一覧!L11="神奈川県","",別紙２_役員等一覧!L11)&amp;別紙２_役員等一覧!M11</f>
        <v/>
      </c>
    </row>
    <row r="4" spans="1:10" ht="21.75" customHeight="1">
      <c r="A4" s="100">
        <v>3</v>
      </c>
      <c r="B4" s="101">
        <f>別紙２_役員等一覧!B12</f>
        <v>0</v>
      </c>
      <c r="C4" s="100" t="str">
        <f>別紙２_役員等一覧!E12&amp;" "&amp;別紙２_役員等一覧!F12</f>
        <v xml:space="preserve"> </v>
      </c>
      <c r="D4" s="102" t="str">
        <f>別紙２_役員等一覧!C12&amp;"　"&amp;別紙２_役員等一覧!D12</f>
        <v>　</v>
      </c>
      <c r="E4" s="103">
        <f>別紙２_役員等一覧!G12</f>
        <v>0</v>
      </c>
      <c r="F4" s="103">
        <f>別紙２_役員等一覧!H12</f>
        <v>0</v>
      </c>
      <c r="G4" s="103">
        <f>別紙２_役員等一覧!I12</f>
        <v>0</v>
      </c>
      <c r="H4" s="103">
        <f>別紙２_役員等一覧!J12</f>
        <v>0</v>
      </c>
      <c r="I4" s="104" t="str">
        <f>IF(別紙２_役員等一覧!K12="男","M",IF(別紙２_役員等一覧!K12="女","F",""))</f>
        <v/>
      </c>
      <c r="J4" s="100" t="str">
        <f>IF(別紙２_役員等一覧!L12="神奈川県","",別紙２_役員等一覧!L12)&amp;別紙２_役員等一覧!M12</f>
        <v/>
      </c>
    </row>
    <row r="5" spans="1:10" ht="21.75" customHeight="1">
      <c r="A5" s="100">
        <v>4</v>
      </c>
      <c r="B5" s="101">
        <f>別紙２_役員等一覧!B13</f>
        <v>0</v>
      </c>
      <c r="C5" s="100" t="str">
        <f>別紙２_役員等一覧!E13&amp;" "&amp;別紙２_役員等一覧!F13</f>
        <v xml:space="preserve"> </v>
      </c>
      <c r="D5" s="102" t="str">
        <f>別紙２_役員等一覧!C13&amp;"　"&amp;別紙２_役員等一覧!D13</f>
        <v>　</v>
      </c>
      <c r="E5" s="103">
        <f>別紙２_役員等一覧!G13</f>
        <v>0</v>
      </c>
      <c r="F5" s="103">
        <f>別紙２_役員等一覧!H13</f>
        <v>0</v>
      </c>
      <c r="G5" s="103">
        <f>別紙２_役員等一覧!I13</f>
        <v>0</v>
      </c>
      <c r="H5" s="103">
        <f>別紙２_役員等一覧!J13</f>
        <v>0</v>
      </c>
      <c r="I5" s="104" t="str">
        <f>IF(別紙２_役員等一覧!K13="男","M",IF(別紙２_役員等一覧!K13="女","F",""))</f>
        <v/>
      </c>
      <c r="J5" s="100" t="str">
        <f>IF(別紙２_役員等一覧!L13="神奈川県","",別紙２_役員等一覧!L13)&amp;別紙２_役員等一覧!M13</f>
        <v/>
      </c>
    </row>
    <row r="6" spans="1:10" ht="21.75" customHeight="1">
      <c r="A6" s="100">
        <v>5</v>
      </c>
      <c r="B6" s="101">
        <f>別紙２_役員等一覧!B14</f>
        <v>0</v>
      </c>
      <c r="C6" s="100" t="str">
        <f>別紙２_役員等一覧!E14&amp;" "&amp;別紙２_役員等一覧!F14</f>
        <v xml:space="preserve"> </v>
      </c>
      <c r="D6" s="102" t="str">
        <f>別紙２_役員等一覧!C14&amp;"　"&amp;別紙２_役員等一覧!D14</f>
        <v>　</v>
      </c>
      <c r="E6" s="103">
        <f>別紙２_役員等一覧!G14</f>
        <v>0</v>
      </c>
      <c r="F6" s="103">
        <f>別紙２_役員等一覧!H14</f>
        <v>0</v>
      </c>
      <c r="G6" s="103">
        <f>別紙２_役員等一覧!I14</f>
        <v>0</v>
      </c>
      <c r="H6" s="103">
        <f>別紙２_役員等一覧!J14</f>
        <v>0</v>
      </c>
      <c r="I6" s="104" t="str">
        <f>IF(別紙２_役員等一覧!K14="男","M",IF(別紙２_役員等一覧!K14="女","F",""))</f>
        <v/>
      </c>
      <c r="J6" s="100" t="str">
        <f>IF(別紙２_役員等一覧!L14="神奈川県","",別紙２_役員等一覧!L14)&amp;別紙２_役員等一覧!M14</f>
        <v/>
      </c>
    </row>
    <row r="7" spans="1:10" ht="21.75" customHeight="1">
      <c r="A7" s="100">
        <v>6</v>
      </c>
      <c r="B7" s="101">
        <f>別紙２_役員等一覧!B15</f>
        <v>0</v>
      </c>
      <c r="C7" s="100" t="str">
        <f>別紙２_役員等一覧!E15&amp;" "&amp;別紙２_役員等一覧!F15</f>
        <v xml:space="preserve"> </v>
      </c>
      <c r="D7" s="102" t="str">
        <f>別紙２_役員等一覧!C15&amp;"　"&amp;別紙２_役員等一覧!D15</f>
        <v>　</v>
      </c>
      <c r="E7" s="103">
        <f>別紙２_役員等一覧!G15</f>
        <v>0</v>
      </c>
      <c r="F7" s="103">
        <f>別紙２_役員等一覧!H15</f>
        <v>0</v>
      </c>
      <c r="G7" s="103">
        <f>別紙２_役員等一覧!I15</f>
        <v>0</v>
      </c>
      <c r="H7" s="103">
        <f>別紙２_役員等一覧!J15</f>
        <v>0</v>
      </c>
      <c r="I7" s="104" t="str">
        <f>IF(別紙２_役員等一覧!K15="男","M",IF(別紙２_役員等一覧!K15="女","F",""))</f>
        <v/>
      </c>
      <c r="J7" s="100" t="str">
        <f>IF(別紙２_役員等一覧!L15="神奈川県","",別紙２_役員等一覧!L15)&amp;別紙２_役員等一覧!M15</f>
        <v/>
      </c>
    </row>
    <row r="8" spans="1:10" ht="21.75" customHeight="1">
      <c r="A8" s="100">
        <v>7</v>
      </c>
      <c r="B8" s="101">
        <f>別紙２_役員等一覧!B16</f>
        <v>0</v>
      </c>
      <c r="C8" s="100" t="str">
        <f>別紙２_役員等一覧!E16&amp;" "&amp;別紙２_役員等一覧!F16</f>
        <v xml:space="preserve"> </v>
      </c>
      <c r="D8" s="102" t="str">
        <f>別紙２_役員等一覧!C16&amp;"　"&amp;別紙２_役員等一覧!D16</f>
        <v>　</v>
      </c>
      <c r="E8" s="103">
        <f>別紙２_役員等一覧!G16</f>
        <v>0</v>
      </c>
      <c r="F8" s="103">
        <f>別紙２_役員等一覧!H16</f>
        <v>0</v>
      </c>
      <c r="G8" s="103">
        <f>別紙２_役員等一覧!I16</f>
        <v>0</v>
      </c>
      <c r="H8" s="103">
        <f>別紙２_役員等一覧!J16</f>
        <v>0</v>
      </c>
      <c r="I8" s="104" t="str">
        <f>IF(別紙２_役員等一覧!K16="男","M",IF(別紙２_役員等一覧!K16="女","F",""))</f>
        <v/>
      </c>
      <c r="J8" s="100" t="str">
        <f>IF(別紙２_役員等一覧!L16="神奈川県","",別紙２_役員等一覧!L16)&amp;別紙２_役員等一覧!M16</f>
        <v/>
      </c>
    </row>
    <row r="9" spans="1:10" ht="21.75" customHeight="1">
      <c r="A9" s="100">
        <v>8</v>
      </c>
      <c r="B9" s="101">
        <f>別紙２_役員等一覧!B17</f>
        <v>0</v>
      </c>
      <c r="C9" s="100" t="str">
        <f>別紙２_役員等一覧!E17&amp;" "&amp;別紙２_役員等一覧!F17</f>
        <v xml:space="preserve"> </v>
      </c>
      <c r="D9" s="102" t="str">
        <f>別紙２_役員等一覧!C17&amp;"　"&amp;別紙２_役員等一覧!D17</f>
        <v>　</v>
      </c>
      <c r="E9" s="103">
        <f>別紙２_役員等一覧!G17</f>
        <v>0</v>
      </c>
      <c r="F9" s="103">
        <f>別紙２_役員等一覧!H17</f>
        <v>0</v>
      </c>
      <c r="G9" s="103">
        <f>別紙２_役員等一覧!I17</f>
        <v>0</v>
      </c>
      <c r="H9" s="103">
        <f>別紙２_役員等一覧!J17</f>
        <v>0</v>
      </c>
      <c r="I9" s="104" t="str">
        <f>IF(別紙２_役員等一覧!K17="男","M",IF(別紙２_役員等一覧!K17="女","F",""))</f>
        <v/>
      </c>
      <c r="J9" s="100" t="str">
        <f>IF(別紙２_役員等一覧!L17="神奈川県","",別紙２_役員等一覧!L17)&amp;別紙２_役員等一覧!M17</f>
        <v/>
      </c>
    </row>
    <row r="10" spans="1:10" ht="21.75" customHeight="1">
      <c r="A10" s="100">
        <v>9</v>
      </c>
      <c r="B10" s="101">
        <f>別紙２_役員等一覧!B18</f>
        <v>0</v>
      </c>
      <c r="C10" s="100" t="str">
        <f>別紙２_役員等一覧!E18&amp;" "&amp;別紙２_役員等一覧!F18</f>
        <v xml:space="preserve"> </v>
      </c>
      <c r="D10" s="102" t="str">
        <f>別紙２_役員等一覧!C18&amp;"　"&amp;別紙２_役員等一覧!D18</f>
        <v>　</v>
      </c>
      <c r="E10" s="103">
        <f>別紙２_役員等一覧!G18</f>
        <v>0</v>
      </c>
      <c r="F10" s="103">
        <f>別紙２_役員等一覧!H18</f>
        <v>0</v>
      </c>
      <c r="G10" s="103">
        <f>別紙２_役員等一覧!I18</f>
        <v>0</v>
      </c>
      <c r="H10" s="103">
        <f>別紙２_役員等一覧!J18</f>
        <v>0</v>
      </c>
      <c r="I10" s="104" t="str">
        <f>IF(別紙２_役員等一覧!K18="男","M",IF(別紙２_役員等一覧!K18="女","F",""))</f>
        <v/>
      </c>
      <c r="J10" s="100" t="str">
        <f>IF(別紙２_役員等一覧!L18="神奈川県","",別紙２_役員等一覧!L18)&amp;別紙２_役員等一覧!M18</f>
        <v/>
      </c>
    </row>
    <row r="11" spans="1:10" ht="21.75" customHeight="1">
      <c r="A11" s="100">
        <v>10</v>
      </c>
      <c r="B11" s="101">
        <f>別紙２_役員等一覧!B19</f>
        <v>0</v>
      </c>
      <c r="C11" s="100" t="str">
        <f>別紙２_役員等一覧!E19&amp;" "&amp;別紙２_役員等一覧!F19</f>
        <v xml:space="preserve"> </v>
      </c>
      <c r="D11" s="102" t="str">
        <f>別紙２_役員等一覧!C19&amp;"　"&amp;別紙２_役員等一覧!D19</f>
        <v>　</v>
      </c>
      <c r="E11" s="103">
        <f>別紙２_役員等一覧!G19</f>
        <v>0</v>
      </c>
      <c r="F11" s="103">
        <f>別紙２_役員等一覧!H19</f>
        <v>0</v>
      </c>
      <c r="G11" s="103">
        <f>別紙２_役員等一覧!I19</f>
        <v>0</v>
      </c>
      <c r="H11" s="103">
        <f>別紙２_役員等一覧!J19</f>
        <v>0</v>
      </c>
      <c r="I11" s="104" t="str">
        <f>IF(別紙２_役員等一覧!K19="男","M",IF(別紙２_役員等一覧!K19="女","F",""))</f>
        <v/>
      </c>
      <c r="J11" s="100" t="str">
        <f>IF(別紙２_役員等一覧!L19="神奈川県","",別紙２_役員等一覧!L19)&amp;別紙２_役員等一覧!M19</f>
        <v/>
      </c>
    </row>
    <row r="12" spans="1:10" ht="21.75" customHeight="1">
      <c r="A12" s="100">
        <v>11</v>
      </c>
      <c r="B12" s="101">
        <f>別紙２_役員等一覧!B20</f>
        <v>0</v>
      </c>
      <c r="C12" s="100" t="str">
        <f>別紙２_役員等一覧!E20&amp;" "&amp;別紙２_役員等一覧!F20</f>
        <v xml:space="preserve"> </v>
      </c>
      <c r="D12" s="102" t="str">
        <f>別紙２_役員等一覧!C20&amp;"　"&amp;別紙２_役員等一覧!D20</f>
        <v>　</v>
      </c>
      <c r="E12" s="103">
        <f>別紙２_役員等一覧!G20</f>
        <v>0</v>
      </c>
      <c r="F12" s="103">
        <f>別紙２_役員等一覧!H20</f>
        <v>0</v>
      </c>
      <c r="G12" s="103">
        <f>別紙２_役員等一覧!I20</f>
        <v>0</v>
      </c>
      <c r="H12" s="103">
        <f>別紙２_役員等一覧!J20</f>
        <v>0</v>
      </c>
      <c r="I12" s="104" t="str">
        <f>IF(別紙２_役員等一覧!K20="男","M",IF(別紙２_役員等一覧!K20="女","F",""))</f>
        <v/>
      </c>
      <c r="J12" s="100" t="str">
        <f>IF(別紙２_役員等一覧!L20="神奈川県","",別紙２_役員等一覧!L20)&amp;別紙２_役員等一覧!M20</f>
        <v/>
      </c>
    </row>
    <row r="13" spans="1:10" ht="21.75" customHeight="1">
      <c r="A13" s="105">
        <v>22</v>
      </c>
      <c r="B13" s="101"/>
      <c r="C13" s="100"/>
      <c r="D13" s="102"/>
      <c r="E13" s="103"/>
      <c r="F13" s="103"/>
      <c r="G13" s="103"/>
      <c r="H13" s="103"/>
      <c r="I13" s="46"/>
      <c r="J13" s="100"/>
    </row>
    <row r="14" spans="1:10" ht="21.75" customHeight="1">
      <c r="A14" s="100">
        <v>23</v>
      </c>
      <c r="B14" s="101"/>
      <c r="C14" s="100"/>
      <c r="D14" s="102"/>
      <c r="E14" s="103"/>
      <c r="F14" s="103"/>
      <c r="G14" s="103"/>
      <c r="H14" s="103"/>
      <c r="I14" s="46"/>
      <c r="J14" s="100"/>
    </row>
    <row r="15" spans="1:10" ht="21.75" customHeight="1">
      <c r="A15" s="100">
        <v>24</v>
      </c>
      <c r="B15" s="101"/>
      <c r="C15" s="100"/>
      <c r="D15" s="102"/>
      <c r="E15" s="103"/>
      <c r="F15" s="103"/>
      <c r="G15" s="103"/>
      <c r="H15" s="103"/>
      <c r="I15" s="46"/>
      <c r="J15" s="100"/>
    </row>
    <row r="16" spans="1:10" ht="21.75" customHeight="1">
      <c r="A16" s="100">
        <v>25</v>
      </c>
      <c r="B16" s="101"/>
      <c r="C16" s="100"/>
      <c r="D16" s="102"/>
      <c r="E16" s="103"/>
      <c r="F16" s="103"/>
      <c r="G16" s="103"/>
      <c r="H16" s="103"/>
      <c r="I16" s="46"/>
      <c r="J16" s="100"/>
    </row>
    <row r="17" spans="1:10" ht="21.75" customHeight="1">
      <c r="A17" s="100">
        <v>26</v>
      </c>
      <c r="B17" s="101"/>
      <c r="C17" s="100"/>
      <c r="D17" s="102"/>
      <c r="E17" s="103"/>
      <c r="F17" s="103"/>
      <c r="G17" s="103"/>
      <c r="H17" s="103"/>
      <c r="I17" s="46"/>
      <c r="J17" s="100"/>
    </row>
    <row r="18" spans="1:10" ht="21.75" customHeight="1">
      <c r="A18" s="100">
        <v>27</v>
      </c>
      <c r="B18" s="101"/>
      <c r="C18" s="100"/>
      <c r="D18" s="102"/>
      <c r="E18" s="103"/>
      <c r="F18" s="103"/>
      <c r="G18" s="103"/>
      <c r="H18" s="103"/>
      <c r="I18" s="46"/>
      <c r="J18" s="100"/>
    </row>
    <row r="19" spans="1:10" ht="21.75" customHeight="1">
      <c r="A19" s="100">
        <v>28</v>
      </c>
      <c r="B19" s="101"/>
      <c r="C19" s="100"/>
      <c r="D19" s="102"/>
      <c r="E19" s="103"/>
      <c r="F19" s="103"/>
      <c r="G19" s="103"/>
      <c r="H19" s="103"/>
      <c r="I19" s="46"/>
      <c r="J19" s="100"/>
    </row>
    <row r="20" spans="1:10" ht="21.75" customHeight="1">
      <c r="A20" s="100">
        <v>29</v>
      </c>
      <c r="B20" s="101"/>
      <c r="C20" s="100"/>
      <c r="D20" s="102"/>
      <c r="E20" s="103"/>
      <c r="F20" s="103"/>
      <c r="G20" s="103"/>
      <c r="H20" s="103"/>
      <c r="I20" s="46"/>
      <c r="J20" s="100"/>
    </row>
    <row r="21" spans="1:10" ht="21.75" customHeight="1">
      <c r="A21" s="100">
        <v>30</v>
      </c>
      <c r="B21" s="101"/>
      <c r="C21" s="100"/>
      <c r="D21" s="102"/>
      <c r="E21" s="103"/>
      <c r="F21" s="103"/>
      <c r="G21" s="103"/>
      <c r="H21" s="103"/>
      <c r="I21" s="46"/>
      <c r="J21" s="100"/>
    </row>
    <row r="22" spans="1:10" ht="21.75" customHeight="1">
      <c r="A22" s="100"/>
      <c r="B22" s="101"/>
      <c r="C22" s="100"/>
      <c r="D22" s="102"/>
      <c r="E22" s="103"/>
      <c r="F22" s="103"/>
      <c r="G22" s="103"/>
      <c r="H22" s="103"/>
      <c r="I22" s="46"/>
      <c r="J22" s="100"/>
    </row>
    <row r="23" spans="1:10" ht="21.75" customHeight="1">
      <c r="A23" s="100"/>
      <c r="B23" s="106"/>
      <c r="C23" s="100"/>
      <c r="D23" s="102"/>
      <c r="E23" s="103"/>
      <c r="F23" s="103"/>
      <c r="G23" s="103"/>
      <c r="H23" s="103"/>
      <c r="I23" s="46"/>
      <c r="J23" s="100"/>
    </row>
    <row r="24" spans="1:10" ht="21.75" customHeight="1">
      <c r="A24" s="100"/>
      <c r="B24" s="107"/>
      <c r="C24" s="100"/>
      <c r="D24" s="102"/>
      <c r="E24" s="108"/>
      <c r="F24" s="108"/>
      <c r="G24" s="108"/>
      <c r="H24" s="108"/>
      <c r="I24" s="47"/>
      <c r="J24" s="109"/>
    </row>
    <row r="25" spans="1:10" ht="21.75" customHeight="1">
      <c r="A25" s="100"/>
      <c r="B25" s="106"/>
      <c r="C25" s="100"/>
      <c r="D25" s="102"/>
      <c r="E25" s="103"/>
      <c r="F25" s="103"/>
      <c r="G25" s="103"/>
      <c r="H25" s="103"/>
      <c r="I25" s="46"/>
      <c r="J25" s="100"/>
    </row>
    <row r="26" spans="1:10" ht="21.75" customHeight="1">
      <c r="A26" s="100"/>
      <c r="B26" s="101"/>
      <c r="C26" s="100"/>
      <c r="D26" s="102"/>
      <c r="E26" s="103"/>
      <c r="F26" s="103"/>
      <c r="G26" s="103"/>
      <c r="H26" s="103"/>
      <c r="I26" s="46"/>
      <c r="J26" s="100"/>
    </row>
    <row r="27" spans="1:10" ht="21.75" customHeight="1">
      <c r="A27" s="100"/>
      <c r="B27" s="101"/>
      <c r="C27" s="100"/>
      <c r="D27" s="102"/>
      <c r="E27" s="103"/>
      <c r="F27" s="103"/>
      <c r="G27" s="103"/>
      <c r="H27" s="103"/>
      <c r="I27" s="104"/>
      <c r="J27" s="100"/>
    </row>
    <row r="28" spans="1:10" ht="21.75" customHeight="1">
      <c r="A28" s="100"/>
      <c r="B28" s="101"/>
      <c r="C28" s="100"/>
      <c r="D28" s="102"/>
      <c r="E28" s="103"/>
      <c r="F28" s="103"/>
      <c r="G28" s="103"/>
      <c r="H28" s="103"/>
      <c r="I28" s="104"/>
      <c r="J28" s="100"/>
    </row>
    <row r="29" spans="1:10" ht="21.75" customHeight="1">
      <c r="A29" s="100"/>
      <c r="B29" s="101"/>
      <c r="C29" s="100"/>
      <c r="D29" s="102"/>
      <c r="E29" s="103"/>
      <c r="F29" s="103"/>
      <c r="G29" s="103"/>
      <c r="H29" s="103"/>
      <c r="I29" s="104"/>
      <c r="J29" s="100"/>
    </row>
    <row r="30" spans="1:10" ht="21.75" customHeight="1">
      <c r="A30" s="100"/>
      <c r="B30" s="101"/>
      <c r="C30" s="100"/>
      <c r="D30" s="102"/>
      <c r="E30" s="103"/>
      <c r="F30" s="103"/>
      <c r="G30" s="103"/>
      <c r="H30" s="103"/>
      <c r="I30" s="104"/>
      <c r="J30" s="100"/>
    </row>
    <row r="31" spans="1:10" ht="21.75" customHeight="1">
      <c r="A31" s="110"/>
      <c r="B31" s="111"/>
      <c r="C31" s="110"/>
      <c r="D31" s="112"/>
      <c r="E31" s="113"/>
      <c r="F31" s="113"/>
      <c r="G31" s="113"/>
      <c r="H31" s="113"/>
      <c r="I31" s="114"/>
      <c r="J31" s="110"/>
    </row>
    <row r="32" spans="1:10" ht="21.75" customHeight="1">
      <c r="A32" s="110"/>
      <c r="B32" s="111"/>
      <c r="C32" s="110"/>
      <c r="D32" s="112"/>
      <c r="E32" s="113"/>
      <c r="F32" s="113"/>
      <c r="G32" s="113"/>
      <c r="H32" s="113"/>
      <c r="I32" s="114"/>
      <c r="J32" s="110"/>
    </row>
    <row r="33" spans="1:10" ht="21.75" customHeight="1">
      <c r="A33" s="110"/>
      <c r="B33" s="111"/>
      <c r="C33" s="110"/>
      <c r="D33" s="112"/>
      <c r="E33" s="113"/>
      <c r="F33" s="113"/>
      <c r="G33" s="113"/>
      <c r="H33" s="113"/>
      <c r="I33" s="114"/>
      <c r="J33" s="110"/>
    </row>
    <row r="34" spans="1:10" ht="21.75" customHeight="1">
      <c r="A34" s="110"/>
      <c r="B34" s="111"/>
      <c r="C34" s="110"/>
      <c r="D34" s="112"/>
      <c r="E34" s="113"/>
      <c r="F34" s="113"/>
      <c r="G34" s="113"/>
      <c r="H34" s="113"/>
      <c r="I34" s="114"/>
      <c r="J34" s="110"/>
    </row>
    <row r="35" spans="1:10" ht="21.75" customHeight="1">
      <c r="A35" s="110"/>
      <c r="B35" s="111"/>
      <c r="C35" s="110"/>
      <c r="D35" s="112"/>
      <c r="E35" s="113"/>
      <c r="F35" s="113"/>
      <c r="G35" s="113"/>
      <c r="H35" s="113"/>
      <c r="I35" s="114"/>
      <c r="J35" s="110"/>
    </row>
    <row r="36" spans="1:10" ht="21.75" customHeight="1">
      <c r="A36" s="110"/>
      <c r="B36" s="111"/>
      <c r="C36" s="110"/>
      <c r="D36" s="112"/>
      <c r="E36" s="113"/>
      <c r="F36" s="113"/>
      <c r="G36" s="113"/>
      <c r="H36" s="113"/>
      <c r="I36" s="114"/>
      <c r="J36" s="110"/>
    </row>
    <row r="37" spans="1:10" ht="21.75" customHeight="1">
      <c r="A37" s="110"/>
      <c r="B37" s="111"/>
      <c r="C37" s="110"/>
      <c r="D37" s="112"/>
      <c r="E37" s="113"/>
      <c r="F37" s="113"/>
      <c r="G37" s="113"/>
      <c r="H37" s="113"/>
      <c r="I37" s="114"/>
      <c r="J37" s="110"/>
    </row>
    <row r="38" spans="1:10" ht="21.75" customHeight="1">
      <c r="A38" s="110"/>
      <c r="B38" s="111"/>
      <c r="C38" s="110"/>
      <c r="D38" s="112"/>
      <c r="E38" s="113"/>
      <c r="F38" s="113"/>
      <c r="G38" s="113"/>
      <c r="H38" s="113"/>
      <c r="I38" s="114"/>
      <c r="J38" s="110"/>
    </row>
    <row r="39" spans="1:10" ht="21.75" customHeight="1">
      <c r="A39" s="110"/>
      <c r="B39" s="111"/>
      <c r="C39" s="110"/>
      <c r="D39" s="112"/>
      <c r="E39" s="113"/>
      <c r="F39" s="113"/>
      <c r="G39" s="113"/>
      <c r="H39" s="113"/>
      <c r="I39" s="114"/>
      <c r="J39" s="110"/>
    </row>
    <row r="40" spans="1:10" ht="21.75" customHeight="1">
      <c r="A40" s="110"/>
      <c r="B40" s="111"/>
      <c r="C40" s="110"/>
      <c r="D40" s="112"/>
      <c r="E40" s="113"/>
      <c r="F40" s="113"/>
      <c r="G40" s="113"/>
      <c r="H40" s="113"/>
      <c r="I40" s="114"/>
      <c r="J40" s="110"/>
    </row>
    <row r="41" spans="1:10" ht="21.75" customHeight="1">
      <c r="A41" s="110"/>
      <c r="B41" s="111"/>
      <c r="C41" s="110"/>
      <c r="D41" s="112"/>
      <c r="E41" s="113"/>
      <c r="F41" s="113"/>
      <c r="G41" s="113"/>
      <c r="H41" s="113"/>
      <c r="I41" s="114"/>
      <c r="J41" s="110"/>
    </row>
    <row r="42" spans="1:10" ht="21.75" customHeight="1">
      <c r="A42" s="110"/>
      <c r="B42" s="111"/>
      <c r="C42" s="110"/>
      <c r="D42" s="112"/>
      <c r="E42" s="113"/>
      <c r="F42" s="113"/>
      <c r="G42" s="113"/>
      <c r="H42" s="113"/>
      <c r="I42" s="114"/>
      <c r="J42" s="110"/>
    </row>
    <row r="43" spans="1:10" ht="21.75" customHeight="1">
      <c r="B43" s="115"/>
      <c r="D43" s="115"/>
      <c r="E43" s="115"/>
      <c r="F43" s="115"/>
      <c r="G43" s="115"/>
      <c r="H43" s="115"/>
      <c r="I43" s="115"/>
    </row>
    <row r="44" spans="1:10" ht="21.75" customHeight="1">
      <c r="B44" s="115"/>
      <c r="D44" s="115"/>
      <c r="E44" s="115"/>
      <c r="F44" s="115"/>
      <c r="G44" s="115"/>
      <c r="H44" s="115"/>
      <c r="I44" s="115"/>
    </row>
  </sheetData>
  <autoFilter ref="A1:J1" xr:uid="{00000000-0009-0000-0000-000002000000}"/>
  <phoneticPr fontId="2"/>
  <pageMargins left="0.7" right="0.7" top="0.75" bottom="0.75" header="0.3" footer="0.3"/>
  <pageSetup paperSize="9" scale="7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C2B61-3BB2-4C32-B02B-3EC6A848646E}">
  <sheetPr>
    <tabColor rgb="FF002060"/>
    <pageSetUpPr fitToPage="1"/>
  </sheetPr>
  <dimension ref="A1:J44"/>
  <sheetViews>
    <sheetView showZeros="0" view="pageBreakPreview" zoomScale="85" zoomScaleNormal="100" zoomScaleSheetLayoutView="85" workbookViewId="0">
      <selection activeCell="F6" sqref="F6:G6"/>
    </sheetView>
  </sheetViews>
  <sheetFormatPr defaultRowHeight="21.75" customHeight="1"/>
  <cols>
    <col min="1" max="1" width="5" style="115" customWidth="1"/>
    <col min="2" max="2" width="16.6640625" style="116" customWidth="1"/>
    <col min="3" max="3" width="33.21875" style="115" customWidth="1"/>
    <col min="4" max="4" width="33.88671875" style="117" customWidth="1"/>
    <col min="5" max="8" width="4" style="118" customWidth="1"/>
    <col min="9" max="9" width="5.21875" style="118" customWidth="1"/>
    <col min="10" max="10" width="60.6640625" style="115" customWidth="1"/>
  </cols>
  <sheetData>
    <row r="1" spans="1:10" s="62" customFormat="1" ht="39" customHeight="1" thickBot="1">
      <c r="A1" s="92" t="s">
        <v>282</v>
      </c>
      <c r="B1" s="93" t="s">
        <v>283</v>
      </c>
      <c r="C1" s="92" t="s">
        <v>284</v>
      </c>
      <c r="D1" s="94" t="s">
        <v>285</v>
      </c>
      <c r="E1" s="95" t="s">
        <v>329</v>
      </c>
      <c r="F1" s="95" t="s">
        <v>330</v>
      </c>
      <c r="G1" s="95" t="s">
        <v>1</v>
      </c>
      <c r="H1" s="95" t="s">
        <v>0</v>
      </c>
      <c r="I1" s="95" t="s">
        <v>286</v>
      </c>
      <c r="J1" s="92" t="s">
        <v>287</v>
      </c>
    </row>
    <row r="2" spans="1:10" s="61" customFormat="1" ht="22.5" customHeight="1" thickTop="1">
      <c r="A2" s="96">
        <v>1</v>
      </c>
      <c r="B2" s="97"/>
      <c r="C2" s="96"/>
      <c r="D2" s="98" cm="1">
        <f t="array" ref="D2:J2">'別紙２_役員等一覧（リース使用者用）'!G29:M29</f>
        <v>0</v>
      </c>
      <c r="E2" s="99">
        <v>0</v>
      </c>
      <c r="F2" s="99">
        <v>0</v>
      </c>
      <c r="G2" s="99">
        <v>0</v>
      </c>
      <c r="H2" s="99">
        <v>0</v>
      </c>
      <c r="I2" s="99">
        <v>0</v>
      </c>
      <c r="J2" s="96">
        <v>0</v>
      </c>
    </row>
    <row r="3" spans="1:10" ht="21.75" customHeight="1">
      <c r="A3" s="100">
        <v>2</v>
      </c>
      <c r="B3" s="101">
        <f>'別紙２_役員等一覧（リース使用者用）'!B11</f>
        <v>0</v>
      </c>
      <c r="C3" s="100" t="str">
        <f>'別紙２_役員等一覧（リース使用者用）'!E11&amp;" "&amp;'別紙２_役員等一覧（リース使用者用）'!F11</f>
        <v xml:space="preserve"> </v>
      </c>
      <c r="D3" s="102" t="str">
        <f>'別紙２_役員等一覧（リース使用者用）'!C11&amp;"　"&amp;'別紙２_役員等一覧（リース使用者用）'!D11</f>
        <v>0　0</v>
      </c>
      <c r="E3" s="103">
        <f>'別紙２_役員等一覧（リース使用者用）'!G11</f>
        <v>0</v>
      </c>
      <c r="F3" s="103">
        <f>'別紙２_役員等一覧（リース使用者用）'!H11</f>
        <v>0</v>
      </c>
      <c r="G3" s="103">
        <f>'別紙２_役員等一覧（リース使用者用）'!I11</f>
        <v>0</v>
      </c>
      <c r="H3" s="103">
        <f>'別紙２_役員等一覧（リース使用者用）'!J11</f>
        <v>0</v>
      </c>
      <c r="I3" s="104" t="str">
        <f>IF('別紙２_役員等一覧（リース使用者用）'!K11="男","M",IF('別紙２_役員等一覧（リース使用者用）'!K11="女","F",""))</f>
        <v/>
      </c>
      <c r="J3" s="100" t="str">
        <f>IF('別紙２_役員等一覧（リース使用者用）'!L11="神奈川県","",'別紙２_役員等一覧（リース使用者用）'!L11)&amp;'別紙２_役員等一覧（リース使用者用）'!M11</f>
        <v>都道府県</v>
      </c>
    </row>
    <row r="4" spans="1:10" ht="21.75" customHeight="1">
      <c r="A4" s="100">
        <v>3</v>
      </c>
      <c r="B4" s="101">
        <f>'別紙２_役員等一覧（リース使用者用）'!B12</f>
        <v>0</v>
      </c>
      <c r="C4" s="100" t="str">
        <f>'別紙２_役員等一覧（リース使用者用）'!E12&amp;" "&amp;'別紙２_役員等一覧（リース使用者用）'!F12</f>
        <v xml:space="preserve"> </v>
      </c>
      <c r="D4" s="102" t="str">
        <f>'別紙２_役員等一覧（リース使用者用）'!C12&amp;"　"&amp;'別紙２_役員等一覧（リース使用者用）'!D12</f>
        <v>　</v>
      </c>
      <c r="E4" s="103">
        <f>'別紙２_役員等一覧（リース使用者用）'!G12</f>
        <v>0</v>
      </c>
      <c r="F4" s="103">
        <f>'別紙２_役員等一覧（リース使用者用）'!H12</f>
        <v>0</v>
      </c>
      <c r="G4" s="103">
        <f>'別紙２_役員等一覧（リース使用者用）'!I12</f>
        <v>0</v>
      </c>
      <c r="H4" s="103">
        <f>'別紙２_役員等一覧（リース使用者用）'!J12</f>
        <v>0</v>
      </c>
      <c r="I4" s="104" t="str">
        <f>IF('別紙２_役員等一覧（リース使用者用）'!K12="男","M",IF('別紙２_役員等一覧（リース使用者用）'!K12="女","F",""))</f>
        <v/>
      </c>
      <c r="J4" s="100" t="str">
        <f>IF('別紙２_役員等一覧（リース使用者用）'!L12="神奈川県","",'別紙２_役員等一覧（リース使用者用）'!L12)&amp;'別紙２_役員等一覧（リース使用者用）'!M12</f>
        <v>都道府県</v>
      </c>
    </row>
    <row r="5" spans="1:10" ht="21.75" customHeight="1">
      <c r="A5" s="100">
        <v>4</v>
      </c>
      <c r="B5" s="101">
        <f>'別紙２_役員等一覧（リース使用者用）'!B13</f>
        <v>0</v>
      </c>
      <c r="C5" s="100" t="str">
        <f>'別紙２_役員等一覧（リース使用者用）'!E13&amp;" "&amp;'別紙２_役員等一覧（リース使用者用）'!F13</f>
        <v xml:space="preserve"> </v>
      </c>
      <c r="D5" s="102" t="str">
        <f>'別紙２_役員等一覧（リース使用者用）'!C13&amp;"　"&amp;'別紙２_役員等一覧（リース使用者用）'!D13</f>
        <v>　</v>
      </c>
      <c r="E5" s="103">
        <f>'別紙２_役員等一覧（リース使用者用）'!G13</f>
        <v>0</v>
      </c>
      <c r="F5" s="103">
        <f>'別紙２_役員等一覧（リース使用者用）'!H13</f>
        <v>0</v>
      </c>
      <c r="G5" s="103">
        <f>'別紙２_役員等一覧（リース使用者用）'!I13</f>
        <v>0</v>
      </c>
      <c r="H5" s="103">
        <f>'別紙２_役員等一覧（リース使用者用）'!J13</f>
        <v>0</v>
      </c>
      <c r="I5" s="104" t="str">
        <f>IF('別紙２_役員等一覧（リース使用者用）'!K13="男","M",IF('別紙２_役員等一覧（リース使用者用）'!K13="女","F",""))</f>
        <v/>
      </c>
      <c r="J5" s="100" t="str">
        <f>IF('別紙２_役員等一覧（リース使用者用）'!L13="神奈川県","",'別紙２_役員等一覧（リース使用者用）'!L13)&amp;'別紙２_役員等一覧（リース使用者用）'!M13</f>
        <v>都道府県</v>
      </c>
    </row>
    <row r="6" spans="1:10" ht="21.75" customHeight="1">
      <c r="A6" s="100">
        <v>5</v>
      </c>
      <c r="B6" s="101">
        <f>'別紙２_役員等一覧（リース使用者用）'!B14</f>
        <v>0</v>
      </c>
      <c r="C6" s="100" t="str">
        <f>'別紙２_役員等一覧（リース使用者用）'!E14&amp;" "&amp;'別紙２_役員等一覧（リース使用者用）'!F14</f>
        <v xml:space="preserve"> </v>
      </c>
      <c r="D6" s="102" t="str">
        <f>'別紙２_役員等一覧（リース使用者用）'!C14&amp;"　"&amp;'別紙２_役員等一覧（リース使用者用）'!D14</f>
        <v>　</v>
      </c>
      <c r="E6" s="103">
        <f>'別紙２_役員等一覧（リース使用者用）'!G14</f>
        <v>0</v>
      </c>
      <c r="F6" s="103">
        <f>'別紙２_役員等一覧（リース使用者用）'!H14</f>
        <v>0</v>
      </c>
      <c r="G6" s="103">
        <f>'別紙２_役員等一覧（リース使用者用）'!I14</f>
        <v>0</v>
      </c>
      <c r="H6" s="103">
        <f>'別紙２_役員等一覧（リース使用者用）'!J14</f>
        <v>0</v>
      </c>
      <c r="I6" s="104" t="str">
        <f>IF('別紙２_役員等一覧（リース使用者用）'!K14="男","M",IF('別紙２_役員等一覧（リース使用者用）'!K14="女","F",""))</f>
        <v/>
      </c>
      <c r="J6" s="100" t="str">
        <f>IF('別紙２_役員等一覧（リース使用者用）'!L14="神奈川県","",'別紙２_役員等一覧（リース使用者用）'!L14)&amp;'別紙２_役員等一覧（リース使用者用）'!M14</f>
        <v>都道府県</v>
      </c>
    </row>
    <row r="7" spans="1:10" ht="21.75" customHeight="1">
      <c r="A7" s="100">
        <v>6</v>
      </c>
      <c r="B7" s="101">
        <f>'別紙２_役員等一覧（リース使用者用）'!B15</f>
        <v>0</v>
      </c>
      <c r="C7" s="100" t="str">
        <f>'別紙２_役員等一覧（リース使用者用）'!E15&amp;" "&amp;'別紙２_役員等一覧（リース使用者用）'!F15</f>
        <v xml:space="preserve"> </v>
      </c>
      <c r="D7" s="102" t="str">
        <f>'別紙２_役員等一覧（リース使用者用）'!C15&amp;"　"&amp;'別紙２_役員等一覧（リース使用者用）'!D15</f>
        <v>　</v>
      </c>
      <c r="E7" s="103">
        <f>'別紙２_役員等一覧（リース使用者用）'!G15</f>
        <v>0</v>
      </c>
      <c r="F7" s="103">
        <f>'別紙２_役員等一覧（リース使用者用）'!H15</f>
        <v>0</v>
      </c>
      <c r="G7" s="103">
        <f>'別紙２_役員等一覧（リース使用者用）'!I15</f>
        <v>0</v>
      </c>
      <c r="H7" s="103">
        <f>'別紙２_役員等一覧（リース使用者用）'!J15</f>
        <v>0</v>
      </c>
      <c r="I7" s="104" t="str">
        <f>IF('別紙２_役員等一覧（リース使用者用）'!K15="男","M",IF('別紙２_役員等一覧（リース使用者用）'!K15="女","F",""))</f>
        <v/>
      </c>
      <c r="J7" s="100" t="str">
        <f>IF('別紙２_役員等一覧（リース使用者用）'!L15="神奈川県","",'別紙２_役員等一覧（リース使用者用）'!L15)&amp;'別紙２_役員等一覧（リース使用者用）'!M15</f>
        <v>都道府県</v>
      </c>
    </row>
    <row r="8" spans="1:10" ht="21.75" customHeight="1">
      <c r="A8" s="100">
        <v>7</v>
      </c>
      <c r="B8" s="101">
        <f>'別紙２_役員等一覧（リース使用者用）'!B16</f>
        <v>0</v>
      </c>
      <c r="C8" s="100" t="str">
        <f>'別紙２_役員等一覧（リース使用者用）'!E16&amp;" "&amp;'別紙２_役員等一覧（リース使用者用）'!F16</f>
        <v xml:space="preserve"> </v>
      </c>
      <c r="D8" s="102" t="str">
        <f>'別紙２_役員等一覧（リース使用者用）'!C16&amp;"　"&amp;'別紙２_役員等一覧（リース使用者用）'!D16</f>
        <v>　</v>
      </c>
      <c r="E8" s="103">
        <f>'別紙２_役員等一覧（リース使用者用）'!G16</f>
        <v>0</v>
      </c>
      <c r="F8" s="103">
        <f>'別紙２_役員等一覧（リース使用者用）'!H16</f>
        <v>0</v>
      </c>
      <c r="G8" s="103">
        <f>'別紙２_役員等一覧（リース使用者用）'!I16</f>
        <v>0</v>
      </c>
      <c r="H8" s="103">
        <f>'別紙２_役員等一覧（リース使用者用）'!J16</f>
        <v>0</v>
      </c>
      <c r="I8" s="104" t="str">
        <f>IF('別紙２_役員等一覧（リース使用者用）'!K16="男","M",IF('別紙２_役員等一覧（リース使用者用）'!K16="女","F",""))</f>
        <v/>
      </c>
      <c r="J8" s="100" t="str">
        <f>IF('別紙２_役員等一覧（リース使用者用）'!L16="神奈川県","",'別紙２_役員等一覧（リース使用者用）'!L16)&amp;'別紙２_役員等一覧（リース使用者用）'!M16</f>
        <v>都道府県</v>
      </c>
    </row>
    <row r="9" spans="1:10" ht="21.75" customHeight="1">
      <c r="A9" s="100">
        <v>8</v>
      </c>
      <c r="B9" s="101">
        <f>'別紙２_役員等一覧（リース使用者用）'!B17</f>
        <v>0</v>
      </c>
      <c r="C9" s="100" t="str">
        <f>'別紙２_役員等一覧（リース使用者用）'!E17&amp;" "&amp;'別紙２_役員等一覧（リース使用者用）'!F17</f>
        <v xml:space="preserve"> </v>
      </c>
      <c r="D9" s="102" t="str">
        <f>'別紙２_役員等一覧（リース使用者用）'!C17&amp;"　"&amp;'別紙２_役員等一覧（リース使用者用）'!D17</f>
        <v>　</v>
      </c>
      <c r="E9" s="103">
        <f>'別紙２_役員等一覧（リース使用者用）'!G17</f>
        <v>0</v>
      </c>
      <c r="F9" s="103">
        <f>'別紙２_役員等一覧（リース使用者用）'!H17</f>
        <v>0</v>
      </c>
      <c r="G9" s="103">
        <f>'別紙２_役員等一覧（リース使用者用）'!I17</f>
        <v>0</v>
      </c>
      <c r="H9" s="103">
        <f>'別紙２_役員等一覧（リース使用者用）'!J17</f>
        <v>0</v>
      </c>
      <c r="I9" s="104" t="str">
        <f>IF('別紙２_役員等一覧（リース使用者用）'!K17="男","M",IF('別紙２_役員等一覧（リース使用者用）'!K17="女","F",""))</f>
        <v/>
      </c>
      <c r="J9" s="100" t="str">
        <f>IF('別紙２_役員等一覧（リース使用者用）'!L17="神奈川県","",'別紙２_役員等一覧（リース使用者用）'!L17)&amp;'別紙２_役員等一覧（リース使用者用）'!M17</f>
        <v>都道府県</v>
      </c>
    </row>
    <row r="10" spans="1:10" ht="21.75" customHeight="1">
      <c r="A10" s="100">
        <v>9</v>
      </c>
      <c r="B10" s="101">
        <f>'別紙２_役員等一覧（リース使用者用）'!B18</f>
        <v>0</v>
      </c>
      <c r="C10" s="100" t="str">
        <f>'別紙２_役員等一覧（リース使用者用）'!E18&amp;" "&amp;'別紙２_役員等一覧（リース使用者用）'!F18</f>
        <v xml:space="preserve"> </v>
      </c>
      <c r="D10" s="102" t="str">
        <f>'別紙２_役員等一覧（リース使用者用）'!C18&amp;"　"&amp;'別紙２_役員等一覧（リース使用者用）'!D18</f>
        <v>　</v>
      </c>
      <c r="E10" s="103">
        <f>'別紙２_役員等一覧（リース使用者用）'!G18</f>
        <v>0</v>
      </c>
      <c r="F10" s="103">
        <f>'別紙２_役員等一覧（リース使用者用）'!H18</f>
        <v>0</v>
      </c>
      <c r="G10" s="103">
        <f>'別紙２_役員等一覧（リース使用者用）'!I18</f>
        <v>0</v>
      </c>
      <c r="H10" s="103">
        <f>'別紙２_役員等一覧（リース使用者用）'!J18</f>
        <v>0</v>
      </c>
      <c r="I10" s="104" t="str">
        <f>IF('別紙２_役員等一覧（リース使用者用）'!K18="男","M",IF('別紙２_役員等一覧（リース使用者用）'!K18="女","F",""))</f>
        <v/>
      </c>
      <c r="J10" s="100" t="str">
        <f>IF('別紙２_役員等一覧（リース使用者用）'!L18="神奈川県","",'別紙２_役員等一覧（リース使用者用）'!L18)&amp;'別紙２_役員等一覧（リース使用者用）'!M18</f>
        <v>都道府県</v>
      </c>
    </row>
    <row r="11" spans="1:10" ht="21.75" customHeight="1">
      <c r="A11" s="100">
        <v>10</v>
      </c>
      <c r="B11" s="101">
        <f>'別紙２_役員等一覧（リース使用者用）'!B19</f>
        <v>0</v>
      </c>
      <c r="C11" s="100" t="str">
        <f>'別紙２_役員等一覧（リース使用者用）'!E19&amp;" "&amp;'別紙２_役員等一覧（リース使用者用）'!F19</f>
        <v xml:space="preserve"> </v>
      </c>
      <c r="D11" s="102" t="str">
        <f>'別紙２_役員等一覧（リース使用者用）'!C19&amp;"　"&amp;'別紙２_役員等一覧（リース使用者用）'!D19</f>
        <v>　</v>
      </c>
      <c r="E11" s="103">
        <f>'別紙２_役員等一覧（リース使用者用）'!G19</f>
        <v>0</v>
      </c>
      <c r="F11" s="103">
        <f>'別紙２_役員等一覧（リース使用者用）'!H19</f>
        <v>0</v>
      </c>
      <c r="G11" s="103">
        <f>'別紙２_役員等一覧（リース使用者用）'!I19</f>
        <v>0</v>
      </c>
      <c r="H11" s="103">
        <f>'別紙２_役員等一覧（リース使用者用）'!J19</f>
        <v>0</v>
      </c>
      <c r="I11" s="104" t="str">
        <f>IF('別紙２_役員等一覧（リース使用者用）'!K19="男","M",IF('別紙２_役員等一覧（リース使用者用）'!K19="女","F",""))</f>
        <v/>
      </c>
      <c r="J11" s="100" t="str">
        <f>IF('別紙２_役員等一覧（リース使用者用）'!L19="神奈川県","",'別紙２_役員等一覧（リース使用者用）'!L19)&amp;'別紙２_役員等一覧（リース使用者用）'!M19</f>
        <v>都道府県</v>
      </c>
    </row>
    <row r="12" spans="1:10" ht="21.75" customHeight="1">
      <c r="A12" s="100">
        <v>11</v>
      </c>
      <c r="B12" s="101">
        <f>'別紙２_役員等一覧（リース使用者用）'!B20</f>
        <v>0</v>
      </c>
      <c r="C12" s="100" t="str">
        <f>'別紙２_役員等一覧（リース使用者用）'!E20&amp;" "&amp;'別紙２_役員等一覧（リース使用者用）'!F20</f>
        <v xml:space="preserve"> </v>
      </c>
      <c r="D12" s="102" t="str">
        <f>'別紙２_役員等一覧（リース使用者用）'!C20&amp;"　"&amp;'別紙２_役員等一覧（リース使用者用）'!D20</f>
        <v>　</v>
      </c>
      <c r="E12" s="103">
        <f>'別紙２_役員等一覧（リース使用者用）'!G20</f>
        <v>0</v>
      </c>
      <c r="F12" s="103">
        <f>'別紙２_役員等一覧（リース使用者用）'!H20</f>
        <v>0</v>
      </c>
      <c r="G12" s="103">
        <f>'別紙２_役員等一覧（リース使用者用）'!I20</f>
        <v>0</v>
      </c>
      <c r="H12" s="103">
        <f>'別紙２_役員等一覧（リース使用者用）'!J20</f>
        <v>0</v>
      </c>
      <c r="I12" s="104" t="str">
        <f>IF('別紙２_役員等一覧（リース使用者用）'!K20="男","M",IF('別紙２_役員等一覧（リース使用者用）'!K20="女","F",""))</f>
        <v/>
      </c>
      <c r="J12" s="100" t="str">
        <f>IF('別紙２_役員等一覧（リース使用者用）'!L20="神奈川県","",'別紙２_役員等一覧（リース使用者用）'!L20)&amp;'別紙２_役員等一覧（リース使用者用）'!M20</f>
        <v>都道府県</v>
      </c>
    </row>
    <row r="13" spans="1:10" ht="21.75" customHeight="1">
      <c r="A13" s="105">
        <v>22</v>
      </c>
      <c r="B13" s="101"/>
      <c r="C13" s="100"/>
      <c r="D13" s="102"/>
      <c r="E13" s="103"/>
      <c r="F13" s="103"/>
      <c r="G13" s="103"/>
      <c r="H13" s="103"/>
      <c r="I13" s="46"/>
      <c r="J13" s="100"/>
    </row>
    <row r="14" spans="1:10" ht="21.75" customHeight="1">
      <c r="A14" s="100">
        <v>23</v>
      </c>
      <c r="B14" s="101"/>
      <c r="C14" s="100"/>
      <c r="D14" s="102"/>
      <c r="E14" s="103"/>
      <c r="F14" s="103"/>
      <c r="G14" s="103"/>
      <c r="H14" s="103"/>
      <c r="I14" s="46"/>
      <c r="J14" s="100"/>
    </row>
    <row r="15" spans="1:10" ht="21.75" customHeight="1">
      <c r="A15" s="100">
        <v>24</v>
      </c>
      <c r="B15" s="101"/>
      <c r="C15" s="100"/>
      <c r="D15" s="102"/>
      <c r="E15" s="103"/>
      <c r="F15" s="103"/>
      <c r="G15" s="103"/>
      <c r="H15" s="103"/>
      <c r="I15" s="46"/>
      <c r="J15" s="100"/>
    </row>
    <row r="16" spans="1:10" ht="21.75" customHeight="1">
      <c r="A16" s="100">
        <v>25</v>
      </c>
      <c r="B16" s="101"/>
      <c r="C16" s="100"/>
      <c r="D16" s="102"/>
      <c r="E16" s="103"/>
      <c r="F16" s="103"/>
      <c r="G16" s="103"/>
      <c r="H16" s="103"/>
      <c r="I16" s="46"/>
      <c r="J16" s="100"/>
    </row>
    <row r="17" spans="1:10" ht="21.75" customHeight="1">
      <c r="A17" s="100">
        <v>26</v>
      </c>
      <c r="B17" s="101"/>
      <c r="C17" s="100"/>
      <c r="D17" s="102"/>
      <c r="E17" s="103"/>
      <c r="F17" s="103"/>
      <c r="G17" s="103"/>
      <c r="H17" s="103"/>
      <c r="I17" s="46"/>
      <c r="J17" s="100"/>
    </row>
    <row r="18" spans="1:10" ht="21.75" customHeight="1">
      <c r="A18" s="100">
        <v>27</v>
      </c>
      <c r="B18" s="101"/>
      <c r="C18" s="100"/>
      <c r="D18" s="102"/>
      <c r="E18" s="103"/>
      <c r="F18" s="103"/>
      <c r="G18" s="103"/>
      <c r="H18" s="103"/>
      <c r="I18" s="46"/>
      <c r="J18" s="100"/>
    </row>
    <row r="19" spans="1:10" ht="21.75" customHeight="1">
      <c r="A19" s="100">
        <v>28</v>
      </c>
      <c r="B19" s="101"/>
      <c r="C19" s="100"/>
      <c r="D19" s="102"/>
      <c r="E19" s="103"/>
      <c r="F19" s="103"/>
      <c r="G19" s="103"/>
      <c r="H19" s="103"/>
      <c r="I19" s="46"/>
      <c r="J19" s="100"/>
    </row>
    <row r="20" spans="1:10" ht="21.75" customHeight="1">
      <c r="A20" s="100">
        <v>29</v>
      </c>
      <c r="B20" s="101"/>
      <c r="C20" s="100"/>
      <c r="D20" s="102"/>
      <c r="E20" s="103"/>
      <c r="F20" s="103"/>
      <c r="G20" s="103"/>
      <c r="H20" s="103"/>
      <c r="I20" s="46"/>
      <c r="J20" s="100"/>
    </row>
    <row r="21" spans="1:10" ht="21.75" customHeight="1">
      <c r="A21" s="100">
        <v>30</v>
      </c>
      <c r="B21" s="101"/>
      <c r="C21" s="100"/>
      <c r="D21" s="102"/>
      <c r="E21" s="103"/>
      <c r="F21" s="103"/>
      <c r="G21" s="103"/>
      <c r="H21" s="103"/>
      <c r="I21" s="46"/>
      <c r="J21" s="100"/>
    </row>
    <row r="22" spans="1:10" ht="21.75" customHeight="1">
      <c r="A22" s="100"/>
      <c r="B22" s="101"/>
      <c r="C22" s="100"/>
      <c r="D22" s="102"/>
      <c r="E22" s="103"/>
      <c r="F22" s="103"/>
      <c r="G22" s="103"/>
      <c r="H22" s="103"/>
      <c r="I22" s="46"/>
      <c r="J22" s="100"/>
    </row>
    <row r="23" spans="1:10" ht="21.75" customHeight="1">
      <c r="A23" s="100"/>
      <c r="B23" s="106"/>
      <c r="C23" s="100"/>
      <c r="D23" s="102"/>
      <c r="E23" s="103"/>
      <c r="F23" s="103"/>
      <c r="G23" s="103"/>
      <c r="H23" s="103"/>
      <c r="I23" s="46"/>
      <c r="J23" s="100"/>
    </row>
    <row r="24" spans="1:10" ht="21.75" customHeight="1">
      <c r="A24" s="100"/>
      <c r="B24" s="107"/>
      <c r="C24" s="100"/>
      <c r="D24" s="102"/>
      <c r="E24" s="108"/>
      <c r="F24" s="108"/>
      <c r="G24" s="108"/>
      <c r="H24" s="108"/>
      <c r="I24" s="47"/>
      <c r="J24" s="109"/>
    </row>
    <row r="25" spans="1:10" ht="21.75" customHeight="1">
      <c r="A25" s="100"/>
      <c r="B25" s="106"/>
      <c r="C25" s="100"/>
      <c r="D25" s="102"/>
      <c r="E25" s="103"/>
      <c r="F25" s="103"/>
      <c r="G25" s="103"/>
      <c r="H25" s="103"/>
      <c r="I25" s="46"/>
      <c r="J25" s="100"/>
    </row>
    <row r="26" spans="1:10" ht="21.75" customHeight="1">
      <c r="A26" s="100"/>
      <c r="B26" s="101"/>
      <c r="C26" s="100"/>
      <c r="D26" s="102"/>
      <c r="E26" s="103"/>
      <c r="F26" s="103"/>
      <c r="G26" s="103"/>
      <c r="H26" s="103"/>
      <c r="I26" s="46"/>
      <c r="J26" s="100"/>
    </row>
    <row r="27" spans="1:10" ht="21.75" customHeight="1">
      <c r="A27" s="100"/>
      <c r="B27" s="101"/>
      <c r="C27" s="100"/>
      <c r="D27" s="102"/>
      <c r="E27" s="103"/>
      <c r="F27" s="103"/>
      <c r="G27" s="103"/>
      <c r="H27" s="103"/>
      <c r="I27" s="104"/>
      <c r="J27" s="100"/>
    </row>
    <row r="28" spans="1:10" ht="21.75" customHeight="1">
      <c r="A28" s="100"/>
      <c r="B28" s="101"/>
      <c r="C28" s="100"/>
      <c r="D28" s="102"/>
      <c r="E28" s="103"/>
      <c r="F28" s="103"/>
      <c r="G28" s="103"/>
      <c r="H28" s="103"/>
      <c r="I28" s="104"/>
      <c r="J28" s="100"/>
    </row>
    <row r="29" spans="1:10" ht="21.75" customHeight="1">
      <c r="A29" s="100"/>
      <c r="B29" s="101"/>
      <c r="C29" s="100"/>
      <c r="D29" s="102"/>
      <c r="E29" s="103"/>
      <c r="F29" s="103"/>
      <c r="G29" s="103"/>
      <c r="H29" s="103"/>
      <c r="I29" s="104"/>
      <c r="J29" s="100"/>
    </row>
    <row r="30" spans="1:10" ht="21.75" customHeight="1">
      <c r="A30" s="100"/>
      <c r="B30" s="101"/>
      <c r="C30" s="100"/>
      <c r="D30" s="102"/>
      <c r="E30" s="103"/>
      <c r="F30" s="103"/>
      <c r="G30" s="103"/>
      <c r="H30" s="103"/>
      <c r="I30" s="104"/>
      <c r="J30" s="100"/>
    </row>
    <row r="31" spans="1:10" ht="21.75" customHeight="1">
      <c r="A31" s="110"/>
      <c r="B31" s="111"/>
      <c r="C31" s="110"/>
      <c r="D31" s="112"/>
      <c r="E31" s="113"/>
      <c r="F31" s="113"/>
      <c r="G31" s="113"/>
      <c r="H31" s="113"/>
      <c r="I31" s="114"/>
      <c r="J31" s="110"/>
    </row>
    <row r="32" spans="1:10" ht="21.75" customHeight="1">
      <c r="A32" s="110"/>
      <c r="B32" s="111"/>
      <c r="C32" s="110"/>
      <c r="D32" s="112"/>
      <c r="E32" s="113"/>
      <c r="F32" s="113"/>
      <c r="G32" s="113"/>
      <c r="H32" s="113"/>
      <c r="I32" s="114"/>
      <c r="J32" s="110"/>
    </row>
    <row r="33" spans="1:10" ht="21.75" customHeight="1">
      <c r="A33" s="110"/>
      <c r="B33" s="111"/>
      <c r="C33" s="110"/>
      <c r="D33" s="112"/>
      <c r="E33" s="113"/>
      <c r="F33" s="113"/>
      <c r="G33" s="113"/>
      <c r="H33" s="113"/>
      <c r="I33" s="114"/>
      <c r="J33" s="110"/>
    </row>
    <row r="34" spans="1:10" ht="21.75" customHeight="1">
      <c r="A34" s="110"/>
      <c r="B34" s="111"/>
      <c r="C34" s="110"/>
      <c r="D34" s="112"/>
      <c r="E34" s="113"/>
      <c r="F34" s="113"/>
      <c r="G34" s="113"/>
      <c r="H34" s="113"/>
      <c r="I34" s="114"/>
      <c r="J34" s="110"/>
    </row>
    <row r="35" spans="1:10" ht="21.75" customHeight="1">
      <c r="A35" s="110"/>
      <c r="B35" s="111"/>
      <c r="C35" s="110"/>
      <c r="D35" s="112"/>
      <c r="E35" s="113"/>
      <c r="F35" s="113"/>
      <c r="G35" s="113"/>
      <c r="H35" s="113"/>
      <c r="I35" s="114"/>
      <c r="J35" s="110"/>
    </row>
    <row r="36" spans="1:10" ht="21.75" customHeight="1">
      <c r="A36" s="110"/>
      <c r="B36" s="111"/>
      <c r="C36" s="110"/>
      <c r="D36" s="112"/>
      <c r="E36" s="113"/>
      <c r="F36" s="113"/>
      <c r="G36" s="113"/>
      <c r="H36" s="113"/>
      <c r="I36" s="114"/>
      <c r="J36" s="110"/>
    </row>
    <row r="37" spans="1:10" ht="21.75" customHeight="1">
      <c r="A37" s="110"/>
      <c r="B37" s="111"/>
      <c r="C37" s="110"/>
      <c r="D37" s="112"/>
      <c r="E37" s="113"/>
      <c r="F37" s="113"/>
      <c r="G37" s="113"/>
      <c r="H37" s="113"/>
      <c r="I37" s="114"/>
      <c r="J37" s="110"/>
    </row>
    <row r="38" spans="1:10" ht="21.75" customHeight="1">
      <c r="A38" s="110"/>
      <c r="B38" s="111"/>
      <c r="C38" s="110"/>
      <c r="D38" s="112"/>
      <c r="E38" s="113"/>
      <c r="F38" s="113"/>
      <c r="G38" s="113"/>
      <c r="H38" s="113"/>
      <c r="I38" s="114"/>
      <c r="J38" s="110"/>
    </row>
    <row r="39" spans="1:10" ht="21.75" customHeight="1">
      <c r="A39" s="110"/>
      <c r="B39" s="111"/>
      <c r="C39" s="110"/>
      <c r="D39" s="112"/>
      <c r="E39" s="113"/>
      <c r="F39" s="113"/>
      <c r="G39" s="113"/>
      <c r="H39" s="113"/>
      <c r="I39" s="114"/>
      <c r="J39" s="110"/>
    </row>
    <row r="40" spans="1:10" ht="21.75" customHeight="1">
      <c r="A40" s="110"/>
      <c r="B40" s="111"/>
      <c r="C40" s="110"/>
      <c r="D40" s="112"/>
      <c r="E40" s="113"/>
      <c r="F40" s="113"/>
      <c r="G40" s="113"/>
      <c r="H40" s="113"/>
      <c r="I40" s="114"/>
      <c r="J40" s="110"/>
    </row>
    <row r="41" spans="1:10" ht="21.75" customHeight="1">
      <c r="A41" s="110"/>
      <c r="B41" s="111"/>
      <c r="C41" s="110"/>
      <c r="D41" s="112"/>
      <c r="E41" s="113"/>
      <c r="F41" s="113"/>
      <c r="G41" s="113"/>
      <c r="H41" s="113"/>
      <c r="I41" s="114"/>
      <c r="J41" s="110"/>
    </row>
    <row r="42" spans="1:10" ht="21.75" customHeight="1">
      <c r="A42" s="110"/>
      <c r="B42" s="111"/>
      <c r="C42" s="110"/>
      <c r="D42" s="112"/>
      <c r="E42" s="113"/>
      <c r="F42" s="113"/>
      <c r="G42" s="113"/>
      <c r="H42" s="113"/>
      <c r="I42" s="114"/>
      <c r="J42" s="110"/>
    </row>
    <row r="43" spans="1:10" ht="21.75" customHeight="1">
      <c r="B43" s="115"/>
      <c r="D43" s="115"/>
      <c r="E43" s="115"/>
      <c r="F43" s="115"/>
      <c r="G43" s="115"/>
      <c r="H43" s="115"/>
      <c r="I43" s="115"/>
    </row>
    <row r="44" spans="1:10" ht="21.75" customHeight="1">
      <c r="B44" s="115"/>
      <c r="D44" s="115"/>
      <c r="E44" s="115"/>
      <c r="F44" s="115"/>
      <c r="G44" s="115"/>
      <c r="H44" s="115"/>
      <c r="I44" s="115"/>
    </row>
  </sheetData>
  <autoFilter ref="A1:J1" xr:uid="{00000000-0009-0000-0000-000002000000}"/>
  <phoneticPr fontId="2"/>
  <pageMargins left="0.7" right="0.7" top="0.75" bottom="0.75" header="0.3" footer="0.3"/>
  <pageSetup paperSize="9" scale="7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CC5EB-441F-4257-92D5-49B6DFBF5F77}">
  <sheetPr>
    <tabColor rgb="FF002060"/>
    <pageSetUpPr fitToPage="1"/>
  </sheetPr>
  <dimension ref="A1:J44"/>
  <sheetViews>
    <sheetView showZeros="0" view="pageBreakPreview" zoomScale="85" zoomScaleNormal="100" zoomScaleSheetLayoutView="85" workbookViewId="0">
      <selection activeCell="F6" sqref="F6:G6"/>
    </sheetView>
  </sheetViews>
  <sheetFormatPr defaultRowHeight="21.75" customHeight="1"/>
  <cols>
    <col min="1" max="1" width="5" style="115" customWidth="1"/>
    <col min="2" max="2" width="16.6640625" style="116" customWidth="1"/>
    <col min="3" max="3" width="33.21875" style="115" customWidth="1"/>
    <col min="4" max="4" width="33.88671875" style="117" customWidth="1"/>
    <col min="5" max="8" width="4" style="118" customWidth="1"/>
    <col min="9" max="9" width="5.21875" style="118" customWidth="1"/>
    <col min="10" max="10" width="60.6640625" style="115" customWidth="1"/>
  </cols>
  <sheetData>
    <row r="1" spans="1:10" s="62" customFormat="1" ht="39" customHeight="1" thickBot="1">
      <c r="A1" s="92" t="s">
        <v>282</v>
      </c>
      <c r="B1" s="93" t="s">
        <v>283</v>
      </c>
      <c r="C1" s="92" t="s">
        <v>284</v>
      </c>
      <c r="D1" s="94" t="s">
        <v>285</v>
      </c>
      <c r="E1" s="95" t="s">
        <v>329</v>
      </c>
      <c r="F1" s="95" t="s">
        <v>330</v>
      </c>
      <c r="G1" s="95" t="s">
        <v>1</v>
      </c>
      <c r="H1" s="95" t="s">
        <v>0</v>
      </c>
      <c r="I1" s="95" t="s">
        <v>286</v>
      </c>
      <c r="J1" s="92" t="s">
        <v>287</v>
      </c>
    </row>
    <row r="2" spans="1:10" s="61" customFormat="1" ht="22.5" customHeight="1" thickTop="1">
      <c r="A2" s="96">
        <v>1</v>
      </c>
      <c r="B2" s="97"/>
      <c r="C2" s="96"/>
      <c r="D2" s="98" cm="1">
        <f t="array" ref="D2:J2">'別紙２_役員等一覧 (共同負担者用）'!G29:M29</f>
        <v>0</v>
      </c>
      <c r="E2" s="99">
        <v>0</v>
      </c>
      <c r="F2" s="99">
        <v>0</v>
      </c>
      <c r="G2" s="99">
        <v>0</v>
      </c>
      <c r="H2" s="99">
        <v>0</v>
      </c>
      <c r="I2" s="99">
        <v>0</v>
      </c>
      <c r="J2" s="96">
        <v>0</v>
      </c>
    </row>
    <row r="3" spans="1:10" ht="21.75" customHeight="1">
      <c r="A3" s="100">
        <v>2</v>
      </c>
      <c r="B3" s="101">
        <f>'別紙２_役員等一覧 (共同負担者用）'!B11</f>
        <v>0</v>
      </c>
      <c r="C3" s="100" t="str">
        <f>'別紙２_役員等一覧 (共同負担者用）'!E11&amp;" "&amp;'別紙２_役員等一覧 (共同負担者用）'!F11</f>
        <v xml:space="preserve"> </v>
      </c>
      <c r="D3" s="102" t="str">
        <f>'別紙２_役員等一覧 (共同負担者用）'!C11&amp;"　"&amp;'別紙２_役員等一覧 (共同負担者用）'!D11</f>
        <v>0　0</v>
      </c>
      <c r="E3" s="103">
        <f>'別紙２_役員等一覧 (共同負担者用）'!G11</f>
        <v>0</v>
      </c>
      <c r="F3" s="103">
        <f>'別紙２_役員等一覧 (共同負担者用）'!H11</f>
        <v>0</v>
      </c>
      <c r="G3" s="103">
        <f>'別紙２_役員等一覧 (共同負担者用）'!I11</f>
        <v>0</v>
      </c>
      <c r="H3" s="103">
        <f>'別紙２_役員等一覧 (共同負担者用）'!J11</f>
        <v>0</v>
      </c>
      <c r="I3" s="104" t="str">
        <f>IF('別紙２_役員等一覧 (共同負担者用）'!K11="男","M",IF('別紙２_役員等一覧 (共同負担者用）'!K11="女","F",""))</f>
        <v/>
      </c>
      <c r="J3" s="100" t="str">
        <f>IF('別紙２_役員等一覧 (共同負担者用）'!L11="神奈川県","",'別紙２_役員等一覧 (共同負担者用）'!L11)&amp;'別紙２_役員等一覧 (共同負担者用）'!M11</f>
        <v>都道府県</v>
      </c>
    </row>
    <row r="4" spans="1:10" ht="21.75" customHeight="1">
      <c r="A4" s="100">
        <v>3</v>
      </c>
      <c r="B4" s="101">
        <f>'別紙２_役員等一覧 (共同負担者用）'!B12</f>
        <v>0</v>
      </c>
      <c r="C4" s="100" t="str">
        <f>'別紙２_役員等一覧 (共同負担者用）'!E12&amp;" "&amp;'別紙２_役員等一覧 (共同負担者用）'!F12</f>
        <v xml:space="preserve"> </v>
      </c>
      <c r="D4" s="102" t="str">
        <f>'別紙２_役員等一覧 (共同負担者用）'!C12&amp;"　"&amp;'別紙２_役員等一覧 (共同負担者用）'!D12</f>
        <v>　</v>
      </c>
      <c r="E4" s="103">
        <f>'別紙２_役員等一覧 (共同負担者用）'!G12</f>
        <v>0</v>
      </c>
      <c r="F4" s="103">
        <f>'別紙２_役員等一覧 (共同負担者用）'!H12</f>
        <v>0</v>
      </c>
      <c r="G4" s="103">
        <f>'別紙２_役員等一覧 (共同負担者用）'!I12</f>
        <v>0</v>
      </c>
      <c r="H4" s="103">
        <f>'別紙２_役員等一覧 (共同負担者用）'!J12</f>
        <v>0</v>
      </c>
      <c r="I4" s="104" t="str">
        <f>IF('別紙２_役員等一覧 (共同負担者用）'!K12="男","M",IF('別紙２_役員等一覧 (共同負担者用）'!K12="女","F",""))</f>
        <v/>
      </c>
      <c r="J4" s="100" t="str">
        <f>IF('別紙２_役員等一覧 (共同負担者用）'!L12="神奈川県","",'別紙２_役員等一覧 (共同負担者用）'!L12)&amp;'別紙２_役員等一覧 (共同負担者用）'!M12</f>
        <v>都道府県</v>
      </c>
    </row>
    <row r="5" spans="1:10" ht="21.75" customHeight="1">
      <c r="A5" s="100">
        <v>4</v>
      </c>
      <c r="B5" s="101">
        <f>'別紙２_役員等一覧 (共同負担者用）'!B13</f>
        <v>0</v>
      </c>
      <c r="C5" s="100" t="str">
        <f>'別紙２_役員等一覧 (共同負担者用）'!E13&amp;" "&amp;'別紙２_役員等一覧 (共同負担者用）'!F13</f>
        <v xml:space="preserve"> </v>
      </c>
      <c r="D5" s="102" t="str">
        <f>'別紙２_役員等一覧 (共同負担者用）'!C13&amp;"　"&amp;'別紙２_役員等一覧 (共同負担者用）'!D13</f>
        <v>　</v>
      </c>
      <c r="E5" s="103">
        <f>'別紙２_役員等一覧 (共同負担者用）'!G13</f>
        <v>0</v>
      </c>
      <c r="F5" s="103">
        <f>'別紙２_役員等一覧 (共同負担者用）'!H13</f>
        <v>0</v>
      </c>
      <c r="G5" s="103">
        <f>'別紙２_役員等一覧 (共同負担者用）'!I13</f>
        <v>0</v>
      </c>
      <c r="H5" s="103">
        <f>'別紙２_役員等一覧 (共同負担者用）'!J13</f>
        <v>0</v>
      </c>
      <c r="I5" s="104" t="str">
        <f>IF('別紙２_役員等一覧 (共同負担者用）'!K13="男","M",IF('別紙２_役員等一覧 (共同負担者用）'!K13="女","F",""))</f>
        <v/>
      </c>
      <c r="J5" s="100" t="str">
        <f>IF('別紙２_役員等一覧 (共同負担者用）'!L13="神奈川県","",'別紙２_役員等一覧 (共同負担者用）'!L13)&amp;'別紙２_役員等一覧 (共同負担者用）'!M13</f>
        <v>都道府県</v>
      </c>
    </row>
    <row r="6" spans="1:10" ht="21.75" customHeight="1">
      <c r="A6" s="100">
        <v>5</v>
      </c>
      <c r="B6" s="101">
        <f>'別紙２_役員等一覧 (共同負担者用）'!B14</f>
        <v>0</v>
      </c>
      <c r="C6" s="100" t="str">
        <f>'別紙２_役員等一覧 (共同負担者用）'!E14&amp;" "&amp;'別紙２_役員等一覧 (共同負担者用）'!F14</f>
        <v xml:space="preserve"> </v>
      </c>
      <c r="D6" s="102" t="str">
        <f>'別紙２_役員等一覧 (共同負担者用）'!C14&amp;"　"&amp;'別紙２_役員等一覧 (共同負担者用）'!D14</f>
        <v>　</v>
      </c>
      <c r="E6" s="103">
        <f>'別紙２_役員等一覧 (共同負担者用）'!G14</f>
        <v>0</v>
      </c>
      <c r="F6" s="103">
        <f>'別紙２_役員等一覧 (共同負担者用）'!H14</f>
        <v>0</v>
      </c>
      <c r="G6" s="103">
        <f>'別紙２_役員等一覧 (共同負担者用）'!I14</f>
        <v>0</v>
      </c>
      <c r="H6" s="103">
        <f>'別紙２_役員等一覧 (共同負担者用）'!J14</f>
        <v>0</v>
      </c>
      <c r="I6" s="104" t="str">
        <f>IF('別紙２_役員等一覧 (共同負担者用）'!K14="男","M",IF('別紙２_役員等一覧 (共同負担者用）'!K14="女","F",""))</f>
        <v/>
      </c>
      <c r="J6" s="100" t="str">
        <f>IF('別紙２_役員等一覧 (共同負担者用）'!L14="神奈川県","",'別紙２_役員等一覧 (共同負担者用）'!L14)&amp;'別紙２_役員等一覧 (共同負担者用）'!M14</f>
        <v>都道府県</v>
      </c>
    </row>
    <row r="7" spans="1:10" ht="21.75" customHeight="1">
      <c r="A7" s="100">
        <v>6</v>
      </c>
      <c r="B7" s="101">
        <f>'別紙２_役員等一覧 (共同負担者用）'!B15</f>
        <v>0</v>
      </c>
      <c r="C7" s="100" t="str">
        <f>'別紙２_役員等一覧 (共同負担者用）'!E15&amp;" "&amp;'別紙２_役員等一覧 (共同負担者用）'!F15</f>
        <v xml:space="preserve"> </v>
      </c>
      <c r="D7" s="102" t="str">
        <f>'別紙２_役員等一覧 (共同負担者用）'!C15&amp;"　"&amp;'別紙２_役員等一覧 (共同負担者用）'!D15</f>
        <v>　</v>
      </c>
      <c r="E7" s="103">
        <f>'別紙２_役員等一覧 (共同負担者用）'!G15</f>
        <v>0</v>
      </c>
      <c r="F7" s="103">
        <f>'別紙２_役員等一覧 (共同負担者用）'!H15</f>
        <v>0</v>
      </c>
      <c r="G7" s="103">
        <f>'別紙２_役員等一覧 (共同負担者用）'!I15</f>
        <v>0</v>
      </c>
      <c r="H7" s="103">
        <f>'別紙２_役員等一覧 (共同負担者用）'!J15</f>
        <v>0</v>
      </c>
      <c r="I7" s="104" t="str">
        <f>IF('別紙２_役員等一覧 (共同負担者用）'!K15="男","M",IF('別紙２_役員等一覧 (共同負担者用）'!K15="女","F",""))</f>
        <v/>
      </c>
      <c r="J7" s="100" t="str">
        <f>IF('別紙２_役員等一覧 (共同負担者用）'!L15="神奈川県","",'別紙２_役員等一覧 (共同負担者用）'!L15)&amp;'別紙２_役員等一覧 (共同負担者用）'!M15</f>
        <v>都道府県</v>
      </c>
    </row>
    <row r="8" spans="1:10" ht="21.75" customHeight="1">
      <c r="A8" s="100">
        <v>7</v>
      </c>
      <c r="B8" s="101">
        <f>'別紙２_役員等一覧 (共同負担者用）'!B16</f>
        <v>0</v>
      </c>
      <c r="C8" s="100" t="str">
        <f>'別紙２_役員等一覧 (共同負担者用）'!E16&amp;" "&amp;'別紙２_役員等一覧 (共同負担者用）'!F16</f>
        <v xml:space="preserve"> </v>
      </c>
      <c r="D8" s="102" t="str">
        <f>'別紙２_役員等一覧 (共同負担者用）'!C16&amp;"　"&amp;'別紙２_役員等一覧 (共同負担者用）'!D16</f>
        <v>　</v>
      </c>
      <c r="E8" s="103">
        <f>'別紙２_役員等一覧 (共同負担者用）'!G16</f>
        <v>0</v>
      </c>
      <c r="F8" s="103">
        <f>'別紙２_役員等一覧 (共同負担者用）'!H16</f>
        <v>0</v>
      </c>
      <c r="G8" s="103">
        <f>'別紙２_役員等一覧 (共同負担者用）'!I16</f>
        <v>0</v>
      </c>
      <c r="H8" s="103">
        <f>'別紙２_役員等一覧 (共同負担者用）'!J16</f>
        <v>0</v>
      </c>
      <c r="I8" s="104" t="str">
        <f>IF('別紙２_役員等一覧 (共同負担者用）'!K16="男","M",IF('別紙２_役員等一覧 (共同負担者用）'!K16="女","F",""))</f>
        <v/>
      </c>
      <c r="J8" s="100" t="str">
        <f>IF('別紙２_役員等一覧 (共同負担者用）'!L16="神奈川県","",'別紙２_役員等一覧 (共同負担者用）'!L16)&amp;'別紙２_役員等一覧 (共同負担者用）'!M16</f>
        <v>都道府県</v>
      </c>
    </row>
    <row r="9" spans="1:10" ht="21.75" customHeight="1">
      <c r="A9" s="100">
        <v>8</v>
      </c>
      <c r="B9" s="101">
        <f>'別紙２_役員等一覧 (共同負担者用）'!B17</f>
        <v>0</v>
      </c>
      <c r="C9" s="100" t="str">
        <f>'別紙２_役員等一覧 (共同負担者用）'!E17&amp;" "&amp;'別紙２_役員等一覧 (共同負担者用）'!F17</f>
        <v xml:space="preserve"> </v>
      </c>
      <c r="D9" s="102" t="str">
        <f>'別紙２_役員等一覧 (共同負担者用）'!C17&amp;"　"&amp;'別紙２_役員等一覧 (共同負担者用）'!D17</f>
        <v>　</v>
      </c>
      <c r="E9" s="103">
        <f>'別紙２_役員等一覧 (共同負担者用）'!G17</f>
        <v>0</v>
      </c>
      <c r="F9" s="103">
        <f>'別紙２_役員等一覧 (共同負担者用）'!H17</f>
        <v>0</v>
      </c>
      <c r="G9" s="103">
        <f>'別紙２_役員等一覧 (共同負担者用）'!I17</f>
        <v>0</v>
      </c>
      <c r="H9" s="103">
        <f>'別紙２_役員等一覧 (共同負担者用）'!J17</f>
        <v>0</v>
      </c>
      <c r="I9" s="104" t="str">
        <f>IF('別紙２_役員等一覧 (共同負担者用）'!K17="男","M",IF('別紙２_役員等一覧 (共同負担者用）'!K17="女","F",""))</f>
        <v/>
      </c>
      <c r="J9" s="100" t="str">
        <f>IF('別紙２_役員等一覧 (共同負担者用）'!L17="神奈川県","",'別紙２_役員等一覧 (共同負担者用）'!L17)&amp;'別紙２_役員等一覧 (共同負担者用）'!M17</f>
        <v>都道府県</v>
      </c>
    </row>
    <row r="10" spans="1:10" ht="21.75" customHeight="1">
      <c r="A10" s="100">
        <v>9</v>
      </c>
      <c r="B10" s="101">
        <f>'別紙２_役員等一覧 (共同負担者用）'!B18</f>
        <v>0</v>
      </c>
      <c r="C10" s="100" t="str">
        <f>'別紙２_役員等一覧 (共同負担者用）'!E18&amp;" "&amp;'別紙２_役員等一覧 (共同負担者用）'!F18</f>
        <v xml:space="preserve"> </v>
      </c>
      <c r="D10" s="102" t="str">
        <f>'別紙２_役員等一覧 (共同負担者用）'!C18&amp;"　"&amp;'別紙２_役員等一覧 (共同負担者用）'!D18</f>
        <v>　</v>
      </c>
      <c r="E10" s="103">
        <f>'別紙２_役員等一覧 (共同負担者用）'!G18</f>
        <v>0</v>
      </c>
      <c r="F10" s="103">
        <f>'別紙２_役員等一覧 (共同負担者用）'!H18</f>
        <v>0</v>
      </c>
      <c r="G10" s="103">
        <f>'別紙２_役員等一覧 (共同負担者用）'!I18</f>
        <v>0</v>
      </c>
      <c r="H10" s="103">
        <f>'別紙２_役員等一覧 (共同負担者用）'!J18</f>
        <v>0</v>
      </c>
      <c r="I10" s="104" t="str">
        <f>IF('別紙２_役員等一覧 (共同負担者用）'!K18="男","M",IF('別紙２_役員等一覧 (共同負担者用）'!K18="女","F",""))</f>
        <v/>
      </c>
      <c r="J10" s="100" t="str">
        <f>IF('別紙２_役員等一覧 (共同負担者用）'!L18="神奈川県","",'別紙２_役員等一覧 (共同負担者用）'!L18)&amp;'別紙２_役員等一覧 (共同負担者用）'!M18</f>
        <v>都道府県</v>
      </c>
    </row>
    <row r="11" spans="1:10" ht="21.75" customHeight="1">
      <c r="A11" s="100">
        <v>10</v>
      </c>
      <c r="B11" s="101">
        <f>'別紙２_役員等一覧 (共同負担者用）'!B19</f>
        <v>0</v>
      </c>
      <c r="C11" s="100" t="str">
        <f>'別紙２_役員等一覧 (共同負担者用）'!E19&amp;" "&amp;'別紙２_役員等一覧 (共同負担者用）'!F19</f>
        <v xml:space="preserve"> </v>
      </c>
      <c r="D11" s="102" t="str">
        <f>'別紙２_役員等一覧 (共同負担者用）'!C19&amp;"　"&amp;'別紙２_役員等一覧 (共同負担者用）'!D19</f>
        <v>　</v>
      </c>
      <c r="E11" s="103">
        <f>'別紙２_役員等一覧 (共同負担者用）'!G19</f>
        <v>0</v>
      </c>
      <c r="F11" s="103">
        <f>'別紙２_役員等一覧 (共同負担者用）'!H19</f>
        <v>0</v>
      </c>
      <c r="G11" s="103">
        <f>'別紙２_役員等一覧 (共同負担者用）'!I19</f>
        <v>0</v>
      </c>
      <c r="H11" s="103">
        <f>'別紙２_役員等一覧 (共同負担者用）'!J19</f>
        <v>0</v>
      </c>
      <c r="I11" s="104" t="str">
        <f>IF('別紙２_役員等一覧 (共同負担者用）'!K19="男","M",IF('別紙２_役員等一覧 (共同負担者用）'!K19="女","F",""))</f>
        <v/>
      </c>
      <c r="J11" s="100" t="str">
        <f>IF('別紙２_役員等一覧 (共同負担者用）'!L19="神奈川県","",'別紙２_役員等一覧 (共同負担者用）'!L19)&amp;'別紙２_役員等一覧 (共同負担者用）'!M19</f>
        <v>都道府県</v>
      </c>
    </row>
    <row r="12" spans="1:10" ht="21.75" customHeight="1">
      <c r="A12" s="100">
        <v>11</v>
      </c>
      <c r="B12" s="101">
        <f>'別紙２_役員等一覧 (共同負担者用）'!B20</f>
        <v>0</v>
      </c>
      <c r="C12" s="100" t="str">
        <f>'別紙２_役員等一覧 (共同負担者用）'!E20&amp;" "&amp;'別紙２_役員等一覧 (共同負担者用）'!F20</f>
        <v xml:space="preserve"> </v>
      </c>
      <c r="D12" s="102" t="str">
        <f>'別紙２_役員等一覧 (共同負担者用）'!C20&amp;"　"&amp;'別紙２_役員等一覧 (共同負担者用）'!D20</f>
        <v>　</v>
      </c>
      <c r="E12" s="103">
        <f>'別紙２_役員等一覧 (共同負担者用）'!G20</f>
        <v>0</v>
      </c>
      <c r="F12" s="103">
        <f>'別紙２_役員等一覧 (共同負担者用）'!H20</f>
        <v>0</v>
      </c>
      <c r="G12" s="103">
        <f>'別紙２_役員等一覧 (共同負担者用）'!I20</f>
        <v>0</v>
      </c>
      <c r="H12" s="103">
        <f>'別紙２_役員等一覧 (共同負担者用）'!J20</f>
        <v>0</v>
      </c>
      <c r="I12" s="104" t="str">
        <f>IF('別紙２_役員等一覧 (共同負担者用）'!K20="男","M",IF('別紙２_役員等一覧 (共同負担者用）'!K20="女","F",""))</f>
        <v/>
      </c>
      <c r="J12" s="100" t="str">
        <f>IF('別紙２_役員等一覧 (共同負担者用）'!L20="神奈川県","",'別紙２_役員等一覧 (共同負担者用）'!L20)&amp;'別紙２_役員等一覧 (共同負担者用）'!M20</f>
        <v>都道府県</v>
      </c>
    </row>
    <row r="13" spans="1:10" ht="21.75" customHeight="1">
      <c r="A13" s="105">
        <v>22</v>
      </c>
      <c r="B13" s="101"/>
      <c r="C13" s="100"/>
      <c r="D13" s="102"/>
      <c r="E13" s="103"/>
      <c r="F13" s="103"/>
      <c r="G13" s="103"/>
      <c r="H13" s="103"/>
      <c r="I13" s="46"/>
      <c r="J13" s="100"/>
    </row>
    <row r="14" spans="1:10" ht="21.75" customHeight="1">
      <c r="A14" s="100">
        <v>23</v>
      </c>
      <c r="B14" s="101"/>
      <c r="C14" s="100"/>
      <c r="D14" s="102"/>
      <c r="E14" s="103"/>
      <c r="F14" s="103"/>
      <c r="G14" s="103"/>
      <c r="H14" s="103"/>
      <c r="I14" s="46"/>
      <c r="J14" s="100"/>
    </row>
    <row r="15" spans="1:10" ht="21.75" customHeight="1">
      <c r="A15" s="100">
        <v>24</v>
      </c>
      <c r="B15" s="101"/>
      <c r="C15" s="100"/>
      <c r="D15" s="102"/>
      <c r="E15" s="103"/>
      <c r="F15" s="103"/>
      <c r="G15" s="103"/>
      <c r="H15" s="103"/>
      <c r="I15" s="46"/>
      <c r="J15" s="100"/>
    </row>
    <row r="16" spans="1:10" ht="21.75" customHeight="1">
      <c r="A16" s="100">
        <v>25</v>
      </c>
      <c r="B16" s="101"/>
      <c r="C16" s="100"/>
      <c r="D16" s="102"/>
      <c r="E16" s="103"/>
      <c r="F16" s="103"/>
      <c r="G16" s="103"/>
      <c r="H16" s="103"/>
      <c r="I16" s="46"/>
      <c r="J16" s="100"/>
    </row>
    <row r="17" spans="1:10" ht="21.75" customHeight="1">
      <c r="A17" s="100">
        <v>26</v>
      </c>
      <c r="B17" s="101"/>
      <c r="C17" s="100"/>
      <c r="D17" s="102"/>
      <c r="E17" s="103"/>
      <c r="F17" s="103"/>
      <c r="G17" s="103"/>
      <c r="H17" s="103"/>
      <c r="I17" s="46"/>
      <c r="J17" s="100"/>
    </row>
    <row r="18" spans="1:10" ht="21.75" customHeight="1">
      <c r="A18" s="100">
        <v>27</v>
      </c>
      <c r="B18" s="101"/>
      <c r="C18" s="100"/>
      <c r="D18" s="102"/>
      <c r="E18" s="103"/>
      <c r="F18" s="103"/>
      <c r="G18" s="103"/>
      <c r="H18" s="103"/>
      <c r="I18" s="46"/>
      <c r="J18" s="100"/>
    </row>
    <row r="19" spans="1:10" ht="21.75" customHeight="1">
      <c r="A19" s="100">
        <v>28</v>
      </c>
      <c r="B19" s="101"/>
      <c r="C19" s="100"/>
      <c r="D19" s="102"/>
      <c r="E19" s="103"/>
      <c r="F19" s="103"/>
      <c r="G19" s="103"/>
      <c r="H19" s="103"/>
      <c r="I19" s="46"/>
      <c r="J19" s="100"/>
    </row>
    <row r="20" spans="1:10" ht="21.75" customHeight="1">
      <c r="A20" s="100">
        <v>29</v>
      </c>
      <c r="B20" s="101"/>
      <c r="C20" s="100"/>
      <c r="D20" s="102"/>
      <c r="E20" s="103"/>
      <c r="F20" s="103"/>
      <c r="G20" s="103"/>
      <c r="H20" s="103"/>
      <c r="I20" s="46"/>
      <c r="J20" s="100"/>
    </row>
    <row r="21" spans="1:10" ht="21.75" customHeight="1">
      <c r="A21" s="100">
        <v>30</v>
      </c>
      <c r="B21" s="101"/>
      <c r="C21" s="100"/>
      <c r="D21" s="102"/>
      <c r="E21" s="103"/>
      <c r="F21" s="103"/>
      <c r="G21" s="103"/>
      <c r="H21" s="103"/>
      <c r="I21" s="46"/>
      <c r="J21" s="100"/>
    </row>
    <row r="22" spans="1:10" ht="21.75" customHeight="1">
      <c r="A22" s="100"/>
      <c r="B22" s="101"/>
      <c r="C22" s="100"/>
      <c r="D22" s="102"/>
      <c r="E22" s="103"/>
      <c r="F22" s="103"/>
      <c r="G22" s="103"/>
      <c r="H22" s="103"/>
      <c r="I22" s="46"/>
      <c r="J22" s="100"/>
    </row>
    <row r="23" spans="1:10" ht="21.75" customHeight="1">
      <c r="A23" s="100"/>
      <c r="B23" s="106"/>
      <c r="C23" s="100"/>
      <c r="D23" s="102"/>
      <c r="E23" s="103"/>
      <c r="F23" s="103"/>
      <c r="G23" s="103"/>
      <c r="H23" s="103"/>
      <c r="I23" s="46"/>
      <c r="J23" s="100"/>
    </row>
    <row r="24" spans="1:10" ht="21.75" customHeight="1">
      <c r="A24" s="100"/>
      <c r="B24" s="107"/>
      <c r="C24" s="100"/>
      <c r="D24" s="102"/>
      <c r="E24" s="108"/>
      <c r="F24" s="108"/>
      <c r="G24" s="108"/>
      <c r="H24" s="108"/>
      <c r="I24" s="47"/>
      <c r="J24" s="109"/>
    </row>
    <row r="25" spans="1:10" ht="21.75" customHeight="1">
      <c r="A25" s="100"/>
      <c r="B25" s="106"/>
      <c r="C25" s="100"/>
      <c r="D25" s="102"/>
      <c r="E25" s="103"/>
      <c r="F25" s="103"/>
      <c r="G25" s="103"/>
      <c r="H25" s="103"/>
      <c r="I25" s="46"/>
      <c r="J25" s="100"/>
    </row>
    <row r="26" spans="1:10" ht="21.75" customHeight="1">
      <c r="A26" s="100"/>
      <c r="B26" s="101"/>
      <c r="C26" s="100"/>
      <c r="D26" s="102"/>
      <c r="E26" s="103"/>
      <c r="F26" s="103"/>
      <c r="G26" s="103"/>
      <c r="H26" s="103"/>
      <c r="I26" s="46"/>
      <c r="J26" s="100"/>
    </row>
    <row r="27" spans="1:10" ht="21.75" customHeight="1">
      <c r="A27" s="100"/>
      <c r="B27" s="101"/>
      <c r="C27" s="100"/>
      <c r="D27" s="102"/>
      <c r="E27" s="103"/>
      <c r="F27" s="103"/>
      <c r="G27" s="103"/>
      <c r="H27" s="103"/>
      <c r="I27" s="104"/>
      <c r="J27" s="100"/>
    </row>
    <row r="28" spans="1:10" ht="21.75" customHeight="1">
      <c r="A28" s="100"/>
      <c r="B28" s="101"/>
      <c r="C28" s="100"/>
      <c r="D28" s="102"/>
      <c r="E28" s="103"/>
      <c r="F28" s="103"/>
      <c r="G28" s="103"/>
      <c r="H28" s="103"/>
      <c r="I28" s="104"/>
      <c r="J28" s="100"/>
    </row>
    <row r="29" spans="1:10" ht="21.75" customHeight="1">
      <c r="A29" s="100"/>
      <c r="B29" s="101"/>
      <c r="C29" s="100"/>
      <c r="D29" s="102"/>
      <c r="E29" s="103"/>
      <c r="F29" s="103"/>
      <c r="G29" s="103"/>
      <c r="H29" s="103"/>
      <c r="I29" s="104"/>
      <c r="J29" s="100"/>
    </row>
    <row r="30" spans="1:10" ht="21.75" customHeight="1">
      <c r="A30" s="100"/>
      <c r="B30" s="101"/>
      <c r="C30" s="100"/>
      <c r="D30" s="102"/>
      <c r="E30" s="103"/>
      <c r="F30" s="103"/>
      <c r="G30" s="103"/>
      <c r="H30" s="103"/>
      <c r="I30" s="104"/>
      <c r="J30" s="100"/>
    </row>
    <row r="31" spans="1:10" ht="21.75" customHeight="1">
      <c r="A31" s="110"/>
      <c r="B31" s="111"/>
      <c r="C31" s="110"/>
      <c r="D31" s="112"/>
      <c r="E31" s="113"/>
      <c r="F31" s="113"/>
      <c r="G31" s="113"/>
      <c r="H31" s="113"/>
      <c r="I31" s="114"/>
      <c r="J31" s="110"/>
    </row>
    <row r="32" spans="1:10" ht="21.75" customHeight="1">
      <c r="A32" s="110"/>
      <c r="B32" s="111"/>
      <c r="C32" s="110"/>
      <c r="D32" s="112"/>
      <c r="E32" s="113"/>
      <c r="F32" s="113"/>
      <c r="G32" s="113"/>
      <c r="H32" s="113"/>
      <c r="I32" s="114"/>
      <c r="J32" s="110"/>
    </row>
    <row r="33" spans="1:10" ht="21.75" customHeight="1">
      <c r="A33" s="110"/>
      <c r="B33" s="111"/>
      <c r="C33" s="110"/>
      <c r="D33" s="112"/>
      <c r="E33" s="113"/>
      <c r="F33" s="113"/>
      <c r="G33" s="113"/>
      <c r="H33" s="113"/>
      <c r="I33" s="114"/>
      <c r="J33" s="110"/>
    </row>
    <row r="34" spans="1:10" ht="21.75" customHeight="1">
      <c r="A34" s="110"/>
      <c r="B34" s="111"/>
      <c r="C34" s="110"/>
      <c r="D34" s="112"/>
      <c r="E34" s="113"/>
      <c r="F34" s="113"/>
      <c r="G34" s="113"/>
      <c r="H34" s="113"/>
      <c r="I34" s="114"/>
      <c r="J34" s="110"/>
    </row>
    <row r="35" spans="1:10" ht="21.75" customHeight="1">
      <c r="A35" s="110"/>
      <c r="B35" s="111"/>
      <c r="C35" s="110"/>
      <c r="D35" s="112"/>
      <c r="E35" s="113"/>
      <c r="F35" s="113"/>
      <c r="G35" s="113"/>
      <c r="H35" s="113"/>
      <c r="I35" s="114"/>
      <c r="J35" s="110"/>
    </row>
    <row r="36" spans="1:10" ht="21.75" customHeight="1">
      <c r="A36" s="110"/>
      <c r="B36" s="111"/>
      <c r="C36" s="110"/>
      <c r="D36" s="112"/>
      <c r="E36" s="113"/>
      <c r="F36" s="113"/>
      <c r="G36" s="113"/>
      <c r="H36" s="113"/>
      <c r="I36" s="114"/>
      <c r="J36" s="110"/>
    </row>
    <row r="37" spans="1:10" ht="21.75" customHeight="1">
      <c r="A37" s="110"/>
      <c r="B37" s="111"/>
      <c r="C37" s="110"/>
      <c r="D37" s="112"/>
      <c r="E37" s="113"/>
      <c r="F37" s="113"/>
      <c r="G37" s="113"/>
      <c r="H37" s="113"/>
      <c r="I37" s="114"/>
      <c r="J37" s="110"/>
    </row>
    <row r="38" spans="1:10" ht="21.75" customHeight="1">
      <c r="A38" s="110"/>
      <c r="B38" s="111"/>
      <c r="C38" s="110"/>
      <c r="D38" s="112"/>
      <c r="E38" s="113"/>
      <c r="F38" s="113"/>
      <c r="G38" s="113"/>
      <c r="H38" s="113"/>
      <c r="I38" s="114"/>
      <c r="J38" s="110"/>
    </row>
    <row r="39" spans="1:10" ht="21.75" customHeight="1">
      <c r="A39" s="110"/>
      <c r="B39" s="111"/>
      <c r="C39" s="110"/>
      <c r="D39" s="112"/>
      <c r="E39" s="113"/>
      <c r="F39" s="113"/>
      <c r="G39" s="113"/>
      <c r="H39" s="113"/>
      <c r="I39" s="114"/>
      <c r="J39" s="110"/>
    </row>
    <row r="40" spans="1:10" ht="21.75" customHeight="1">
      <c r="A40" s="110"/>
      <c r="B40" s="111"/>
      <c r="C40" s="110"/>
      <c r="D40" s="112"/>
      <c r="E40" s="113"/>
      <c r="F40" s="113"/>
      <c r="G40" s="113"/>
      <c r="H40" s="113"/>
      <c r="I40" s="114"/>
      <c r="J40" s="110"/>
    </row>
    <row r="41" spans="1:10" ht="21.75" customHeight="1">
      <c r="A41" s="110"/>
      <c r="B41" s="111"/>
      <c r="C41" s="110"/>
      <c r="D41" s="112"/>
      <c r="E41" s="113"/>
      <c r="F41" s="113"/>
      <c r="G41" s="113"/>
      <c r="H41" s="113"/>
      <c r="I41" s="114"/>
      <c r="J41" s="110"/>
    </row>
    <row r="42" spans="1:10" ht="21.75" customHeight="1">
      <c r="A42" s="110"/>
      <c r="B42" s="111"/>
      <c r="C42" s="110"/>
      <c r="D42" s="112"/>
      <c r="E42" s="113"/>
      <c r="F42" s="113"/>
      <c r="G42" s="113"/>
      <c r="H42" s="113"/>
      <c r="I42" s="114"/>
      <c r="J42" s="110"/>
    </row>
    <row r="43" spans="1:10" ht="21.75" customHeight="1">
      <c r="B43" s="115"/>
      <c r="D43" s="115"/>
      <c r="E43" s="115"/>
      <c r="F43" s="115"/>
      <c r="G43" s="115"/>
      <c r="H43" s="115"/>
      <c r="I43" s="115"/>
    </row>
    <row r="44" spans="1:10" ht="21.75" customHeight="1">
      <c r="B44" s="115"/>
      <c r="D44" s="115"/>
      <c r="E44" s="115"/>
      <c r="F44" s="115"/>
      <c r="G44" s="115"/>
      <c r="H44" s="115"/>
      <c r="I44" s="115"/>
    </row>
  </sheetData>
  <autoFilter ref="A1:J1" xr:uid="{00000000-0009-0000-0000-000002000000}"/>
  <phoneticPr fontId="2"/>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CC"/>
  </sheetPr>
  <dimension ref="B2:F4"/>
  <sheetViews>
    <sheetView workbookViewId="0">
      <selection activeCell="T17" sqref="T17"/>
    </sheetView>
  </sheetViews>
  <sheetFormatPr defaultRowHeight="13.2"/>
  <cols>
    <col min="1" max="1" width="4" customWidth="1"/>
    <col min="2" max="2" width="55.77734375" customWidth="1"/>
    <col min="3" max="6" width="16.33203125" customWidth="1"/>
  </cols>
  <sheetData>
    <row r="2" spans="2:6" ht="26.4">
      <c r="B2" s="55" t="s">
        <v>299</v>
      </c>
      <c r="C2" s="55" t="s">
        <v>300</v>
      </c>
      <c r="D2" s="55" t="s">
        <v>301</v>
      </c>
      <c r="E2" s="55" t="s">
        <v>302</v>
      </c>
      <c r="F2" s="55" t="s">
        <v>303</v>
      </c>
    </row>
    <row r="3" spans="2:6" ht="28.5" customHeight="1">
      <c r="B3" s="56" t="s">
        <v>304</v>
      </c>
      <c r="C3" s="56" t="s">
        <v>305</v>
      </c>
      <c r="D3" s="56" t="s">
        <v>306</v>
      </c>
      <c r="E3" s="56" t="s">
        <v>304</v>
      </c>
      <c r="F3" s="56" t="s">
        <v>307</v>
      </c>
    </row>
    <row r="4" spans="2:6" ht="50.25" customHeight="1">
      <c r="B4" s="57" t="str">
        <f>交付申請書!R14&amp;"　"&amp;交付申請書!R16&amp;"　"&amp;交付申請書!R19&amp;"　"&amp;交付申請書!W19</f>
        <v>　　　</v>
      </c>
      <c r="C4" s="60">
        <f>交付申請書!S10</f>
        <v>0</v>
      </c>
      <c r="D4" s="59">
        <f>交付申請書!V10</f>
        <v>0</v>
      </c>
      <c r="E4" s="57" t="str">
        <f>交付申請書!R11&amp;交付申請書!U11</f>
        <v/>
      </c>
      <c r="F4" s="58">
        <f>別紙１_事業計画書!R63</f>
        <v>0</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rgb="FFFFFFCC"/>
  </sheetPr>
  <dimension ref="B1:AK146"/>
  <sheetViews>
    <sheetView showGridLines="0" showZeros="0" tabSelected="1" view="pageBreakPreview" zoomScaleNormal="100" zoomScaleSheetLayoutView="100" workbookViewId="0">
      <selection activeCell="AI11" sqref="AI11"/>
    </sheetView>
  </sheetViews>
  <sheetFormatPr defaultColWidth="8.88671875" defaultRowHeight="13.2"/>
  <cols>
    <col min="1" max="1" width="1.109375" style="120" customWidth="1"/>
    <col min="2" max="2" width="3.109375" style="119" customWidth="1"/>
    <col min="3" max="7" width="3.109375" style="120" customWidth="1"/>
    <col min="8" max="8" width="2.6640625" style="120" customWidth="1"/>
    <col min="9" max="9" width="3.109375" style="120" customWidth="1"/>
    <col min="10" max="10" width="4" style="120" customWidth="1"/>
    <col min="11" max="22" width="3.109375" style="120" customWidth="1"/>
    <col min="23" max="23" width="3.6640625" style="120" customWidth="1"/>
    <col min="24" max="24" width="3.109375" style="120" customWidth="1"/>
    <col min="25" max="25" width="3.6640625" style="120" customWidth="1"/>
    <col min="26" max="26" width="3.44140625" style="120" customWidth="1"/>
    <col min="27" max="27" width="3.33203125" style="120" customWidth="1"/>
    <col min="28" max="28" width="3.109375" style="120" customWidth="1"/>
    <col min="29" max="29" width="1.109375" style="120" customWidth="1"/>
    <col min="30" max="30" width="3.6640625" style="120" customWidth="1"/>
    <col min="31" max="31" width="3.109375" style="120" customWidth="1"/>
    <col min="32" max="32" width="3.21875" style="120" customWidth="1"/>
    <col min="33" max="33" width="11.44140625" style="122" customWidth="1"/>
    <col min="34" max="16384" width="8.88671875" style="120"/>
  </cols>
  <sheetData>
    <row r="1" spans="2:33">
      <c r="B1" s="119" t="s">
        <v>123</v>
      </c>
      <c r="AB1" s="121">
        <f>交付申請書!R14</f>
        <v>0</v>
      </c>
    </row>
    <row r="2" spans="2:33">
      <c r="AB2" s="121">
        <f>別紙１_事業計画書!L12</f>
        <v>0</v>
      </c>
    </row>
    <row r="3" spans="2:33">
      <c r="AB3" s="123"/>
      <c r="AG3" s="124"/>
    </row>
    <row r="4" spans="2:33" ht="14.4">
      <c r="B4" s="300" t="s">
        <v>122</v>
      </c>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D4" s="125"/>
      <c r="AE4" s="125"/>
      <c r="AF4" s="125"/>
      <c r="AG4" s="126" t="str">
        <f>IF(OR(AG6="NG",AG11="NG",AG13="NG",AG14="NG",AG19="NG",AG40="NG",AG53="NG",AG57="NG",AG64="NG",AG68="NG",AG77="NG",AG82="NG"),"記入不足","完了")</f>
        <v>記入不足</v>
      </c>
    </row>
    <row r="6" spans="2:33">
      <c r="V6" s="313" t="s">
        <v>337</v>
      </c>
      <c r="W6" s="313"/>
      <c r="X6" s="127" t="s">
        <v>2</v>
      </c>
      <c r="Y6" s="64"/>
      <c r="Z6" s="127" t="s">
        <v>1</v>
      </c>
      <c r="AA6" s="64"/>
      <c r="AB6" s="127" t="s">
        <v>0</v>
      </c>
      <c r="AG6" s="128" t="str">
        <f>IF(OR(V6="",Y6="",AA6=""),"NG","OK")</f>
        <v>NG</v>
      </c>
    </row>
    <row r="8" spans="2:33">
      <c r="C8" s="120" t="s">
        <v>105</v>
      </c>
    </row>
    <row r="10" spans="2:33" ht="24" customHeight="1">
      <c r="I10" s="120" t="s">
        <v>65</v>
      </c>
      <c r="K10" s="129" t="s">
        <v>66</v>
      </c>
      <c r="L10" s="130"/>
      <c r="M10" s="130"/>
      <c r="N10" s="130"/>
      <c r="O10" s="130"/>
      <c r="P10" s="130"/>
      <c r="Q10" s="131"/>
      <c r="R10" s="129" t="s">
        <v>67</v>
      </c>
      <c r="S10" s="318"/>
      <c r="T10" s="318"/>
      <c r="U10" s="73" t="s">
        <v>5</v>
      </c>
      <c r="V10" s="318"/>
      <c r="W10" s="318"/>
      <c r="X10" s="130"/>
      <c r="Y10" s="130"/>
      <c r="Z10" s="130"/>
      <c r="AA10" s="131"/>
      <c r="AG10" s="128" t="str">
        <f>IF(OR(S10="",V10=""),"NG","OK")</f>
        <v>NG</v>
      </c>
    </row>
    <row r="11" spans="2:33" ht="23.25" customHeight="1">
      <c r="K11" s="132" t="s">
        <v>322</v>
      </c>
      <c r="L11" s="133"/>
      <c r="M11" s="133"/>
      <c r="N11" s="133"/>
      <c r="O11" s="133"/>
      <c r="P11" s="133"/>
      <c r="Q11" s="134"/>
      <c r="R11" s="319"/>
      <c r="S11" s="320"/>
      <c r="T11" s="320"/>
      <c r="U11" s="323"/>
      <c r="V11" s="323"/>
      <c r="W11" s="323"/>
      <c r="X11" s="323"/>
      <c r="Y11" s="323"/>
      <c r="Z11" s="323"/>
      <c r="AA11" s="324"/>
      <c r="AG11" s="128" t="str">
        <f>IF(OR(R11="都道府県",U11=""),"NG","OK")</f>
        <v>NG</v>
      </c>
    </row>
    <row r="12" spans="2:33" ht="18" customHeight="1">
      <c r="K12" s="135" t="s">
        <v>323</v>
      </c>
      <c r="L12" s="136"/>
      <c r="M12" s="136"/>
      <c r="N12" s="136"/>
      <c r="O12" s="136"/>
      <c r="P12" s="136"/>
      <c r="Q12" s="137"/>
      <c r="R12" s="321"/>
      <c r="S12" s="322"/>
      <c r="T12" s="322"/>
      <c r="U12" s="325"/>
      <c r="V12" s="325"/>
      <c r="W12" s="325"/>
      <c r="X12" s="325"/>
      <c r="Y12" s="325"/>
      <c r="Z12" s="325"/>
      <c r="AA12" s="326"/>
    </row>
    <row r="13" spans="2:33" ht="15.75" customHeight="1">
      <c r="K13" s="138" t="s">
        <v>239</v>
      </c>
      <c r="L13" s="139"/>
      <c r="M13" s="139"/>
      <c r="N13" s="139"/>
      <c r="O13" s="139"/>
      <c r="P13" s="139"/>
      <c r="Q13" s="140"/>
      <c r="R13" s="315"/>
      <c r="S13" s="316"/>
      <c r="T13" s="316"/>
      <c r="U13" s="316"/>
      <c r="V13" s="316"/>
      <c r="W13" s="316"/>
      <c r="X13" s="316"/>
      <c r="Y13" s="316"/>
      <c r="Z13" s="316"/>
      <c r="AA13" s="317"/>
      <c r="AG13" s="128" t="str">
        <f>IF(R13="","NG","OK")</f>
        <v>NG</v>
      </c>
    </row>
    <row r="14" spans="2:33" ht="18" customHeight="1">
      <c r="K14" s="141" t="s">
        <v>324</v>
      </c>
      <c r="L14" s="142"/>
      <c r="M14" s="142"/>
      <c r="N14" s="142"/>
      <c r="O14" s="142"/>
      <c r="P14" s="142"/>
      <c r="Q14" s="143"/>
      <c r="R14" s="327"/>
      <c r="S14" s="328"/>
      <c r="T14" s="328"/>
      <c r="U14" s="328"/>
      <c r="V14" s="328"/>
      <c r="W14" s="328"/>
      <c r="X14" s="328"/>
      <c r="Y14" s="328"/>
      <c r="Z14" s="328"/>
      <c r="AA14" s="329"/>
      <c r="AG14" s="128" t="str">
        <f>IF(R14="","NG","OK")</f>
        <v>NG</v>
      </c>
    </row>
    <row r="15" spans="2:33" ht="15" customHeight="1">
      <c r="K15" s="135" t="s">
        <v>331</v>
      </c>
      <c r="L15" s="136"/>
      <c r="M15" s="136"/>
      <c r="N15" s="136"/>
      <c r="O15" s="136"/>
      <c r="P15" s="136"/>
      <c r="Q15" s="137"/>
      <c r="R15" s="330"/>
      <c r="S15" s="331"/>
      <c r="T15" s="331"/>
      <c r="U15" s="331"/>
      <c r="V15" s="331"/>
      <c r="W15" s="331"/>
      <c r="X15" s="331"/>
      <c r="Y15" s="331"/>
      <c r="Z15" s="331"/>
      <c r="AA15" s="332"/>
    </row>
    <row r="16" spans="2:33" ht="18" customHeight="1">
      <c r="K16" s="141" t="s">
        <v>333</v>
      </c>
      <c r="L16" s="142"/>
      <c r="M16" s="142"/>
      <c r="N16" s="142"/>
      <c r="O16" s="142"/>
      <c r="P16" s="142"/>
      <c r="Q16" s="143"/>
      <c r="R16" s="336"/>
      <c r="S16" s="337"/>
      <c r="T16" s="337"/>
      <c r="U16" s="337"/>
      <c r="V16" s="337"/>
      <c r="W16" s="337"/>
      <c r="X16" s="337"/>
      <c r="Y16" s="337"/>
      <c r="Z16" s="337"/>
      <c r="AA16" s="338"/>
    </row>
    <row r="17" spans="2:33" ht="15" customHeight="1">
      <c r="K17" s="135" t="s">
        <v>332</v>
      </c>
      <c r="L17" s="142"/>
      <c r="M17" s="142"/>
      <c r="N17" s="142"/>
      <c r="O17" s="142"/>
      <c r="P17" s="142"/>
      <c r="Q17" s="143"/>
      <c r="R17" s="330"/>
      <c r="S17" s="331"/>
      <c r="T17" s="331"/>
      <c r="U17" s="331"/>
      <c r="V17" s="331"/>
      <c r="W17" s="331"/>
      <c r="X17" s="331"/>
      <c r="Y17" s="331"/>
      <c r="Z17" s="331"/>
      <c r="AA17" s="332"/>
    </row>
    <row r="18" spans="2:33" ht="15.75" customHeight="1">
      <c r="K18" s="138" t="s">
        <v>239</v>
      </c>
      <c r="L18" s="139"/>
      <c r="M18" s="139"/>
      <c r="N18" s="139"/>
      <c r="O18" s="139"/>
      <c r="P18" s="139"/>
      <c r="Q18" s="140"/>
      <c r="R18" s="315"/>
      <c r="S18" s="316"/>
      <c r="T18" s="316"/>
      <c r="U18" s="316"/>
      <c r="V18" s="144"/>
      <c r="W18" s="316"/>
      <c r="X18" s="316"/>
      <c r="Y18" s="316"/>
      <c r="Z18" s="316"/>
      <c r="AA18" s="317"/>
    </row>
    <row r="19" spans="2:33" ht="18" customHeight="1">
      <c r="K19" s="141" t="s">
        <v>334</v>
      </c>
      <c r="L19" s="142"/>
      <c r="M19" s="142"/>
      <c r="N19" s="142"/>
      <c r="O19" s="142"/>
      <c r="P19" s="142"/>
      <c r="Q19" s="143"/>
      <c r="R19" s="333"/>
      <c r="S19" s="334"/>
      <c r="T19" s="334"/>
      <c r="U19" s="334"/>
      <c r="V19" s="142"/>
      <c r="W19" s="335"/>
      <c r="X19" s="335"/>
      <c r="Y19" s="335"/>
      <c r="Z19" s="335"/>
      <c r="AA19" s="329"/>
      <c r="AG19" s="128" t="str">
        <f>IF(OR(R16="",R19="",W19=""),"NG","OK")</f>
        <v>NG</v>
      </c>
    </row>
    <row r="20" spans="2:33" ht="15" customHeight="1">
      <c r="K20" s="135" t="s">
        <v>332</v>
      </c>
      <c r="L20" s="136"/>
      <c r="M20" s="136"/>
      <c r="N20" s="136"/>
      <c r="O20" s="136"/>
      <c r="P20" s="136"/>
      <c r="Q20" s="137"/>
      <c r="R20" s="330"/>
      <c r="S20" s="331"/>
      <c r="T20" s="331"/>
      <c r="U20" s="331"/>
      <c r="V20" s="136"/>
      <c r="W20" s="331"/>
      <c r="X20" s="331"/>
      <c r="Y20" s="331"/>
      <c r="Z20" s="331"/>
      <c r="AA20" s="332"/>
    </row>
    <row r="21" spans="2:33" ht="12.75" customHeight="1"/>
    <row r="22" spans="2:33">
      <c r="K22" s="120" t="s">
        <v>106</v>
      </c>
    </row>
    <row r="23" spans="2:33" ht="3" customHeight="1"/>
    <row r="24" spans="2:33">
      <c r="L24" s="145" t="s">
        <v>107</v>
      </c>
      <c r="O24" s="313"/>
      <c r="P24" s="313"/>
      <c r="Q24" s="120" t="s">
        <v>109</v>
      </c>
      <c r="R24" s="250"/>
      <c r="S24" s="127" t="s">
        <v>1</v>
      </c>
      <c r="T24" s="250"/>
      <c r="U24" s="120" t="s">
        <v>110</v>
      </c>
      <c r="W24" s="146" t="s">
        <v>108</v>
      </c>
      <c r="Y24" s="251"/>
      <c r="Z24" s="147"/>
    </row>
    <row r="25" spans="2:33" ht="9.75" customHeight="1"/>
    <row r="27" spans="2:33" ht="13.5" customHeight="1">
      <c r="B27" s="301" t="s">
        <v>225</v>
      </c>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148"/>
      <c r="AD27" s="148"/>
      <c r="AE27" s="148"/>
      <c r="AF27" s="148"/>
    </row>
    <row r="28" spans="2:33">
      <c r="B28" s="301"/>
      <c r="C28" s="301"/>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148"/>
      <c r="AD28" s="148"/>
      <c r="AE28" s="148"/>
      <c r="AF28" s="148"/>
    </row>
    <row r="29" spans="2:33" ht="13.5" customHeight="1">
      <c r="B29" s="314" t="s">
        <v>238</v>
      </c>
      <c r="C29" s="314"/>
      <c r="D29" s="314"/>
      <c r="E29" s="314"/>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149"/>
      <c r="AD29" s="149"/>
      <c r="AE29" s="149"/>
      <c r="AF29" s="149"/>
    </row>
    <row r="30" spans="2:33" ht="13.5" customHeight="1">
      <c r="B30" s="314"/>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149"/>
      <c r="AD30" s="149"/>
      <c r="AE30" s="149"/>
      <c r="AF30" s="149"/>
    </row>
    <row r="31" spans="2:33" ht="13.5" customHeight="1">
      <c r="B31" s="314"/>
      <c r="C31" s="314"/>
      <c r="D31" s="314"/>
      <c r="E31" s="314"/>
      <c r="F31" s="314"/>
      <c r="G31" s="314"/>
      <c r="H31" s="314"/>
      <c r="I31" s="314"/>
      <c r="J31" s="314"/>
      <c r="K31" s="314"/>
      <c r="L31" s="314"/>
      <c r="M31" s="314"/>
      <c r="N31" s="314"/>
      <c r="O31" s="314"/>
      <c r="P31" s="314"/>
      <c r="Q31" s="314"/>
      <c r="R31" s="314"/>
      <c r="S31" s="314"/>
      <c r="T31" s="314"/>
      <c r="U31" s="314"/>
      <c r="V31" s="314"/>
      <c r="W31" s="314"/>
      <c r="X31" s="314"/>
      <c r="Y31" s="314"/>
      <c r="Z31" s="314"/>
      <c r="AA31" s="314"/>
      <c r="AB31" s="314"/>
      <c r="AC31" s="149"/>
      <c r="AD31" s="149"/>
      <c r="AE31" s="149"/>
      <c r="AF31" s="149"/>
    </row>
    <row r="32" spans="2:33" ht="13.5" customHeight="1">
      <c r="B32" s="301" t="s">
        <v>222</v>
      </c>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c r="AA32" s="301"/>
      <c r="AB32" s="301"/>
      <c r="AC32" s="148"/>
      <c r="AD32" s="148"/>
      <c r="AE32" s="148"/>
      <c r="AF32" s="148"/>
    </row>
    <row r="33" spans="2:33">
      <c r="B33" s="301"/>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148"/>
      <c r="AD33" s="148"/>
      <c r="AE33" s="148"/>
      <c r="AF33" s="148"/>
    </row>
    <row r="35" spans="2:33">
      <c r="B35" s="150" t="s">
        <v>80</v>
      </c>
      <c r="C35" s="120" t="s">
        <v>79</v>
      </c>
    </row>
    <row r="36" spans="2:33">
      <c r="C36" s="120" t="s">
        <v>223</v>
      </c>
    </row>
    <row r="37" spans="2:33">
      <c r="C37" s="120" t="s">
        <v>209</v>
      </c>
    </row>
    <row r="39" spans="2:33">
      <c r="B39" s="150" t="s">
        <v>81</v>
      </c>
      <c r="C39" s="120" t="s">
        <v>124</v>
      </c>
    </row>
    <row r="40" spans="2:33" ht="17.25" customHeight="1">
      <c r="C40" s="252" t="s">
        <v>167</v>
      </c>
      <c r="D40" s="120" t="s">
        <v>126</v>
      </c>
      <c r="I40" s="252" t="s">
        <v>167</v>
      </c>
      <c r="J40" s="120" t="s">
        <v>127</v>
      </c>
      <c r="AG40" s="128" t="str">
        <f>IF(OR(C40="☑",I40="☑"),"OK","NG")</f>
        <v>NG</v>
      </c>
    </row>
    <row r="42" spans="2:33">
      <c r="B42" s="119" t="s">
        <v>85</v>
      </c>
      <c r="C42" s="120" t="s">
        <v>82</v>
      </c>
    </row>
    <row r="43" spans="2:33" ht="3" customHeight="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D43" s="151"/>
      <c r="AE43" s="151"/>
      <c r="AF43" s="151"/>
    </row>
    <row r="44" spans="2:33" ht="13.5" customHeight="1">
      <c r="C44" s="301" t="s">
        <v>128</v>
      </c>
      <c r="D44" s="301"/>
      <c r="E44" s="301"/>
      <c r="F44" s="301"/>
      <c r="G44" s="301"/>
      <c r="H44" s="301"/>
      <c r="I44" s="301"/>
      <c r="J44" s="301"/>
      <c r="K44" s="301"/>
      <c r="L44" s="301"/>
      <c r="M44" s="301"/>
      <c r="N44" s="301"/>
      <c r="O44" s="301"/>
      <c r="P44" s="301"/>
      <c r="Q44" s="301"/>
      <c r="R44" s="301"/>
      <c r="S44" s="301"/>
      <c r="T44" s="301"/>
      <c r="U44" s="301"/>
      <c r="V44" s="301"/>
      <c r="W44" s="301"/>
      <c r="X44" s="301"/>
      <c r="Y44" s="301"/>
      <c r="Z44" s="301"/>
      <c r="AA44" s="301"/>
      <c r="AB44" s="301"/>
      <c r="AC44" s="148"/>
      <c r="AD44" s="148"/>
      <c r="AE44" s="148"/>
      <c r="AF44" s="148"/>
    </row>
    <row r="45" spans="2:33" ht="3" customHeight="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D45" s="151"/>
      <c r="AE45" s="151"/>
      <c r="AF45" s="151"/>
    </row>
    <row r="46" spans="2:33" ht="13.5" customHeight="1">
      <c r="C46" s="301" t="s">
        <v>129</v>
      </c>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148"/>
      <c r="AD46" s="148"/>
      <c r="AE46" s="148"/>
      <c r="AF46" s="148"/>
    </row>
    <row r="47" spans="2:33" ht="3" customHeight="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D47" s="151"/>
      <c r="AE47" s="151"/>
      <c r="AF47" s="151"/>
    </row>
    <row r="48" spans="2:33">
      <c r="B48" s="152"/>
      <c r="D48" s="145" t="s">
        <v>181</v>
      </c>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D48" s="151"/>
      <c r="AE48" s="151"/>
      <c r="AF48" s="151"/>
    </row>
    <row r="49" spans="2:37">
      <c r="B49" s="152"/>
      <c r="D49" s="145" t="s">
        <v>182</v>
      </c>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D49" s="151"/>
      <c r="AE49" s="151"/>
      <c r="AF49" s="151"/>
    </row>
    <row r="50" spans="2:37">
      <c r="D50" s="145" t="s">
        <v>183</v>
      </c>
    </row>
    <row r="51" spans="2:37" ht="8.25" customHeight="1"/>
    <row r="52" spans="2:37" ht="21.75" customHeight="1">
      <c r="C52" s="308" t="s">
        <v>83</v>
      </c>
      <c r="D52" s="302"/>
      <c r="E52" s="302"/>
      <c r="F52" s="302"/>
      <c r="G52" s="302"/>
      <c r="H52" s="302"/>
      <c r="I52" s="302"/>
      <c r="J52" s="302"/>
      <c r="K52" s="302"/>
      <c r="L52" s="302"/>
      <c r="M52" s="302"/>
      <c r="N52" s="302"/>
      <c r="O52" s="309"/>
      <c r="P52" s="308" t="s">
        <v>84</v>
      </c>
      <c r="Q52" s="302"/>
      <c r="R52" s="302"/>
      <c r="S52" s="302"/>
      <c r="T52" s="302"/>
      <c r="U52" s="302"/>
      <c r="V52" s="302"/>
      <c r="W52" s="302"/>
      <c r="X52" s="302"/>
      <c r="Y52" s="302"/>
      <c r="Z52" s="302"/>
      <c r="AA52" s="302"/>
      <c r="AB52" s="309"/>
    </row>
    <row r="53" spans="2:37" ht="30" customHeight="1">
      <c r="C53" s="310"/>
      <c r="D53" s="311"/>
      <c r="E53" s="311"/>
      <c r="F53" s="311"/>
      <c r="G53" s="311"/>
      <c r="H53" s="311"/>
      <c r="I53" s="311"/>
      <c r="J53" s="311"/>
      <c r="K53" s="311"/>
      <c r="L53" s="311"/>
      <c r="M53" s="311"/>
      <c r="N53" s="311"/>
      <c r="O53" s="312"/>
      <c r="P53" s="310"/>
      <c r="Q53" s="311"/>
      <c r="R53" s="311"/>
      <c r="S53" s="311"/>
      <c r="T53" s="311"/>
      <c r="U53" s="311"/>
      <c r="V53" s="311"/>
      <c r="W53" s="311"/>
      <c r="X53" s="311"/>
      <c r="Y53" s="311"/>
      <c r="Z53" s="311"/>
      <c r="AA53" s="311"/>
      <c r="AB53" s="312"/>
      <c r="AG53" s="128" t="str">
        <f>IF(OR(C53="",P53=""),"NG","OK")</f>
        <v>NG</v>
      </c>
    </row>
    <row r="55" spans="2:37">
      <c r="B55" s="150" t="s">
        <v>92</v>
      </c>
      <c r="C55" s="120" t="s">
        <v>86</v>
      </c>
    </row>
    <row r="56" spans="2:37" ht="6" customHeight="1">
      <c r="AH56" s="145"/>
      <c r="AK56" s="145"/>
    </row>
    <row r="57" spans="2:37" ht="28.5" customHeight="1">
      <c r="C57" s="306" t="s">
        <v>87</v>
      </c>
      <c r="D57" s="307"/>
      <c r="E57" s="298"/>
      <c r="F57" s="298"/>
      <c r="G57" s="298"/>
      <c r="H57" s="298"/>
      <c r="I57" s="298"/>
      <c r="J57" s="298"/>
      <c r="K57" s="298"/>
      <c r="L57" s="302" t="s">
        <v>88</v>
      </c>
      <c r="M57" s="302"/>
      <c r="N57" s="302"/>
      <c r="O57" s="302"/>
      <c r="P57" s="302"/>
      <c r="Q57" s="302"/>
      <c r="R57" s="298"/>
      <c r="S57" s="298"/>
      <c r="T57" s="298"/>
      <c r="U57" s="298"/>
      <c r="V57" s="298"/>
      <c r="W57" s="298"/>
      <c r="X57" s="298"/>
      <c r="Y57" s="298"/>
      <c r="Z57" s="298"/>
      <c r="AA57" s="298"/>
      <c r="AB57" s="299"/>
      <c r="AG57" s="128" t="str">
        <f>IF(OR(E57="",R57="",I58="",V58=""),"NG","OK")</f>
        <v>NG</v>
      </c>
    </row>
    <row r="58" spans="2:37" ht="28.5" customHeight="1">
      <c r="C58" s="304" t="s">
        <v>89</v>
      </c>
      <c r="D58" s="305"/>
      <c r="E58" s="305"/>
      <c r="F58" s="305"/>
      <c r="G58" s="305"/>
      <c r="H58" s="305"/>
      <c r="I58" s="303"/>
      <c r="J58" s="303"/>
      <c r="K58" s="303"/>
      <c r="L58" s="303"/>
      <c r="M58" s="303"/>
      <c r="N58" s="303"/>
      <c r="O58" s="303"/>
      <c r="P58" s="303"/>
      <c r="Q58" s="303"/>
      <c r="R58" s="302" t="s">
        <v>90</v>
      </c>
      <c r="S58" s="302"/>
      <c r="T58" s="302"/>
      <c r="U58" s="302"/>
      <c r="V58" s="298"/>
      <c r="W58" s="298"/>
      <c r="X58" s="298"/>
      <c r="Y58" s="298"/>
      <c r="Z58" s="298"/>
      <c r="AA58" s="298"/>
      <c r="AB58" s="299"/>
    </row>
    <row r="59" spans="2:37" ht="16.5" customHeight="1">
      <c r="C59" s="153" t="s">
        <v>91</v>
      </c>
    </row>
    <row r="60" spans="2:37" ht="9" customHeight="1"/>
    <row r="62" spans="2:37">
      <c r="B62" s="150" t="s">
        <v>94</v>
      </c>
      <c r="C62" s="120" t="s">
        <v>131</v>
      </c>
    </row>
    <row r="63" spans="2:37" ht="21" customHeight="1">
      <c r="C63" s="120" t="s">
        <v>132</v>
      </c>
    </row>
    <row r="64" spans="2:37" ht="21" customHeight="1">
      <c r="C64" s="120" t="s">
        <v>133</v>
      </c>
    </row>
    <row r="65" spans="2:37" ht="28.5" customHeight="1">
      <c r="C65" s="306" t="s">
        <v>93</v>
      </c>
      <c r="D65" s="307"/>
      <c r="E65" s="307"/>
      <c r="F65" s="307"/>
      <c r="G65" s="298"/>
      <c r="H65" s="298"/>
      <c r="I65" s="298"/>
      <c r="J65" s="298"/>
      <c r="K65" s="298"/>
      <c r="L65" s="298"/>
      <c r="M65" s="298"/>
      <c r="N65" s="298"/>
      <c r="O65" s="298"/>
      <c r="P65" s="298"/>
      <c r="Q65" s="298"/>
      <c r="R65" s="298"/>
      <c r="S65" s="298"/>
      <c r="T65" s="298"/>
      <c r="U65" s="298"/>
      <c r="V65" s="298"/>
      <c r="W65" s="298"/>
      <c r="X65" s="298"/>
      <c r="Y65" s="298"/>
      <c r="Z65" s="298"/>
      <c r="AA65" s="298"/>
      <c r="AB65" s="299"/>
    </row>
    <row r="66" spans="2:37" ht="28.5" customHeight="1">
      <c r="C66" s="306" t="s">
        <v>87</v>
      </c>
      <c r="D66" s="307"/>
      <c r="E66" s="298"/>
      <c r="F66" s="298"/>
      <c r="G66" s="298"/>
      <c r="H66" s="298"/>
      <c r="I66" s="298"/>
      <c r="J66" s="298"/>
      <c r="K66" s="298"/>
      <c r="L66" s="302" t="s">
        <v>88</v>
      </c>
      <c r="M66" s="302"/>
      <c r="N66" s="302"/>
      <c r="O66" s="302"/>
      <c r="P66" s="302"/>
      <c r="Q66" s="302"/>
      <c r="R66" s="298"/>
      <c r="S66" s="298"/>
      <c r="T66" s="298"/>
      <c r="U66" s="298"/>
      <c r="V66" s="298"/>
      <c r="W66" s="298"/>
      <c r="X66" s="298"/>
      <c r="Y66" s="298"/>
      <c r="Z66" s="298"/>
      <c r="AA66" s="298"/>
      <c r="AB66" s="299"/>
      <c r="AG66" s="128" t="str">
        <f>IF(OR(G65="",E66="",R66="",I67="",V67=""),"NG","OK")</f>
        <v>NG</v>
      </c>
    </row>
    <row r="67" spans="2:37" ht="28.5" customHeight="1">
      <c r="C67" s="304" t="s">
        <v>121</v>
      </c>
      <c r="D67" s="305"/>
      <c r="E67" s="305"/>
      <c r="F67" s="305"/>
      <c r="G67" s="305"/>
      <c r="H67" s="305"/>
      <c r="I67" s="303"/>
      <c r="J67" s="303"/>
      <c r="K67" s="303"/>
      <c r="L67" s="303"/>
      <c r="M67" s="303"/>
      <c r="N67" s="303"/>
      <c r="O67" s="303"/>
      <c r="P67" s="303"/>
      <c r="Q67" s="303"/>
      <c r="R67" s="302" t="s">
        <v>90</v>
      </c>
      <c r="S67" s="302"/>
      <c r="T67" s="302"/>
      <c r="U67" s="302"/>
      <c r="V67" s="298"/>
      <c r="W67" s="298"/>
      <c r="X67" s="298"/>
      <c r="Y67" s="298"/>
      <c r="Z67" s="298"/>
      <c r="AA67" s="298"/>
      <c r="AB67" s="299"/>
    </row>
    <row r="68" spans="2:37" ht="9" customHeight="1"/>
    <row r="69" spans="2:37" ht="21" customHeight="1">
      <c r="C69" s="120" t="s">
        <v>210</v>
      </c>
    </row>
    <row r="70" spans="2:37" ht="28.5" customHeight="1">
      <c r="C70" s="306" t="s">
        <v>93</v>
      </c>
      <c r="D70" s="307"/>
      <c r="E70" s="307"/>
      <c r="F70" s="307"/>
      <c r="G70" s="298"/>
      <c r="H70" s="298"/>
      <c r="I70" s="298"/>
      <c r="J70" s="298"/>
      <c r="K70" s="298"/>
      <c r="L70" s="298"/>
      <c r="M70" s="298"/>
      <c r="N70" s="298"/>
      <c r="O70" s="298"/>
      <c r="P70" s="298"/>
      <c r="Q70" s="298"/>
      <c r="R70" s="298"/>
      <c r="S70" s="298"/>
      <c r="T70" s="298"/>
      <c r="U70" s="298"/>
      <c r="V70" s="298"/>
      <c r="W70" s="298"/>
      <c r="X70" s="298"/>
      <c r="Y70" s="298"/>
      <c r="Z70" s="298"/>
      <c r="AA70" s="298"/>
      <c r="AB70" s="299"/>
    </row>
    <row r="71" spans="2:37" ht="28.5" customHeight="1">
      <c r="C71" s="306" t="s">
        <v>87</v>
      </c>
      <c r="D71" s="307"/>
      <c r="E71" s="298"/>
      <c r="F71" s="298"/>
      <c r="G71" s="298"/>
      <c r="H71" s="298"/>
      <c r="I71" s="298"/>
      <c r="J71" s="298"/>
      <c r="K71" s="298"/>
      <c r="L71" s="302" t="s">
        <v>88</v>
      </c>
      <c r="M71" s="302"/>
      <c r="N71" s="302"/>
      <c r="O71" s="302"/>
      <c r="P71" s="302"/>
      <c r="Q71" s="302"/>
      <c r="R71" s="298"/>
      <c r="S71" s="298"/>
      <c r="T71" s="298"/>
      <c r="U71" s="298"/>
      <c r="V71" s="298"/>
      <c r="W71" s="298"/>
      <c r="X71" s="298"/>
      <c r="Y71" s="298"/>
      <c r="Z71" s="298"/>
      <c r="AA71" s="298"/>
      <c r="AB71" s="299"/>
      <c r="AG71" s="128" t="str">
        <f>IF(OR(G70="",E71="",R71="",I72="",V72=""),"NG","OK")</f>
        <v>NG</v>
      </c>
    </row>
    <row r="72" spans="2:37" ht="28.5" customHeight="1">
      <c r="C72" s="304" t="s">
        <v>121</v>
      </c>
      <c r="D72" s="305"/>
      <c r="E72" s="305"/>
      <c r="F72" s="305"/>
      <c r="G72" s="305"/>
      <c r="H72" s="305"/>
      <c r="I72" s="303"/>
      <c r="J72" s="303"/>
      <c r="K72" s="303"/>
      <c r="L72" s="303"/>
      <c r="M72" s="303"/>
      <c r="N72" s="303"/>
      <c r="O72" s="303"/>
      <c r="P72" s="303"/>
      <c r="Q72" s="303"/>
      <c r="R72" s="302" t="s">
        <v>90</v>
      </c>
      <c r="S72" s="302"/>
      <c r="T72" s="302"/>
      <c r="U72" s="302"/>
      <c r="V72" s="298"/>
      <c r="W72" s="298"/>
      <c r="X72" s="298"/>
      <c r="Y72" s="298"/>
      <c r="Z72" s="298"/>
      <c r="AA72" s="298"/>
      <c r="AB72" s="299"/>
    </row>
    <row r="73" spans="2:37">
      <c r="AK73" s="145"/>
    </row>
    <row r="74" spans="2:37">
      <c r="B74" s="150" t="s">
        <v>130</v>
      </c>
      <c r="C74" s="120" t="s">
        <v>95</v>
      </c>
    </row>
    <row r="75" spans="2:37">
      <c r="C75" s="120" t="s">
        <v>76</v>
      </c>
    </row>
    <row r="76" spans="2:37" ht="4.95" customHeight="1"/>
    <row r="77" spans="2:37">
      <c r="C77" s="120" t="s">
        <v>68</v>
      </c>
    </row>
    <row r="78" spans="2:37">
      <c r="C78" s="120" t="s">
        <v>69</v>
      </c>
    </row>
    <row r="79" spans="2:37">
      <c r="C79" s="120" t="s">
        <v>70</v>
      </c>
    </row>
    <row r="80" spans="2:37">
      <c r="C80" s="148"/>
      <c r="D80" s="120" t="s">
        <v>71</v>
      </c>
      <c r="E80" s="148"/>
      <c r="F80" s="148"/>
      <c r="G80" s="148"/>
      <c r="H80" s="148"/>
      <c r="I80" s="148"/>
      <c r="J80" s="148"/>
      <c r="K80" s="148"/>
      <c r="L80" s="148"/>
      <c r="M80" s="148"/>
      <c r="N80" s="148"/>
      <c r="O80" s="148"/>
      <c r="P80" s="148"/>
      <c r="Q80" s="148"/>
      <c r="R80" s="148"/>
      <c r="S80" s="148"/>
      <c r="T80" s="148"/>
      <c r="U80" s="148"/>
      <c r="V80" s="148"/>
      <c r="W80" s="148"/>
      <c r="X80" s="148"/>
      <c r="Y80" s="148"/>
      <c r="Z80" s="148"/>
      <c r="AA80" s="148"/>
      <c r="AB80" s="148"/>
      <c r="AD80" s="148"/>
      <c r="AE80" s="148"/>
      <c r="AF80" s="148"/>
    </row>
    <row r="81" spans="3:36">
      <c r="C81" s="148"/>
      <c r="D81" s="120" t="s">
        <v>72</v>
      </c>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D81" s="148"/>
      <c r="AE81" s="148"/>
      <c r="AF81" s="148"/>
    </row>
    <row r="82" spans="3:36">
      <c r="C82" s="154"/>
      <c r="D82" s="154" t="s">
        <v>73</v>
      </c>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D82" s="154"/>
      <c r="AE82" s="154"/>
      <c r="AF82" s="154"/>
    </row>
    <row r="83" spans="3:36">
      <c r="C83" s="154" t="s">
        <v>293</v>
      </c>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D83" s="154"/>
      <c r="AE83" s="154"/>
      <c r="AF83" s="154"/>
      <c r="AG83" s="154"/>
      <c r="AJ83" s="155"/>
    </row>
    <row r="84" spans="3:36">
      <c r="D84" s="120" t="s">
        <v>294</v>
      </c>
      <c r="AG84" s="120"/>
      <c r="AJ84" s="155"/>
    </row>
    <row r="85" spans="3:36">
      <c r="C85" s="120" t="s">
        <v>295</v>
      </c>
      <c r="AG85" s="120"/>
      <c r="AJ85" s="155"/>
    </row>
    <row r="86" spans="3:36">
      <c r="D86" s="120" t="s">
        <v>296</v>
      </c>
      <c r="AG86" s="120"/>
      <c r="AJ86" s="155"/>
    </row>
    <row r="87" spans="3:36">
      <c r="C87" s="120" t="s">
        <v>74</v>
      </c>
    </row>
    <row r="88" spans="3:36">
      <c r="C88" s="120" t="s">
        <v>75</v>
      </c>
    </row>
    <row r="89" spans="3:36">
      <c r="C89" s="120" t="s">
        <v>96</v>
      </c>
    </row>
    <row r="90" spans="3:36">
      <c r="C90" s="120" t="s">
        <v>134</v>
      </c>
    </row>
    <row r="99" spans="17:17">
      <c r="Q99" s="120" t="s">
        <v>9</v>
      </c>
    </row>
    <row r="100" spans="17:17">
      <c r="Q100" s="120" t="s">
        <v>10</v>
      </c>
    </row>
    <row r="101" spans="17:17">
      <c r="Q101" s="120" t="s">
        <v>11</v>
      </c>
    </row>
    <row r="102" spans="17:17">
      <c r="Q102" s="120" t="s">
        <v>12</v>
      </c>
    </row>
    <row r="103" spans="17:17">
      <c r="Q103" s="120" t="s">
        <v>13</v>
      </c>
    </row>
    <row r="104" spans="17:17">
      <c r="Q104" s="120" t="s">
        <v>14</v>
      </c>
    </row>
    <row r="105" spans="17:17">
      <c r="Q105" s="120" t="s">
        <v>15</v>
      </c>
    </row>
    <row r="106" spans="17:17">
      <c r="Q106" s="120" t="s">
        <v>16</v>
      </c>
    </row>
    <row r="107" spans="17:17">
      <c r="Q107" s="120" t="s">
        <v>17</v>
      </c>
    </row>
    <row r="108" spans="17:17">
      <c r="Q108" s="120" t="s">
        <v>18</v>
      </c>
    </row>
    <row r="109" spans="17:17">
      <c r="Q109" s="120" t="s">
        <v>19</v>
      </c>
    </row>
    <row r="110" spans="17:17">
      <c r="Q110" s="120" t="s">
        <v>20</v>
      </c>
    </row>
    <row r="111" spans="17:17">
      <c r="Q111" s="120" t="s">
        <v>21</v>
      </c>
    </row>
    <row r="112" spans="17:17">
      <c r="Q112" s="120" t="s">
        <v>22</v>
      </c>
    </row>
    <row r="113" spans="17:17">
      <c r="Q113" s="120" t="s">
        <v>8</v>
      </c>
    </row>
    <row r="114" spans="17:17">
      <c r="Q114" s="120" t="s">
        <v>23</v>
      </c>
    </row>
    <row r="115" spans="17:17">
      <c r="Q115" s="120" t="s">
        <v>24</v>
      </c>
    </row>
    <row r="116" spans="17:17">
      <c r="Q116" s="120" t="s">
        <v>25</v>
      </c>
    </row>
    <row r="117" spans="17:17">
      <c r="Q117" s="120" t="s">
        <v>26</v>
      </c>
    </row>
    <row r="118" spans="17:17">
      <c r="Q118" s="120" t="s">
        <v>27</v>
      </c>
    </row>
    <row r="119" spans="17:17">
      <c r="Q119" s="120" t="s">
        <v>28</v>
      </c>
    </row>
    <row r="120" spans="17:17">
      <c r="Q120" s="120" t="s">
        <v>29</v>
      </c>
    </row>
    <row r="121" spans="17:17">
      <c r="Q121" s="120" t="s">
        <v>30</v>
      </c>
    </row>
    <row r="122" spans="17:17">
      <c r="Q122" s="120" t="s">
        <v>31</v>
      </c>
    </row>
    <row r="123" spans="17:17">
      <c r="Q123" s="120" t="s">
        <v>32</v>
      </c>
    </row>
    <row r="124" spans="17:17">
      <c r="Q124" s="120" t="s">
        <v>33</v>
      </c>
    </row>
    <row r="125" spans="17:17">
      <c r="Q125" s="120" t="s">
        <v>34</v>
      </c>
    </row>
    <row r="126" spans="17:17">
      <c r="Q126" s="120" t="s">
        <v>35</v>
      </c>
    </row>
    <row r="127" spans="17:17">
      <c r="Q127" s="120" t="s">
        <v>36</v>
      </c>
    </row>
    <row r="128" spans="17:17">
      <c r="Q128" s="120" t="s">
        <v>37</v>
      </c>
    </row>
    <row r="129" spans="17:17">
      <c r="Q129" s="120" t="s">
        <v>38</v>
      </c>
    </row>
    <row r="130" spans="17:17">
      <c r="Q130" s="120" t="s">
        <v>39</v>
      </c>
    </row>
    <row r="131" spans="17:17">
      <c r="Q131" s="120" t="s">
        <v>40</v>
      </c>
    </row>
    <row r="132" spans="17:17">
      <c r="Q132" s="120" t="s">
        <v>41</v>
      </c>
    </row>
    <row r="133" spans="17:17">
      <c r="Q133" s="120" t="s">
        <v>42</v>
      </c>
    </row>
    <row r="134" spans="17:17">
      <c r="Q134" s="120" t="s">
        <v>43</v>
      </c>
    </row>
    <row r="135" spans="17:17">
      <c r="Q135" s="120" t="s">
        <v>44</v>
      </c>
    </row>
    <row r="136" spans="17:17">
      <c r="Q136" s="120" t="s">
        <v>45</v>
      </c>
    </row>
    <row r="137" spans="17:17">
      <c r="Q137" s="120" t="s">
        <v>46</v>
      </c>
    </row>
    <row r="138" spans="17:17">
      <c r="Q138" s="120" t="s">
        <v>47</v>
      </c>
    </row>
    <row r="139" spans="17:17">
      <c r="Q139" s="120" t="s">
        <v>48</v>
      </c>
    </row>
    <row r="140" spans="17:17">
      <c r="Q140" s="120" t="s">
        <v>49</v>
      </c>
    </row>
    <row r="141" spans="17:17">
      <c r="Q141" s="120" t="s">
        <v>50</v>
      </c>
    </row>
    <row r="142" spans="17:17">
      <c r="Q142" s="120" t="s">
        <v>51</v>
      </c>
    </row>
    <row r="143" spans="17:17">
      <c r="Q143" s="120" t="s">
        <v>52</v>
      </c>
    </row>
    <row r="144" spans="17:17">
      <c r="Q144" s="120" t="s">
        <v>53</v>
      </c>
    </row>
    <row r="145" spans="17:17">
      <c r="Q145" s="120" t="s">
        <v>54</v>
      </c>
    </row>
    <row r="146" spans="17:17">
      <c r="Q146" s="120" t="s">
        <v>55</v>
      </c>
    </row>
  </sheetData>
  <mergeCells count="51">
    <mergeCell ref="B32:AB33"/>
    <mergeCell ref="R57:AB57"/>
    <mergeCell ref="R18:U18"/>
    <mergeCell ref="W18:AA18"/>
    <mergeCell ref="S10:T10"/>
    <mergeCell ref="V10:W10"/>
    <mergeCell ref="R11:T12"/>
    <mergeCell ref="U11:AA12"/>
    <mergeCell ref="R13:AA13"/>
    <mergeCell ref="R14:AA15"/>
    <mergeCell ref="R19:U20"/>
    <mergeCell ref="W19:AA20"/>
    <mergeCell ref="R16:AA17"/>
    <mergeCell ref="O24:P24"/>
    <mergeCell ref="V6:W6"/>
    <mergeCell ref="V72:AB72"/>
    <mergeCell ref="R66:AB66"/>
    <mergeCell ref="V67:AB67"/>
    <mergeCell ref="G65:AB65"/>
    <mergeCell ref="G70:AB70"/>
    <mergeCell ref="C72:H72"/>
    <mergeCell ref="I72:Q72"/>
    <mergeCell ref="R72:U72"/>
    <mergeCell ref="C70:F70"/>
    <mergeCell ref="C71:D71"/>
    <mergeCell ref="E71:K71"/>
    <mergeCell ref="V58:AB58"/>
    <mergeCell ref="B29:AB31"/>
    <mergeCell ref="L71:Q71"/>
    <mergeCell ref="C67:H67"/>
    <mergeCell ref="I67:Q67"/>
    <mergeCell ref="R67:U67"/>
    <mergeCell ref="C65:F65"/>
    <mergeCell ref="C66:D66"/>
    <mergeCell ref="E66:K66"/>
    <mergeCell ref="R71:AB71"/>
    <mergeCell ref="B4:AB4"/>
    <mergeCell ref="B27:AB28"/>
    <mergeCell ref="L66:Q66"/>
    <mergeCell ref="I58:Q58"/>
    <mergeCell ref="R58:U58"/>
    <mergeCell ref="C58:H58"/>
    <mergeCell ref="L57:Q57"/>
    <mergeCell ref="E57:K57"/>
    <mergeCell ref="C57:D57"/>
    <mergeCell ref="C52:O52"/>
    <mergeCell ref="P52:AB52"/>
    <mergeCell ref="C53:O53"/>
    <mergeCell ref="P53:AB53"/>
    <mergeCell ref="C44:AB44"/>
    <mergeCell ref="C46:AB46"/>
  </mergeCells>
  <phoneticPr fontId="2"/>
  <conditionalFormatting sqref="AG1:AG82">
    <cfRule type="cellIs" dxfId="13" priority="36" operator="equal">
      <formula>"NG"</formula>
    </cfRule>
  </conditionalFormatting>
  <conditionalFormatting sqref="AG87:AG1048576">
    <cfRule type="cellIs" dxfId="12" priority="20" operator="equal">
      <formula>"NG"</formula>
    </cfRule>
  </conditionalFormatting>
  <conditionalFormatting sqref="AJ83:AJ86">
    <cfRule type="cellIs" dxfId="11" priority="1" operator="equal">
      <formula>"NG"</formula>
    </cfRule>
  </conditionalFormatting>
  <dataValidations count="18">
    <dataValidation type="list" allowBlank="1" showInputMessage="1" showErrorMessage="1" prompt="都道府県をプルダウン選択" sqref="R11" xr:uid="{00000000-0002-0000-0500-000000000000}">
      <formula1>$Q$99:$Q$146</formula1>
    </dataValidation>
    <dataValidation allowBlank="1" showInputMessage="1" showErrorMessage="1" prompt="代表者の役職を入力" sqref="R16" xr:uid="{00000000-0002-0000-0500-000001000000}"/>
    <dataValidation allowBlank="1" showInputMessage="1" showErrorMessage="1" prompt="代表者の姓を入力" sqref="R19" xr:uid="{00000000-0002-0000-0500-000002000000}"/>
    <dataValidation allowBlank="1" showInputMessage="1" showErrorMessage="1" prompt="代表者の名を入力" sqref="W19" xr:uid="{00000000-0002-0000-0500-000003000000}"/>
    <dataValidation allowBlank="1" showInputMessage="1" showErrorMessage="1" prompt="氏名（法人等の場合は名称）を入力" sqref="R14" xr:uid="{00000000-0002-0000-0500-000004000000}"/>
    <dataValidation type="list" allowBlank="1" showInputMessage="1" showErrorMessage="1" sqref="Y24" xr:uid="{00000000-0002-0000-0500-000005000000}">
      <formula1>"男,女"</formula1>
    </dataValidation>
    <dataValidation type="list" allowBlank="1" showInputMessage="1" showErrorMessage="1" sqref="AQ7" xr:uid="{00000000-0002-0000-0500-000006000000}">
      <formula1>"□,☑"</formula1>
    </dataValidation>
    <dataValidation type="list" allowBlank="1" showInputMessage="1" sqref="C40 I40" xr:uid="{00000000-0002-0000-0500-000007000000}">
      <formula1>"□,☑"</formula1>
    </dataValidation>
    <dataValidation type="list" imeMode="halfAlpha" allowBlank="1" showInputMessage="1" sqref="AA6 T24" xr:uid="{00000000-0002-0000-0500-000008000000}">
      <formula1>"１,２,３,４,５,６,７,８,９,10,11,12,13,14,15,16,17,18,19,20,21,22,23,24,25,26,27,28,29,30,31"</formula1>
    </dataValidation>
    <dataValidation type="list" imeMode="halfAlpha" allowBlank="1" showInputMessage="1" showErrorMessage="1" sqref="R24 Y6" xr:uid="{00000000-0002-0000-0500-000009000000}">
      <formula1>"１,２,３,４,５,６,７,８,９,10,11,12"</formula1>
    </dataValidation>
    <dataValidation type="list" imeMode="halfAlpha" operator="greaterThanOrEqual" allowBlank="1" showInputMessage="1" showErrorMessage="1" sqref="V6:W6" xr:uid="{00000000-0002-0000-0500-00000A000000}">
      <formula1>"　,令和８"</formula1>
    </dataValidation>
    <dataValidation type="textLength" imeMode="halfAlpha" allowBlank="1" showInputMessage="1" showErrorMessage="1" sqref="S10" xr:uid="{00000000-0002-0000-0500-00000C000000}">
      <formula1>3</formula1>
      <formula2>3</formula2>
    </dataValidation>
    <dataValidation type="textLength" imeMode="halfAlpha" allowBlank="1" showInputMessage="1" showErrorMessage="1" sqref="V10" xr:uid="{00000000-0002-0000-0500-00000D000000}">
      <formula1>4</formula1>
      <formula2>4</formula2>
    </dataValidation>
    <dataValidation type="whole" imeMode="halfAlpha" operator="greaterThanOrEqual" allowBlank="1" showInputMessage="1" showErrorMessage="1" prompt="西暦４ケタ（半角数字）で入力" sqref="O24" xr:uid="{00000000-0002-0000-0500-00000E000000}">
      <formula1>1000</formula1>
    </dataValidation>
    <dataValidation type="date" allowBlank="1" showInputMessage="1" prompt="年月日を入力_x000a_例：2026/7/1" sqref="C53:AB53" xr:uid="{00000000-0002-0000-0500-00000F000000}">
      <formula1>46136</formula1>
      <formula2>46470</formula2>
    </dataValidation>
    <dataValidation imeMode="halfAlpha" allowBlank="1" showInputMessage="1" showErrorMessage="1" sqref="E57:K57 R57:AB57 E66:K66 R66:AB66 E71:K71 R71:AB71" xr:uid="{00000000-0002-0000-0500-000010000000}"/>
    <dataValidation imeMode="halfKatakana" allowBlank="1" showInputMessage="1" prompt="フリガナを入力" sqref="R13 R18 W18" xr:uid="{00000000-0002-0000-0500-00000B000000}"/>
    <dataValidation allowBlank="1" showInputMessage="1" showErrorMessage="1" prompt="市区町村名以降を入力" sqref="U11" xr:uid="{C5F09A1A-287D-40A0-B95B-0F0D597E8770}"/>
  </dataValidations>
  <printOptions horizontalCentered="1"/>
  <pageMargins left="0.70866141732283472" right="0.70866141732283472" top="0.55118110236220474" bottom="0.35433070866141736" header="0.31496062992125984" footer="0.31496062992125984"/>
  <pageSetup paperSize="9" scale="98" fitToHeight="0" orientation="portrait" r:id="rId1"/>
  <rowBreaks count="1" manualBreakCount="1">
    <brk id="60" max="32"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FFCC"/>
  </sheetPr>
  <dimension ref="A1:AC74"/>
  <sheetViews>
    <sheetView showZeros="0" view="pageBreakPreview" zoomScaleNormal="115" zoomScaleSheetLayoutView="100" workbookViewId="0">
      <selection activeCell="Q11" sqref="Q11:W11"/>
    </sheetView>
  </sheetViews>
  <sheetFormatPr defaultColWidth="15.6640625" defaultRowHeight="13.2"/>
  <cols>
    <col min="1" max="1" width="1" style="17" customWidth="1"/>
    <col min="2" max="2" width="2.77734375" style="17" customWidth="1"/>
    <col min="3" max="10" width="4.109375" style="17" customWidth="1"/>
    <col min="11" max="11" width="5.88671875" style="17" customWidth="1"/>
    <col min="12" max="12" width="1" style="17" customWidth="1"/>
    <col min="13" max="16" width="4.109375" style="17" customWidth="1"/>
    <col min="17" max="17" width="4.44140625" style="17" customWidth="1"/>
    <col min="18" max="20" width="4.109375" style="17" customWidth="1"/>
    <col min="21" max="21" width="4.44140625" style="17" customWidth="1"/>
    <col min="22" max="22" width="4.109375" style="17" customWidth="1"/>
    <col min="23" max="23" width="3.6640625" style="17" customWidth="1"/>
    <col min="24" max="24" width="4.88671875" style="18" customWidth="1"/>
    <col min="25" max="25" width="0.6640625" style="17" customWidth="1"/>
    <col min="26" max="26" width="4.21875" style="17" customWidth="1"/>
    <col min="27" max="27" width="1.109375" style="12" customWidth="1"/>
    <col min="28" max="16384" width="15.6640625" style="17"/>
  </cols>
  <sheetData>
    <row r="1" spans="2:29" s="12" customFormat="1">
      <c r="B1" s="120" t="s">
        <v>151</v>
      </c>
      <c r="C1" s="120"/>
      <c r="D1" s="120"/>
      <c r="E1" s="120"/>
      <c r="F1" s="120"/>
      <c r="G1" s="120"/>
      <c r="H1" s="120"/>
      <c r="I1" s="120"/>
      <c r="J1" s="120"/>
      <c r="K1" s="120"/>
      <c r="L1" s="120"/>
      <c r="M1" s="120"/>
      <c r="N1" s="120"/>
      <c r="O1" s="120"/>
      <c r="P1" s="120"/>
      <c r="Q1" s="120"/>
      <c r="R1" s="120"/>
      <c r="S1" s="120"/>
      <c r="T1" s="120"/>
      <c r="U1" s="120"/>
      <c r="V1" s="120"/>
      <c r="W1" s="120"/>
      <c r="X1" s="121">
        <f>交付申請書!R14</f>
        <v>0</v>
      </c>
      <c r="AB1" s="68"/>
      <c r="AC1" s="23"/>
    </row>
    <row r="2" spans="2:29" s="12" customFormat="1">
      <c r="B2" s="120"/>
      <c r="C2" s="120"/>
      <c r="D2" s="120"/>
      <c r="E2" s="120"/>
      <c r="F2" s="120"/>
      <c r="G2" s="120"/>
      <c r="H2" s="120"/>
      <c r="I2" s="120"/>
      <c r="J2" s="120"/>
      <c r="K2" s="120"/>
      <c r="L2" s="120"/>
      <c r="M2" s="120"/>
      <c r="N2" s="120"/>
      <c r="O2" s="120"/>
      <c r="P2" s="120"/>
      <c r="Q2" s="120"/>
      <c r="R2" s="120"/>
      <c r="S2" s="120"/>
      <c r="T2" s="120"/>
      <c r="U2" s="120"/>
      <c r="V2" s="120"/>
      <c r="W2" s="120"/>
      <c r="X2" s="121">
        <f>L12</f>
        <v>0</v>
      </c>
      <c r="AB2" s="68"/>
      <c r="AC2" s="23"/>
    </row>
    <row r="3" spans="2:29" s="12" customFormat="1" ht="14.4">
      <c r="B3" s="300" t="s">
        <v>150</v>
      </c>
      <c r="C3" s="300"/>
      <c r="D3" s="300"/>
      <c r="E3" s="300"/>
      <c r="F3" s="300"/>
      <c r="G3" s="300"/>
      <c r="H3" s="300"/>
      <c r="I3" s="300"/>
      <c r="J3" s="300"/>
      <c r="K3" s="300"/>
      <c r="L3" s="300"/>
      <c r="M3" s="300"/>
      <c r="N3" s="300"/>
      <c r="O3" s="300"/>
      <c r="P3" s="300"/>
      <c r="Q3" s="300"/>
      <c r="R3" s="300"/>
      <c r="S3" s="300"/>
      <c r="T3" s="300"/>
      <c r="U3" s="300"/>
      <c r="V3" s="300"/>
      <c r="W3" s="300"/>
      <c r="X3" s="300"/>
      <c r="AB3" s="69"/>
      <c r="AC3" s="23"/>
    </row>
    <row r="4" spans="2:29" s="12" customFormat="1" ht="24" customHeight="1">
      <c r="B4" s="156"/>
      <c r="C4" s="156"/>
      <c r="D4" s="156"/>
      <c r="E4" s="156"/>
      <c r="F4" s="156"/>
      <c r="G4" s="156"/>
      <c r="H4" s="156"/>
      <c r="I4" s="156"/>
      <c r="J4" s="156"/>
      <c r="K4" s="156"/>
      <c r="L4" s="156"/>
      <c r="M4" s="156"/>
      <c r="N4" s="156"/>
      <c r="O4" s="156"/>
      <c r="P4" s="156"/>
      <c r="Q4" s="156"/>
      <c r="R4" s="156"/>
      <c r="S4" s="156"/>
      <c r="T4" s="156"/>
      <c r="U4" s="156"/>
      <c r="V4" s="156"/>
      <c r="W4" s="156"/>
      <c r="X4" s="156"/>
      <c r="AB4" s="20" t="str">
        <f>IF(OR(AB9="NG",AB12="NG",AB13="NG",AB16="NG",AB20="NG",AB22="NG",AB27="NG",AB31="NG",AB32="NG",AB38="NG",AB40="NG",AB41="NG",AB52="NG",AB59="NG",AB63="NG"),"記入不足","完了")</f>
        <v>記入不足</v>
      </c>
      <c r="AC4" s="23"/>
    </row>
    <row r="5" spans="2:29" s="12" customFormat="1">
      <c r="B5" s="120" t="s">
        <v>212</v>
      </c>
      <c r="C5" s="120"/>
      <c r="D5" s="120"/>
      <c r="E5" s="120"/>
      <c r="F5" s="120"/>
      <c r="G5" s="120"/>
      <c r="H5" s="120"/>
      <c r="I5" s="120"/>
      <c r="J5" s="120"/>
      <c r="K5" s="120"/>
      <c r="L5" s="120"/>
      <c r="M5" s="120"/>
      <c r="N5" s="120"/>
      <c r="O5" s="120"/>
      <c r="P5" s="120"/>
      <c r="Q5" s="120"/>
      <c r="R5" s="120"/>
      <c r="S5" s="120"/>
      <c r="T5" s="120"/>
      <c r="U5" s="120"/>
      <c r="V5" s="127"/>
      <c r="W5" s="127"/>
      <c r="X5" s="157"/>
      <c r="AB5" s="19"/>
      <c r="AC5" s="23"/>
    </row>
    <row r="6" spans="2:29" s="12" customFormat="1" ht="4.5" customHeight="1">
      <c r="B6" s="158"/>
      <c r="C6" s="120"/>
      <c r="D6" s="120"/>
      <c r="E6" s="120"/>
      <c r="F6" s="120"/>
      <c r="G6" s="120"/>
      <c r="H6" s="120"/>
      <c r="I6" s="120"/>
      <c r="J6" s="120"/>
      <c r="K6" s="120"/>
      <c r="L6" s="120"/>
      <c r="M6" s="120"/>
      <c r="N6" s="120"/>
      <c r="O6" s="120"/>
      <c r="P6" s="120"/>
      <c r="Q6" s="120"/>
      <c r="R6" s="120"/>
      <c r="S6" s="120"/>
      <c r="T6" s="120"/>
      <c r="U6" s="120"/>
      <c r="V6" s="127"/>
      <c r="W6" s="127"/>
      <c r="X6" s="157"/>
      <c r="AC6" s="23"/>
    </row>
    <row r="7" spans="2:29" s="12" customFormat="1" ht="45" customHeight="1">
      <c r="B7" s="339" t="s">
        <v>97</v>
      </c>
      <c r="C7" s="340"/>
      <c r="D7" s="340"/>
      <c r="E7" s="340"/>
      <c r="F7" s="340"/>
      <c r="G7" s="340"/>
      <c r="H7" s="340"/>
      <c r="I7" s="340"/>
      <c r="J7" s="340"/>
      <c r="K7" s="340"/>
      <c r="L7" s="405">
        <f>交付申請書!R14</f>
        <v>0</v>
      </c>
      <c r="M7" s="405"/>
      <c r="N7" s="405"/>
      <c r="O7" s="405"/>
      <c r="P7" s="405"/>
      <c r="Q7" s="405"/>
      <c r="R7" s="405"/>
      <c r="S7" s="405"/>
      <c r="T7" s="405"/>
      <c r="U7" s="405"/>
      <c r="V7" s="405"/>
      <c r="W7" s="405"/>
      <c r="X7" s="405"/>
      <c r="AB7" s="68"/>
      <c r="AC7" s="23"/>
    </row>
    <row r="8" spans="2:29" s="12" customFormat="1" ht="45" customHeight="1">
      <c r="B8" s="339" t="s">
        <v>226</v>
      </c>
      <c r="C8" s="340"/>
      <c r="D8" s="340"/>
      <c r="E8" s="340"/>
      <c r="F8" s="340"/>
      <c r="G8" s="340"/>
      <c r="H8" s="340"/>
      <c r="I8" s="340"/>
      <c r="J8" s="340"/>
      <c r="K8" s="340"/>
      <c r="L8" s="406"/>
      <c r="M8" s="406"/>
      <c r="N8" s="406"/>
      <c r="O8" s="406"/>
      <c r="P8" s="406"/>
      <c r="Q8" s="406"/>
      <c r="R8" s="406"/>
      <c r="S8" s="406"/>
      <c r="T8" s="406"/>
      <c r="U8" s="406"/>
      <c r="V8" s="406"/>
      <c r="W8" s="406"/>
      <c r="X8" s="406"/>
      <c r="AB8" s="68"/>
      <c r="AC8" s="23"/>
    </row>
    <row r="9" spans="2:29" s="12" customFormat="1" ht="22.5" customHeight="1">
      <c r="B9" s="351" t="s">
        <v>227</v>
      </c>
      <c r="C9" s="352"/>
      <c r="D9" s="352"/>
      <c r="E9" s="352"/>
      <c r="F9" s="352"/>
      <c r="G9" s="352"/>
      <c r="H9" s="352"/>
      <c r="I9" s="352"/>
      <c r="J9" s="352"/>
      <c r="K9" s="353"/>
      <c r="L9" s="159"/>
      <c r="M9" s="253" t="s">
        <v>167</v>
      </c>
      <c r="N9" s="375" t="s">
        <v>245</v>
      </c>
      <c r="O9" s="375"/>
      <c r="P9" s="375"/>
      <c r="Q9" s="375"/>
      <c r="R9" s="375"/>
      <c r="S9" s="375"/>
      <c r="T9" s="375"/>
      <c r="U9" s="375"/>
      <c r="V9" s="375"/>
      <c r="W9" s="375"/>
      <c r="X9" s="376"/>
      <c r="AB9" s="21" t="str">
        <f>IF(L8="","OK",IF(AND(M9="□",M10="□",M11="□"),"NG","OK"))</f>
        <v>OK</v>
      </c>
      <c r="AC9" s="23"/>
    </row>
    <row r="10" spans="2:29" s="12" customFormat="1" ht="22.5" customHeight="1">
      <c r="B10" s="377"/>
      <c r="C10" s="378"/>
      <c r="D10" s="378"/>
      <c r="E10" s="378"/>
      <c r="F10" s="378"/>
      <c r="G10" s="378"/>
      <c r="H10" s="378"/>
      <c r="I10" s="378"/>
      <c r="J10" s="378"/>
      <c r="K10" s="379"/>
      <c r="L10" s="160"/>
      <c r="M10" s="254" t="s">
        <v>125</v>
      </c>
      <c r="N10" s="383" t="s">
        <v>174</v>
      </c>
      <c r="O10" s="384"/>
      <c r="P10" s="384"/>
      <c r="Q10" s="384"/>
      <c r="R10" s="384"/>
      <c r="S10" s="384"/>
      <c r="T10" s="384"/>
      <c r="U10" s="384"/>
      <c r="V10" s="384"/>
      <c r="W10" s="384"/>
      <c r="X10" s="385"/>
      <c r="AC10" s="23"/>
    </row>
    <row r="11" spans="2:29" s="12" customFormat="1" ht="22.5" customHeight="1">
      <c r="B11" s="380"/>
      <c r="C11" s="381"/>
      <c r="D11" s="381"/>
      <c r="E11" s="381"/>
      <c r="F11" s="381"/>
      <c r="G11" s="381"/>
      <c r="H11" s="381"/>
      <c r="I11" s="381"/>
      <c r="J11" s="381"/>
      <c r="K11" s="382"/>
      <c r="L11" s="161"/>
      <c r="M11" s="255" t="s">
        <v>125</v>
      </c>
      <c r="N11" s="386" t="s">
        <v>6</v>
      </c>
      <c r="O11" s="386"/>
      <c r="P11" s="163" t="s">
        <v>64</v>
      </c>
      <c r="Q11" s="387"/>
      <c r="R11" s="387"/>
      <c r="S11" s="387"/>
      <c r="T11" s="387"/>
      <c r="U11" s="387"/>
      <c r="V11" s="387"/>
      <c r="W11" s="387"/>
      <c r="X11" s="164" t="s">
        <v>7</v>
      </c>
      <c r="AA11" s="67"/>
      <c r="AB11" s="22"/>
      <c r="AC11" s="23"/>
    </row>
    <row r="12" spans="2:29" s="12" customFormat="1" ht="33.75" customHeight="1">
      <c r="B12" s="351" t="s">
        <v>219</v>
      </c>
      <c r="C12" s="352"/>
      <c r="D12" s="352"/>
      <c r="E12" s="352"/>
      <c r="F12" s="352"/>
      <c r="G12" s="352"/>
      <c r="H12" s="353"/>
      <c r="I12" s="308" t="s">
        <v>135</v>
      </c>
      <c r="J12" s="302"/>
      <c r="K12" s="309"/>
      <c r="L12" s="397"/>
      <c r="M12" s="398"/>
      <c r="N12" s="398"/>
      <c r="O12" s="398"/>
      <c r="P12" s="398"/>
      <c r="Q12" s="398"/>
      <c r="R12" s="398"/>
      <c r="S12" s="398"/>
      <c r="T12" s="398"/>
      <c r="U12" s="398"/>
      <c r="V12" s="398"/>
      <c r="W12" s="398"/>
      <c r="X12" s="399"/>
      <c r="AB12" s="21" t="str">
        <f>IF(L12="","NG","OK")</f>
        <v>NG</v>
      </c>
      <c r="AC12" s="23"/>
    </row>
    <row r="13" spans="2:29" s="12" customFormat="1" ht="33.75" customHeight="1">
      <c r="B13" s="377"/>
      <c r="C13" s="378"/>
      <c r="D13" s="378"/>
      <c r="E13" s="378"/>
      <c r="F13" s="378"/>
      <c r="G13" s="378"/>
      <c r="H13" s="379"/>
      <c r="I13" s="308" t="s">
        <v>136</v>
      </c>
      <c r="J13" s="302"/>
      <c r="K13" s="309"/>
      <c r="L13" s="397"/>
      <c r="M13" s="398"/>
      <c r="N13" s="398"/>
      <c r="O13" s="398"/>
      <c r="P13" s="398"/>
      <c r="Q13" s="398"/>
      <c r="R13" s="398"/>
      <c r="S13" s="398"/>
      <c r="T13" s="398"/>
      <c r="U13" s="398"/>
      <c r="V13" s="398"/>
      <c r="W13" s="398"/>
      <c r="X13" s="399"/>
      <c r="AB13" s="21" t="str">
        <f>IF(L13="","NG","OK")</f>
        <v>NG</v>
      </c>
      <c r="AC13" s="23"/>
    </row>
    <row r="14" spans="2:29" s="12" customFormat="1" ht="5.25" customHeight="1">
      <c r="B14" s="377"/>
      <c r="C14" s="378"/>
      <c r="D14" s="378"/>
      <c r="E14" s="378"/>
      <c r="F14" s="378"/>
      <c r="G14" s="378"/>
      <c r="H14" s="379"/>
      <c r="I14" s="388" t="s">
        <v>137</v>
      </c>
      <c r="J14" s="389"/>
      <c r="K14" s="390"/>
      <c r="L14" s="403"/>
      <c r="M14" s="404"/>
      <c r="N14" s="404"/>
      <c r="O14" s="404"/>
      <c r="P14" s="404"/>
      <c r="Q14" s="404"/>
      <c r="R14" s="404"/>
      <c r="S14" s="404"/>
      <c r="T14" s="404"/>
      <c r="U14" s="404"/>
      <c r="V14" s="404"/>
      <c r="W14" s="404"/>
      <c r="X14" s="349"/>
      <c r="AB14" s="68"/>
      <c r="AC14" s="23"/>
    </row>
    <row r="15" spans="2:29" s="12" customFormat="1" ht="20.25" customHeight="1">
      <c r="B15" s="377"/>
      <c r="C15" s="378"/>
      <c r="D15" s="378"/>
      <c r="E15" s="378"/>
      <c r="F15" s="378"/>
      <c r="G15" s="378"/>
      <c r="H15" s="379"/>
      <c r="I15" s="391"/>
      <c r="J15" s="392"/>
      <c r="K15" s="393"/>
      <c r="L15" s="160"/>
      <c r="M15" s="254" t="s">
        <v>167</v>
      </c>
      <c r="N15" s="400" t="s">
        <v>139</v>
      </c>
      <c r="O15" s="400"/>
      <c r="P15" s="254" t="s">
        <v>138</v>
      </c>
      <c r="Q15" s="400" t="s">
        <v>140</v>
      </c>
      <c r="R15" s="400"/>
      <c r="S15" s="254" t="s">
        <v>138</v>
      </c>
      <c r="T15" s="400" t="s">
        <v>141</v>
      </c>
      <c r="U15" s="400"/>
      <c r="V15" s="254" t="s">
        <v>138</v>
      </c>
      <c r="W15" s="400" t="s">
        <v>142</v>
      </c>
      <c r="X15" s="402"/>
      <c r="AB15" s="68"/>
      <c r="AC15" s="23"/>
    </row>
    <row r="16" spans="2:29" s="12" customFormat="1" ht="20.25" customHeight="1">
      <c r="B16" s="377"/>
      <c r="C16" s="378"/>
      <c r="D16" s="378"/>
      <c r="E16" s="378"/>
      <c r="F16" s="378"/>
      <c r="G16" s="378"/>
      <c r="H16" s="379"/>
      <c r="I16" s="391"/>
      <c r="J16" s="392"/>
      <c r="K16" s="393"/>
      <c r="L16" s="160"/>
      <c r="M16" s="254" t="s">
        <v>138</v>
      </c>
      <c r="N16" s="400" t="s">
        <v>143</v>
      </c>
      <c r="O16" s="400"/>
      <c r="P16" s="254" t="s">
        <v>138</v>
      </c>
      <c r="Q16" s="400" t="s">
        <v>144</v>
      </c>
      <c r="R16" s="400"/>
      <c r="S16" s="254" t="s">
        <v>138</v>
      </c>
      <c r="T16" s="401" t="s">
        <v>145</v>
      </c>
      <c r="U16" s="401"/>
      <c r="V16" s="254" t="s">
        <v>138</v>
      </c>
      <c r="W16" s="400" t="s">
        <v>146</v>
      </c>
      <c r="X16" s="402"/>
      <c r="AB16" s="21" t="str">
        <f>IF(AC16="","NG","OK")</f>
        <v>NG</v>
      </c>
      <c r="AC16" s="24" t="str">
        <f>IF(M15="☑","商業施設",IF(P15="☑","宿泊施設",IF(S15="☑","給油所",IF(V15="☑","道の駅",IF(M16="☑","事業所",IF(P16="☑","工場",IF(S16="☑","マンション",IF(V16="☑","公共施設",IF(M17="☑",Q17,"")))))))))</f>
        <v/>
      </c>
    </row>
    <row r="17" spans="2:29" s="12" customFormat="1" ht="20.25" customHeight="1">
      <c r="B17" s="377"/>
      <c r="C17" s="378"/>
      <c r="D17" s="378"/>
      <c r="E17" s="378"/>
      <c r="F17" s="378"/>
      <c r="G17" s="378"/>
      <c r="H17" s="379"/>
      <c r="I17" s="391"/>
      <c r="J17" s="392"/>
      <c r="K17" s="393"/>
      <c r="L17" s="160"/>
      <c r="M17" s="254" t="s">
        <v>138</v>
      </c>
      <c r="N17" s="400" t="s">
        <v>147</v>
      </c>
      <c r="O17" s="400"/>
      <c r="P17" s="165" t="s">
        <v>148</v>
      </c>
      <c r="Q17" s="400"/>
      <c r="R17" s="400"/>
      <c r="S17" s="400"/>
      <c r="T17" s="400"/>
      <c r="U17" s="400"/>
      <c r="V17" s="400"/>
      <c r="W17" s="400"/>
      <c r="X17" s="166" t="s">
        <v>149</v>
      </c>
      <c r="AB17" s="68"/>
      <c r="AC17" s="23"/>
    </row>
    <row r="18" spans="2:29" s="12" customFormat="1" ht="5.25" customHeight="1">
      <c r="B18" s="380"/>
      <c r="C18" s="381"/>
      <c r="D18" s="381"/>
      <c r="E18" s="381"/>
      <c r="F18" s="381"/>
      <c r="G18" s="381"/>
      <c r="H18" s="382"/>
      <c r="I18" s="394"/>
      <c r="J18" s="395"/>
      <c r="K18" s="396"/>
      <c r="L18" s="161"/>
      <c r="M18" s="162"/>
      <c r="N18" s="162"/>
      <c r="O18" s="162"/>
      <c r="P18" s="162"/>
      <c r="Q18" s="162"/>
      <c r="R18" s="162"/>
      <c r="S18" s="162"/>
      <c r="T18" s="162"/>
      <c r="U18" s="162"/>
      <c r="V18" s="162"/>
      <c r="W18" s="162"/>
      <c r="X18" s="167"/>
      <c r="AB18" s="68"/>
      <c r="AC18" s="23"/>
    </row>
    <row r="19" spans="2:29" s="12" customFormat="1" ht="51" customHeight="1">
      <c r="B19" s="351" t="s">
        <v>213</v>
      </c>
      <c r="C19" s="352"/>
      <c r="D19" s="352"/>
      <c r="E19" s="352"/>
      <c r="F19" s="352"/>
      <c r="G19" s="352"/>
      <c r="H19" s="352"/>
      <c r="I19" s="352"/>
      <c r="J19" s="352"/>
      <c r="K19" s="353"/>
      <c r="L19" s="168"/>
      <c r="M19" s="256" t="s">
        <v>167</v>
      </c>
      <c r="N19" s="408" t="s">
        <v>152</v>
      </c>
      <c r="O19" s="408"/>
      <c r="P19" s="408"/>
      <c r="Q19" s="408"/>
      <c r="R19" s="408"/>
      <c r="S19" s="408"/>
      <c r="T19" s="408"/>
      <c r="U19" s="408"/>
      <c r="V19" s="408"/>
      <c r="W19" s="408"/>
      <c r="X19" s="409"/>
      <c r="AB19" s="68"/>
      <c r="AC19" s="23"/>
    </row>
    <row r="20" spans="2:29" s="12" customFormat="1" ht="51" customHeight="1">
      <c r="B20" s="377"/>
      <c r="C20" s="378"/>
      <c r="D20" s="378"/>
      <c r="E20" s="378"/>
      <c r="F20" s="378"/>
      <c r="G20" s="378"/>
      <c r="H20" s="378"/>
      <c r="I20" s="378"/>
      <c r="J20" s="378"/>
      <c r="K20" s="379"/>
      <c r="L20" s="169"/>
      <c r="M20" s="257" t="s">
        <v>167</v>
      </c>
      <c r="N20" s="410" t="s">
        <v>247</v>
      </c>
      <c r="O20" s="410"/>
      <c r="P20" s="410"/>
      <c r="Q20" s="410"/>
      <c r="R20" s="410"/>
      <c r="S20" s="410"/>
      <c r="T20" s="410"/>
      <c r="U20" s="410"/>
      <c r="V20" s="410"/>
      <c r="W20" s="410"/>
      <c r="X20" s="411"/>
      <c r="AB20" s="21" t="str">
        <f>IF(AND(M19="□",M20="□"),"NG","OK")</f>
        <v>NG</v>
      </c>
      <c r="AC20" s="23"/>
    </row>
    <row r="21" spans="2:29" s="12" customFormat="1" ht="36.75" customHeight="1">
      <c r="B21" s="377"/>
      <c r="C21" s="378"/>
      <c r="D21" s="378"/>
      <c r="E21" s="378"/>
      <c r="F21" s="378"/>
      <c r="G21" s="378"/>
      <c r="H21" s="378"/>
      <c r="I21" s="378"/>
      <c r="J21" s="378"/>
      <c r="K21" s="379"/>
      <c r="L21" s="160"/>
      <c r="M21" s="170"/>
      <c r="N21" s="412" t="s">
        <v>335</v>
      </c>
      <c r="O21" s="401"/>
      <c r="P21" s="401"/>
      <c r="Q21" s="401"/>
      <c r="R21" s="401"/>
      <c r="S21" s="401"/>
      <c r="T21" s="401"/>
      <c r="U21" s="401"/>
      <c r="V21" s="401"/>
      <c r="W21" s="401"/>
      <c r="X21" s="413"/>
      <c r="AB21" s="19"/>
      <c r="AC21" s="23"/>
    </row>
    <row r="22" spans="2:29" s="12" customFormat="1" ht="19.5" customHeight="1">
      <c r="B22" s="380"/>
      <c r="C22" s="381"/>
      <c r="D22" s="381"/>
      <c r="E22" s="381"/>
      <c r="F22" s="381"/>
      <c r="G22" s="381"/>
      <c r="H22" s="381"/>
      <c r="I22" s="381"/>
      <c r="J22" s="381"/>
      <c r="K22" s="382"/>
      <c r="L22" s="161"/>
      <c r="M22" s="162"/>
      <c r="N22" s="171" t="s">
        <v>248</v>
      </c>
      <c r="O22" s="414"/>
      <c r="P22" s="414"/>
      <c r="Q22" s="414"/>
      <c r="R22" s="414"/>
      <c r="S22" s="414"/>
      <c r="T22" s="414"/>
      <c r="U22" s="414"/>
      <c r="V22" s="414"/>
      <c r="W22" s="414"/>
      <c r="X22" s="172" t="s">
        <v>249</v>
      </c>
      <c r="AB22" s="21" t="str">
        <f>IF(AND(M20="☑",O22=""),"NG","OK")</f>
        <v>OK</v>
      </c>
      <c r="AC22" s="23"/>
    </row>
    <row r="23" spans="2:29" s="12" customFormat="1">
      <c r="B23" s="120"/>
      <c r="C23" s="120"/>
      <c r="D23" s="120"/>
      <c r="E23" s="120"/>
      <c r="F23" s="120"/>
      <c r="G23" s="120"/>
      <c r="H23" s="120"/>
      <c r="I23" s="120"/>
      <c r="J23" s="120"/>
      <c r="K23" s="120"/>
      <c r="L23" s="120"/>
      <c r="M23" s="120"/>
      <c r="N23" s="120"/>
      <c r="O23" s="120"/>
      <c r="P23" s="120"/>
      <c r="Q23" s="120"/>
      <c r="R23" s="120"/>
      <c r="S23" s="120"/>
      <c r="T23" s="120"/>
      <c r="U23" s="120"/>
      <c r="V23" s="120"/>
      <c r="W23" s="120"/>
      <c r="X23" s="173"/>
    </row>
    <row r="24" spans="2:29" s="12" customFormat="1" ht="17.25" customHeight="1">
      <c r="B24" s="156"/>
      <c r="C24" s="156"/>
      <c r="D24" s="156"/>
      <c r="E24" s="156"/>
      <c r="F24" s="156"/>
      <c r="G24" s="156"/>
      <c r="H24" s="156"/>
      <c r="I24" s="156"/>
      <c r="J24" s="156"/>
      <c r="K24" s="156"/>
      <c r="L24" s="156"/>
      <c r="M24" s="156"/>
      <c r="N24" s="156"/>
      <c r="O24" s="156"/>
      <c r="P24" s="156"/>
      <c r="Q24" s="156"/>
      <c r="R24" s="156"/>
      <c r="S24" s="156"/>
      <c r="T24" s="156"/>
      <c r="U24" s="156"/>
      <c r="V24" s="156"/>
      <c r="W24" s="156"/>
      <c r="X24" s="156"/>
    </row>
    <row r="25" spans="2:29" s="12" customFormat="1">
      <c r="B25" s="120" t="s">
        <v>228</v>
      </c>
      <c r="C25" s="120"/>
      <c r="D25" s="120"/>
      <c r="E25" s="120"/>
      <c r="F25" s="120"/>
      <c r="G25" s="120"/>
      <c r="H25" s="120"/>
      <c r="I25" s="120"/>
      <c r="J25" s="120"/>
      <c r="K25" s="120"/>
      <c r="L25" s="120"/>
      <c r="M25" s="120"/>
      <c r="N25" s="120"/>
      <c r="O25" s="120"/>
      <c r="P25" s="120"/>
      <c r="Q25" s="120"/>
      <c r="R25" s="120"/>
      <c r="S25" s="120"/>
      <c r="T25" s="120"/>
      <c r="U25" s="120"/>
      <c r="V25" s="127"/>
      <c r="W25" s="127"/>
      <c r="X25" s="157"/>
    </row>
    <row r="26" spans="2:29" s="12" customFormat="1" ht="4.5" customHeight="1">
      <c r="B26" s="158"/>
      <c r="C26" s="120"/>
      <c r="D26" s="120"/>
      <c r="E26" s="120"/>
      <c r="F26" s="120"/>
      <c r="G26" s="120"/>
      <c r="H26" s="120"/>
      <c r="I26" s="120"/>
      <c r="J26" s="120"/>
      <c r="K26" s="120"/>
      <c r="L26" s="120"/>
      <c r="M26" s="120"/>
      <c r="N26" s="120"/>
      <c r="O26" s="120"/>
      <c r="P26" s="120"/>
      <c r="Q26" s="120"/>
      <c r="R26" s="120"/>
      <c r="S26" s="120"/>
      <c r="T26" s="120"/>
      <c r="U26" s="120"/>
      <c r="V26" s="127"/>
      <c r="W26" s="127"/>
      <c r="X26" s="157"/>
    </row>
    <row r="27" spans="2:29" s="12" customFormat="1" ht="27" customHeight="1">
      <c r="B27" s="339" t="s">
        <v>98</v>
      </c>
      <c r="C27" s="340"/>
      <c r="D27" s="340"/>
      <c r="E27" s="340"/>
      <c r="F27" s="340"/>
      <c r="G27" s="340"/>
      <c r="H27" s="340"/>
      <c r="I27" s="340"/>
      <c r="J27" s="340"/>
      <c r="K27" s="340"/>
      <c r="L27" s="407"/>
      <c r="M27" s="407"/>
      <c r="N27" s="407"/>
      <c r="O27" s="407"/>
      <c r="P27" s="407"/>
      <c r="Q27" s="407"/>
      <c r="R27" s="407"/>
      <c r="S27" s="407"/>
      <c r="T27" s="407"/>
      <c r="U27" s="407"/>
      <c r="V27" s="407"/>
      <c r="W27" s="407"/>
      <c r="X27" s="407"/>
      <c r="AB27" s="21" t="str">
        <f>IF(OR(L27="",L28="",L29="",S29="",L30=""),"NG","OK")</f>
        <v>NG</v>
      </c>
      <c r="AC27" s="23"/>
    </row>
    <row r="28" spans="2:29" s="12" customFormat="1" ht="27" customHeight="1">
      <c r="B28" s="339" t="s">
        <v>99</v>
      </c>
      <c r="C28" s="340"/>
      <c r="D28" s="340"/>
      <c r="E28" s="340"/>
      <c r="F28" s="340"/>
      <c r="G28" s="340"/>
      <c r="H28" s="340"/>
      <c r="I28" s="340"/>
      <c r="J28" s="340"/>
      <c r="K28" s="340"/>
      <c r="L28" s="407"/>
      <c r="M28" s="407"/>
      <c r="N28" s="407"/>
      <c r="O28" s="407"/>
      <c r="P28" s="407"/>
      <c r="Q28" s="407"/>
      <c r="R28" s="407"/>
      <c r="S28" s="407"/>
      <c r="T28" s="407"/>
      <c r="U28" s="407"/>
      <c r="V28" s="407"/>
      <c r="W28" s="407"/>
      <c r="X28" s="407"/>
      <c r="AC28" s="23"/>
    </row>
    <row r="29" spans="2:29" s="12" customFormat="1" ht="27" customHeight="1" thickBot="1">
      <c r="B29" s="340" t="s">
        <v>229</v>
      </c>
      <c r="C29" s="340"/>
      <c r="D29" s="340"/>
      <c r="E29" s="340"/>
      <c r="F29" s="340"/>
      <c r="G29" s="340"/>
      <c r="H29" s="340"/>
      <c r="I29" s="340"/>
      <c r="J29" s="340"/>
      <c r="K29" s="340"/>
      <c r="L29" s="423"/>
      <c r="M29" s="424"/>
      <c r="N29" s="424"/>
      <c r="O29" s="424"/>
      <c r="P29" s="424"/>
      <c r="Q29" s="424"/>
      <c r="R29" s="174" t="s">
        <v>154</v>
      </c>
      <c r="S29" s="419"/>
      <c r="T29" s="420"/>
      <c r="U29" s="420"/>
      <c r="V29" s="420"/>
      <c r="W29" s="420"/>
      <c r="X29" s="175" t="s">
        <v>155</v>
      </c>
      <c r="AB29" s="68"/>
      <c r="AC29" s="23"/>
    </row>
    <row r="30" spans="2:29" s="12" customFormat="1" ht="27" customHeight="1" thickBot="1">
      <c r="B30" s="340" t="s">
        <v>153</v>
      </c>
      <c r="C30" s="340"/>
      <c r="D30" s="340"/>
      <c r="E30" s="340"/>
      <c r="F30" s="340"/>
      <c r="G30" s="340"/>
      <c r="H30" s="340"/>
      <c r="I30" s="340"/>
      <c r="J30" s="340"/>
      <c r="K30" s="306"/>
      <c r="L30" s="421"/>
      <c r="M30" s="422"/>
      <c r="N30" s="422"/>
      <c r="O30" s="422"/>
      <c r="P30" s="422"/>
      <c r="Q30" s="422"/>
      <c r="R30" s="176" t="s">
        <v>156</v>
      </c>
      <c r="S30" s="177"/>
      <c r="T30" s="177"/>
      <c r="U30" s="177"/>
      <c r="V30" s="177"/>
      <c r="W30" s="177"/>
      <c r="X30" s="178"/>
      <c r="AB30" s="68"/>
      <c r="AC30" s="23"/>
    </row>
    <row r="31" spans="2:29" s="12" customFormat="1" ht="51" customHeight="1">
      <c r="B31" s="339" t="s">
        <v>230</v>
      </c>
      <c r="C31" s="340"/>
      <c r="D31" s="340"/>
      <c r="E31" s="340"/>
      <c r="F31" s="340"/>
      <c r="G31" s="340"/>
      <c r="H31" s="340"/>
      <c r="I31" s="340"/>
      <c r="J31" s="340"/>
      <c r="K31" s="340"/>
      <c r="L31" s="161"/>
      <c r="M31" s="255" t="s">
        <v>167</v>
      </c>
      <c r="N31" s="341" t="s">
        <v>231</v>
      </c>
      <c r="O31" s="341"/>
      <c r="P31" s="341"/>
      <c r="Q31" s="341"/>
      <c r="R31" s="341"/>
      <c r="S31" s="342"/>
      <c r="T31" s="342"/>
      <c r="U31" s="342"/>
      <c r="V31" s="342"/>
      <c r="W31" s="342"/>
      <c r="X31" s="343"/>
      <c r="AB31" s="21" t="str">
        <f>IF(M31="□","NG","OK")</f>
        <v>NG</v>
      </c>
      <c r="AC31" s="23"/>
    </row>
    <row r="32" spans="2:29" s="12" customFormat="1" ht="51" customHeight="1">
      <c r="B32" s="344" t="s">
        <v>224</v>
      </c>
      <c r="C32" s="345"/>
      <c r="D32" s="345"/>
      <c r="E32" s="345"/>
      <c r="F32" s="345"/>
      <c r="G32" s="345"/>
      <c r="H32" s="345"/>
      <c r="I32" s="345"/>
      <c r="J32" s="345"/>
      <c r="K32" s="346"/>
      <c r="L32" s="168"/>
      <c r="M32" s="256" t="s">
        <v>167</v>
      </c>
      <c r="N32" s="130" t="s">
        <v>236</v>
      </c>
      <c r="O32" s="179"/>
      <c r="P32" s="179"/>
      <c r="Q32" s="179"/>
      <c r="R32" s="179"/>
      <c r="S32" s="256" t="s">
        <v>125</v>
      </c>
      <c r="T32" s="130" t="s">
        <v>237</v>
      </c>
      <c r="U32" s="179"/>
      <c r="V32" s="179"/>
      <c r="W32" s="179"/>
      <c r="X32" s="180"/>
      <c r="AB32" s="21" t="str">
        <f>IF(AND(M32="□",S32="□"),"NG","OK")</f>
        <v>NG</v>
      </c>
      <c r="AC32" s="23"/>
    </row>
    <row r="33" spans="1:29" s="12" customFormat="1" ht="9.75" customHeight="1">
      <c r="B33" s="120"/>
      <c r="C33" s="120"/>
      <c r="D33" s="120"/>
      <c r="E33" s="120"/>
      <c r="F33" s="120"/>
      <c r="G33" s="120"/>
      <c r="H33" s="120"/>
      <c r="I33" s="120"/>
      <c r="J33" s="120"/>
      <c r="K33" s="120"/>
      <c r="L33" s="120"/>
      <c r="M33" s="120"/>
      <c r="N33" s="120"/>
      <c r="O33" s="120"/>
      <c r="P33" s="120"/>
      <c r="Q33" s="120"/>
      <c r="R33" s="120"/>
      <c r="S33" s="120"/>
      <c r="T33" s="120"/>
      <c r="U33" s="120"/>
      <c r="V33" s="120"/>
      <c r="W33" s="120"/>
      <c r="X33" s="173"/>
      <c r="AB33" s="68"/>
      <c r="AC33" s="23"/>
    </row>
    <row r="34" spans="1:29" s="12" customFormat="1">
      <c r="B34" s="120"/>
      <c r="C34" s="120"/>
      <c r="D34" s="120"/>
      <c r="E34" s="120"/>
      <c r="F34" s="120"/>
      <c r="G34" s="120"/>
      <c r="H34" s="120"/>
      <c r="I34" s="120"/>
      <c r="J34" s="120"/>
      <c r="K34" s="120"/>
      <c r="L34" s="120"/>
      <c r="M34" s="120"/>
      <c r="N34" s="120"/>
      <c r="O34" s="120"/>
      <c r="P34" s="120"/>
      <c r="Q34" s="120"/>
      <c r="R34" s="120"/>
      <c r="S34" s="120"/>
      <c r="T34" s="120"/>
      <c r="U34" s="120"/>
      <c r="V34" s="120"/>
      <c r="W34" s="120"/>
      <c r="X34" s="121">
        <f>交付申請書!R14</f>
        <v>0</v>
      </c>
      <c r="AB34" s="68"/>
      <c r="AC34" s="23"/>
    </row>
    <row r="35" spans="1:29" s="12" customFormat="1">
      <c r="B35" s="120"/>
      <c r="C35" s="120"/>
      <c r="D35" s="120"/>
      <c r="E35" s="120"/>
      <c r="F35" s="120"/>
      <c r="G35" s="120"/>
      <c r="H35" s="120"/>
      <c r="I35" s="120"/>
      <c r="J35" s="120"/>
      <c r="K35" s="120"/>
      <c r="L35" s="120"/>
      <c r="M35" s="120"/>
      <c r="N35" s="120"/>
      <c r="O35" s="120"/>
      <c r="P35" s="120"/>
      <c r="Q35" s="120"/>
      <c r="R35" s="120"/>
      <c r="S35" s="120"/>
      <c r="T35" s="120"/>
      <c r="U35" s="120"/>
      <c r="V35" s="120"/>
      <c r="W35" s="120"/>
      <c r="X35" s="121">
        <f>L12</f>
        <v>0</v>
      </c>
      <c r="AB35" s="68"/>
      <c r="AC35" s="23"/>
    </row>
    <row r="36" spans="1:29" s="12" customFormat="1" ht="17.25" customHeight="1">
      <c r="B36" s="120" t="s">
        <v>232</v>
      </c>
      <c r="C36" s="120"/>
      <c r="D36" s="120"/>
      <c r="E36" s="120"/>
      <c r="F36" s="120"/>
      <c r="G36" s="120"/>
      <c r="H36" s="120"/>
      <c r="I36" s="120"/>
      <c r="J36" s="120"/>
      <c r="K36" s="120"/>
      <c r="L36" s="120"/>
      <c r="M36" s="120"/>
      <c r="N36" s="120"/>
      <c r="O36" s="120"/>
      <c r="P36" s="120"/>
      <c r="Q36" s="120"/>
      <c r="R36" s="120"/>
      <c r="S36" s="120"/>
      <c r="T36" s="120"/>
      <c r="U36" s="120"/>
      <c r="V36" s="127"/>
      <c r="W36" s="127"/>
      <c r="X36" s="157"/>
      <c r="AB36" s="68"/>
      <c r="AC36" s="23"/>
    </row>
    <row r="37" spans="1:29" s="12" customFormat="1" ht="4.5" customHeight="1">
      <c r="B37" s="158"/>
      <c r="C37" s="120"/>
      <c r="D37" s="120"/>
      <c r="E37" s="120"/>
      <c r="F37" s="120"/>
      <c r="G37" s="120"/>
      <c r="H37" s="120"/>
      <c r="I37" s="120"/>
      <c r="J37" s="120"/>
      <c r="K37" s="120"/>
      <c r="L37" s="120"/>
      <c r="M37" s="120"/>
      <c r="N37" s="120"/>
      <c r="O37" s="120"/>
      <c r="P37" s="120"/>
      <c r="Q37" s="120"/>
      <c r="R37" s="120"/>
      <c r="S37" s="120"/>
      <c r="T37" s="120"/>
      <c r="U37" s="120"/>
      <c r="V37" s="127"/>
      <c r="W37" s="127"/>
      <c r="X37" s="157"/>
      <c r="AB37" s="68"/>
      <c r="AC37" s="23"/>
    </row>
    <row r="38" spans="1:29" s="12" customFormat="1" ht="44.25" customHeight="1">
      <c r="B38" s="344" t="s">
        <v>157</v>
      </c>
      <c r="C38" s="345"/>
      <c r="D38" s="345"/>
      <c r="E38" s="345"/>
      <c r="F38" s="345"/>
      <c r="G38" s="345"/>
      <c r="H38" s="345"/>
      <c r="I38" s="345"/>
      <c r="J38" s="345"/>
      <c r="K38" s="345"/>
      <c r="L38" s="345"/>
      <c r="M38" s="346"/>
      <c r="N38" s="258" t="s">
        <v>167</v>
      </c>
      <c r="O38" s="130" t="s">
        <v>158</v>
      </c>
      <c r="P38" s="181"/>
      <c r="Q38" s="181"/>
      <c r="R38" s="130"/>
      <c r="S38" s="130"/>
      <c r="T38" s="130"/>
      <c r="U38" s="256" t="s">
        <v>125</v>
      </c>
      <c r="V38" s="130" t="s">
        <v>159</v>
      </c>
      <c r="W38" s="130"/>
      <c r="X38" s="182"/>
      <c r="AB38" s="21" t="str">
        <f>IF(AND(N38="□",U38="□"),"NG","OK")</f>
        <v>NG</v>
      </c>
      <c r="AC38" s="23"/>
    </row>
    <row r="39" spans="1:29" s="12" customFormat="1" ht="21.75" customHeight="1">
      <c r="B39" s="351" t="s">
        <v>100</v>
      </c>
      <c r="C39" s="352"/>
      <c r="D39" s="352"/>
      <c r="E39" s="352"/>
      <c r="F39" s="352"/>
      <c r="G39" s="352"/>
      <c r="H39" s="352"/>
      <c r="I39" s="352"/>
      <c r="J39" s="352"/>
      <c r="K39" s="352"/>
      <c r="L39" s="352"/>
      <c r="M39" s="353"/>
      <c r="N39" s="183"/>
      <c r="O39" s="183"/>
      <c r="P39" s="183"/>
      <c r="Q39" s="183"/>
      <c r="R39" s="133"/>
      <c r="S39" s="133"/>
      <c r="T39" s="133"/>
      <c r="U39" s="133"/>
      <c r="V39" s="133"/>
      <c r="W39" s="133"/>
      <c r="X39" s="184"/>
      <c r="AB39" s="19"/>
      <c r="AC39" s="23"/>
    </row>
    <row r="40" spans="1:29" s="12" customFormat="1" ht="16.5" customHeight="1">
      <c r="B40" s="185" t="s">
        <v>101</v>
      </c>
      <c r="C40" s="142"/>
      <c r="D40" s="142"/>
      <c r="E40" s="142"/>
      <c r="F40" s="142"/>
      <c r="G40" s="142"/>
      <c r="H40" s="142"/>
      <c r="I40" s="142"/>
      <c r="J40" s="142"/>
      <c r="K40" s="142"/>
      <c r="L40" s="142"/>
      <c r="M40" s="143"/>
      <c r="N40" s="186" t="s">
        <v>160</v>
      </c>
      <c r="O40" s="186"/>
      <c r="P40" s="186"/>
      <c r="Q40" s="187"/>
      <c r="R40" s="259" t="s">
        <v>167</v>
      </c>
      <c r="S40" s="186" t="s">
        <v>311</v>
      </c>
      <c r="T40" s="188"/>
      <c r="U40" s="186" t="s">
        <v>7</v>
      </c>
      <c r="V40" s="259" t="s">
        <v>167</v>
      </c>
      <c r="W40" s="186" t="s">
        <v>162</v>
      </c>
      <c r="X40" s="189"/>
      <c r="AB40" s="21" t="str">
        <f>IF(AND(R40="□",V40="□"),"NG","OK")</f>
        <v>NG</v>
      </c>
      <c r="AC40" s="23"/>
    </row>
    <row r="41" spans="1:29" s="12" customFormat="1" ht="16.5" customHeight="1">
      <c r="B41" s="185" t="s">
        <v>102</v>
      </c>
      <c r="C41" s="142"/>
      <c r="D41" s="142"/>
      <c r="E41" s="142"/>
      <c r="F41" s="142"/>
      <c r="G41" s="142"/>
      <c r="H41" s="142"/>
      <c r="I41" s="142"/>
      <c r="J41" s="142"/>
      <c r="K41" s="142"/>
      <c r="L41" s="142"/>
      <c r="M41" s="143"/>
      <c r="N41" s="190" t="s">
        <v>163</v>
      </c>
      <c r="O41" s="190"/>
      <c r="P41" s="190"/>
      <c r="Q41" s="154"/>
      <c r="R41" s="260" t="s">
        <v>167</v>
      </c>
      <c r="S41" s="186" t="s">
        <v>311</v>
      </c>
      <c r="T41" s="188"/>
      <c r="U41" s="186" t="s">
        <v>7</v>
      </c>
      <c r="V41" s="260" t="s">
        <v>167</v>
      </c>
      <c r="W41" s="190" t="s">
        <v>162</v>
      </c>
      <c r="X41" s="191"/>
      <c r="AB41" s="21" t="str">
        <f>IF(AND(R41="□",V41="□"),"NG","OK")</f>
        <v>NG</v>
      </c>
      <c r="AC41" s="23"/>
    </row>
    <row r="42" spans="1:29" s="12" customFormat="1" ht="15" customHeight="1">
      <c r="B42" s="185" t="s">
        <v>103</v>
      </c>
      <c r="C42" s="142"/>
      <c r="D42" s="142"/>
      <c r="E42" s="142"/>
      <c r="F42" s="142"/>
      <c r="G42" s="142"/>
      <c r="H42" s="142"/>
      <c r="I42" s="142"/>
      <c r="J42" s="142"/>
      <c r="K42" s="142"/>
      <c r="L42" s="142"/>
      <c r="M42" s="143"/>
      <c r="N42" s="192"/>
      <c r="O42" s="142"/>
      <c r="P42" s="142"/>
      <c r="Q42" s="142"/>
      <c r="R42" s="192"/>
      <c r="S42" s="142"/>
      <c r="T42" s="142"/>
      <c r="U42" s="142"/>
      <c r="V42" s="142"/>
      <c r="W42" s="142"/>
      <c r="X42" s="193"/>
      <c r="AB42" s="68"/>
      <c r="AC42" s="23"/>
    </row>
    <row r="43" spans="1:29" s="12" customFormat="1" ht="6" customHeight="1">
      <c r="B43" s="135"/>
      <c r="C43" s="136"/>
      <c r="D43" s="136"/>
      <c r="E43" s="136"/>
      <c r="F43" s="136"/>
      <c r="G43" s="136"/>
      <c r="H43" s="136"/>
      <c r="I43" s="136"/>
      <c r="J43" s="136"/>
      <c r="K43" s="136"/>
      <c r="L43" s="136"/>
      <c r="M43" s="137"/>
      <c r="N43" s="136"/>
      <c r="O43" s="136"/>
      <c r="P43" s="136"/>
      <c r="Q43" s="136"/>
      <c r="R43" s="136"/>
      <c r="S43" s="136"/>
      <c r="T43" s="136"/>
      <c r="U43" s="136"/>
      <c r="V43" s="136"/>
      <c r="W43" s="136"/>
      <c r="X43" s="194"/>
      <c r="AB43" s="68"/>
      <c r="AC43" s="23"/>
    </row>
    <row r="44" spans="1:29" s="12" customFormat="1" ht="24" customHeight="1">
      <c r="A44" s="13"/>
      <c r="B44" s="195" t="s">
        <v>320</v>
      </c>
      <c r="C44" s="183"/>
      <c r="D44" s="183"/>
      <c r="E44" s="183"/>
      <c r="F44" s="183"/>
      <c r="G44" s="183"/>
      <c r="H44" s="183"/>
      <c r="I44" s="183"/>
      <c r="J44" s="183"/>
      <c r="K44" s="183"/>
      <c r="L44" s="183"/>
      <c r="M44" s="142"/>
      <c r="N44" s="142"/>
      <c r="O44" s="133"/>
      <c r="P44" s="133"/>
      <c r="Q44" s="133"/>
      <c r="R44" s="133"/>
      <c r="S44" s="133"/>
      <c r="T44" s="133"/>
      <c r="U44" s="133"/>
      <c r="V44" s="133"/>
      <c r="W44" s="133"/>
      <c r="X44" s="196"/>
      <c r="Y44" s="13"/>
      <c r="AB44" s="68"/>
      <c r="AC44" s="23"/>
    </row>
    <row r="45" spans="1:29" s="15" customFormat="1" ht="16.5" customHeight="1">
      <c r="A45" s="14"/>
      <c r="B45" s="197" t="s">
        <v>317</v>
      </c>
      <c r="C45" s="197"/>
      <c r="D45" s="190"/>
      <c r="E45" s="190"/>
      <c r="F45" s="190"/>
      <c r="G45" s="190"/>
      <c r="H45" s="190"/>
      <c r="I45" s="190"/>
      <c r="J45" s="190"/>
      <c r="K45" s="190"/>
      <c r="L45" s="190"/>
      <c r="M45" s="190"/>
      <c r="N45" s="190"/>
      <c r="O45" s="190"/>
      <c r="P45" s="190"/>
      <c r="Q45" s="190"/>
      <c r="R45" s="190"/>
      <c r="S45" s="190"/>
      <c r="T45" s="190"/>
      <c r="U45" s="190"/>
      <c r="V45" s="190"/>
      <c r="W45" s="190"/>
      <c r="X45" s="198"/>
      <c r="Y45" s="14"/>
      <c r="AB45" s="72"/>
      <c r="AC45" s="71"/>
    </row>
    <row r="46" spans="1:29" s="12" customFormat="1" ht="30.75" customHeight="1">
      <c r="B46" s="361" t="str">
        <f>IF(T40="","―","("&amp;T40&amp;")")</f>
        <v>―</v>
      </c>
      <c r="C46" s="362"/>
      <c r="D46" s="371" t="s">
        <v>167</v>
      </c>
      <c r="E46" s="367" t="str">
        <f>IF(T40=1,B70,IF(T40=2,B71,IF(T40=3,B73,"")))</f>
        <v/>
      </c>
      <c r="F46" s="367"/>
      <c r="G46" s="367"/>
      <c r="H46" s="367"/>
      <c r="I46" s="367"/>
      <c r="J46" s="367"/>
      <c r="K46" s="367"/>
      <c r="L46" s="371" t="s">
        <v>167</v>
      </c>
      <c r="M46" s="372"/>
      <c r="N46" s="367" t="str">
        <f>IF(T40=1,"",IF(T40=2,B72,IF(T40=3,B74,"")))</f>
        <v/>
      </c>
      <c r="O46" s="367"/>
      <c r="P46" s="367"/>
      <c r="Q46" s="367"/>
      <c r="R46" s="367"/>
      <c r="S46" s="367"/>
      <c r="T46" s="367"/>
      <c r="U46" s="367"/>
      <c r="V46" s="367"/>
      <c r="W46" s="367"/>
      <c r="X46" s="368"/>
      <c r="AB46" s="21" t="str">
        <f>IF(B46="―","ＯＫ",IF(AND(D46="□",L46="□"),"NG","OK"))</f>
        <v>ＯＫ</v>
      </c>
      <c r="AC46" s="23"/>
    </row>
    <row r="47" spans="1:29" s="12" customFormat="1" ht="16.5" customHeight="1">
      <c r="B47" s="363"/>
      <c r="C47" s="364"/>
      <c r="D47" s="373"/>
      <c r="E47" s="369"/>
      <c r="F47" s="369"/>
      <c r="G47" s="369"/>
      <c r="H47" s="369"/>
      <c r="I47" s="369"/>
      <c r="J47" s="369"/>
      <c r="K47" s="369"/>
      <c r="L47" s="373"/>
      <c r="M47" s="374"/>
      <c r="N47" s="136"/>
      <c r="O47" s="136"/>
      <c r="P47" s="136"/>
      <c r="Q47" s="136"/>
      <c r="R47" s="199"/>
      <c r="S47" s="161"/>
      <c r="T47" s="200" t="s">
        <v>313</v>
      </c>
      <c r="U47" s="365"/>
      <c r="V47" s="365"/>
      <c r="W47" s="365"/>
      <c r="X47" s="201" t="s">
        <v>312</v>
      </c>
      <c r="AB47" s="21" t="str">
        <f>IF(AND(L46="☑",U47=""),"NG","OK")</f>
        <v>OK</v>
      </c>
      <c r="AC47" s="23"/>
    </row>
    <row r="48" spans="1:29" s="15" customFormat="1" ht="16.5" customHeight="1">
      <c r="A48" s="14"/>
      <c r="B48" s="202" t="s">
        <v>318</v>
      </c>
      <c r="C48" s="197"/>
      <c r="D48" s="190"/>
      <c r="E48" s="190"/>
      <c r="F48" s="190"/>
      <c r="G48" s="190"/>
      <c r="H48" s="190"/>
      <c r="I48" s="190"/>
      <c r="J48" s="190"/>
      <c r="K48" s="190"/>
      <c r="L48" s="190"/>
      <c r="M48" s="190"/>
      <c r="N48" s="190"/>
      <c r="O48" s="190"/>
      <c r="P48" s="190"/>
      <c r="Q48" s="190"/>
      <c r="R48" s="190"/>
      <c r="S48" s="190"/>
      <c r="T48" s="190"/>
      <c r="U48" s="190"/>
      <c r="V48" s="190"/>
      <c r="W48" s="190"/>
      <c r="X48" s="190"/>
      <c r="Y48" s="14"/>
      <c r="Z48" s="14"/>
      <c r="AB48" s="70"/>
      <c r="AC48" s="71"/>
    </row>
    <row r="49" spans="2:29" s="12" customFormat="1" ht="30.75" customHeight="1">
      <c r="B49" s="361" t="str">
        <f>IF(T41="","―","("&amp;T41&amp;")")</f>
        <v>―</v>
      </c>
      <c r="C49" s="362"/>
      <c r="D49" s="371" t="s">
        <v>167</v>
      </c>
      <c r="E49" s="367" t="str">
        <f>IF(T41=1,B70,IF(T41=2,B71,IF(T41=3,B73,"")))</f>
        <v/>
      </c>
      <c r="F49" s="367"/>
      <c r="G49" s="367"/>
      <c r="H49" s="367"/>
      <c r="I49" s="367"/>
      <c r="J49" s="367"/>
      <c r="K49" s="368"/>
      <c r="L49" s="371" t="s">
        <v>167</v>
      </c>
      <c r="M49" s="372"/>
      <c r="N49" s="367" t="str">
        <f>IF(T41=1,"",IF(T41=2,B72,IF(T41=3,B74,"")))</f>
        <v/>
      </c>
      <c r="O49" s="367"/>
      <c r="P49" s="367"/>
      <c r="Q49" s="367"/>
      <c r="R49" s="367"/>
      <c r="S49" s="367"/>
      <c r="T49" s="367"/>
      <c r="U49" s="367"/>
      <c r="V49" s="367"/>
      <c r="W49" s="367"/>
      <c r="X49" s="368"/>
      <c r="AB49" s="21" t="str">
        <f>IF(B49="―","ＯＫ",IF(AND(D49="□",L49="□"),"NG","OK"))</f>
        <v>ＯＫ</v>
      </c>
      <c r="AC49" s="23"/>
    </row>
    <row r="50" spans="2:29" s="12" customFormat="1" ht="16.5" customHeight="1">
      <c r="B50" s="363"/>
      <c r="C50" s="364"/>
      <c r="D50" s="373"/>
      <c r="E50" s="369"/>
      <c r="F50" s="369"/>
      <c r="G50" s="369"/>
      <c r="H50" s="369"/>
      <c r="I50" s="369"/>
      <c r="J50" s="369"/>
      <c r="K50" s="370"/>
      <c r="L50" s="373"/>
      <c r="M50" s="374"/>
      <c r="N50" s="136"/>
      <c r="O50" s="136"/>
      <c r="P50" s="136"/>
      <c r="Q50" s="136"/>
      <c r="R50" s="136"/>
      <c r="S50" s="203"/>
      <c r="T50" s="200" t="s">
        <v>313</v>
      </c>
      <c r="U50" s="366"/>
      <c r="V50" s="366"/>
      <c r="W50" s="366"/>
      <c r="X50" s="204" t="s">
        <v>312</v>
      </c>
      <c r="AB50" s="21" t="str">
        <f>IF(AND(L49="☑",U50=""),"NG","OK")</f>
        <v>OK</v>
      </c>
      <c r="AC50" s="23"/>
    </row>
    <row r="51" spans="2:29" s="12" customFormat="1" ht="37.5" customHeight="1">
      <c r="B51" s="158"/>
      <c r="C51" s="120"/>
      <c r="D51" s="120"/>
      <c r="E51" s="120"/>
      <c r="F51" s="120"/>
      <c r="G51" s="120"/>
      <c r="H51" s="120"/>
      <c r="I51" s="120"/>
      <c r="J51" s="120"/>
      <c r="K51" s="120"/>
      <c r="L51" s="120"/>
      <c r="M51" s="120"/>
      <c r="N51" s="120"/>
      <c r="O51" s="120"/>
      <c r="P51" s="120"/>
      <c r="Q51" s="120"/>
      <c r="R51" s="120"/>
      <c r="S51" s="120"/>
      <c r="T51" s="120"/>
      <c r="U51" s="120"/>
      <c r="V51" s="120"/>
      <c r="W51" s="120"/>
      <c r="X51" s="157"/>
      <c r="AB51" s="68"/>
      <c r="AC51" s="23"/>
    </row>
    <row r="52" spans="2:29" s="12" customFormat="1" ht="30" customHeight="1">
      <c r="B52" s="351" t="s">
        <v>336</v>
      </c>
      <c r="C52" s="352"/>
      <c r="D52" s="352"/>
      <c r="E52" s="352"/>
      <c r="F52" s="352"/>
      <c r="G52" s="352"/>
      <c r="H52" s="352"/>
      <c r="I52" s="352"/>
      <c r="J52" s="352"/>
      <c r="K52" s="352"/>
      <c r="L52" s="352"/>
      <c r="M52" s="352"/>
      <c r="N52" s="352"/>
      <c r="O52" s="352"/>
      <c r="P52" s="352"/>
      <c r="Q52" s="353"/>
      <c r="R52" s="356">
        <f>SUM(R54,R55)</f>
        <v>0</v>
      </c>
      <c r="S52" s="357"/>
      <c r="T52" s="357"/>
      <c r="U52" s="357"/>
      <c r="V52" s="357"/>
      <c r="W52" s="357"/>
      <c r="X52" s="349" t="s">
        <v>3</v>
      </c>
      <c r="AB52" s="21" t="str">
        <f>IF(R52=0,"NG","OK")</f>
        <v>NG</v>
      </c>
      <c r="AC52" s="23"/>
    </row>
    <row r="53" spans="2:29" s="12" customFormat="1" ht="19.5" customHeight="1">
      <c r="B53" s="437" t="s">
        <v>171</v>
      </c>
      <c r="C53" s="438"/>
      <c r="D53" s="438"/>
      <c r="E53" s="438"/>
      <c r="F53" s="438"/>
      <c r="G53" s="438"/>
      <c r="H53" s="438"/>
      <c r="I53" s="438"/>
      <c r="J53" s="438"/>
      <c r="K53" s="438"/>
      <c r="L53" s="438"/>
      <c r="M53" s="438"/>
      <c r="N53" s="438"/>
      <c r="O53" s="438"/>
      <c r="P53" s="438"/>
      <c r="Q53" s="439"/>
      <c r="R53" s="358"/>
      <c r="S53" s="359"/>
      <c r="T53" s="359"/>
      <c r="U53" s="359"/>
      <c r="V53" s="359"/>
      <c r="W53" s="359"/>
      <c r="X53" s="350"/>
      <c r="AB53" s="68"/>
      <c r="AC53" s="23"/>
    </row>
    <row r="54" spans="2:29" s="12" customFormat="1" ht="39" customHeight="1">
      <c r="B54" s="347"/>
      <c r="C54" s="306" t="s">
        <v>164</v>
      </c>
      <c r="D54" s="307"/>
      <c r="E54" s="307"/>
      <c r="F54" s="307"/>
      <c r="G54" s="307"/>
      <c r="H54" s="307"/>
      <c r="I54" s="307"/>
      <c r="J54" s="307"/>
      <c r="K54" s="307"/>
      <c r="L54" s="307"/>
      <c r="M54" s="307"/>
      <c r="N54" s="307"/>
      <c r="O54" s="307"/>
      <c r="P54" s="307"/>
      <c r="Q54" s="360"/>
      <c r="R54" s="354"/>
      <c r="S54" s="355"/>
      <c r="T54" s="355"/>
      <c r="U54" s="355"/>
      <c r="V54" s="355"/>
      <c r="W54" s="355"/>
      <c r="X54" s="178" t="s">
        <v>3</v>
      </c>
      <c r="AB54" s="68"/>
      <c r="AC54" s="23"/>
    </row>
    <row r="55" spans="2:29" s="12" customFormat="1" ht="39" customHeight="1">
      <c r="B55" s="348"/>
      <c r="C55" s="306" t="s">
        <v>165</v>
      </c>
      <c r="D55" s="307"/>
      <c r="E55" s="307"/>
      <c r="F55" s="307"/>
      <c r="G55" s="307"/>
      <c r="H55" s="307"/>
      <c r="I55" s="307"/>
      <c r="J55" s="307"/>
      <c r="K55" s="307"/>
      <c r="L55" s="307"/>
      <c r="M55" s="307"/>
      <c r="N55" s="307"/>
      <c r="O55" s="307"/>
      <c r="P55" s="307"/>
      <c r="Q55" s="360"/>
      <c r="R55" s="354"/>
      <c r="S55" s="355"/>
      <c r="T55" s="355"/>
      <c r="U55" s="355"/>
      <c r="V55" s="355"/>
      <c r="W55" s="355"/>
      <c r="X55" s="178" t="s">
        <v>3</v>
      </c>
      <c r="AB55" s="68"/>
      <c r="AC55" s="23"/>
    </row>
    <row r="56" spans="2:29" s="12" customFormat="1" ht="26.25" customHeight="1">
      <c r="B56" s="453" t="s">
        <v>166</v>
      </c>
      <c r="C56" s="454"/>
      <c r="D56" s="454"/>
      <c r="E56" s="454"/>
      <c r="F56" s="454"/>
      <c r="G56" s="454"/>
      <c r="H56" s="454"/>
      <c r="I56" s="454"/>
      <c r="J56" s="454"/>
      <c r="K56" s="454"/>
      <c r="L56" s="454"/>
      <c r="M56" s="454"/>
      <c r="N56" s="454"/>
      <c r="O56" s="454"/>
      <c r="P56" s="454"/>
      <c r="Q56" s="455"/>
      <c r="R56" s="356">
        <f>ROUNDDOWN(R52/3,0)</f>
        <v>0</v>
      </c>
      <c r="S56" s="357"/>
      <c r="T56" s="357"/>
      <c r="U56" s="357"/>
      <c r="V56" s="357"/>
      <c r="W56" s="357"/>
      <c r="X56" s="349" t="s">
        <v>3</v>
      </c>
      <c r="AB56" s="68"/>
      <c r="AC56" s="23"/>
    </row>
    <row r="57" spans="2:29" s="12" customFormat="1" ht="18.75" customHeight="1">
      <c r="B57" s="434" t="s">
        <v>170</v>
      </c>
      <c r="C57" s="435"/>
      <c r="D57" s="435"/>
      <c r="E57" s="435"/>
      <c r="F57" s="435"/>
      <c r="G57" s="435"/>
      <c r="H57" s="435"/>
      <c r="I57" s="435"/>
      <c r="J57" s="435"/>
      <c r="K57" s="435"/>
      <c r="L57" s="435"/>
      <c r="M57" s="435"/>
      <c r="N57" s="435"/>
      <c r="O57" s="435"/>
      <c r="P57" s="435"/>
      <c r="Q57" s="436"/>
      <c r="R57" s="358"/>
      <c r="S57" s="359"/>
      <c r="T57" s="359"/>
      <c r="U57" s="359"/>
      <c r="V57" s="359"/>
      <c r="W57" s="359"/>
      <c r="X57" s="350"/>
      <c r="AA57" s="23"/>
      <c r="AB57" s="68"/>
      <c r="AC57" s="23"/>
    </row>
    <row r="58" spans="2:29" s="12" customFormat="1" ht="44.25" customHeight="1">
      <c r="B58" s="344" t="s">
        <v>233</v>
      </c>
      <c r="C58" s="345"/>
      <c r="D58" s="345"/>
      <c r="E58" s="345"/>
      <c r="F58" s="345"/>
      <c r="G58" s="345"/>
      <c r="H58" s="345"/>
      <c r="I58" s="345"/>
      <c r="J58" s="345"/>
      <c r="K58" s="345"/>
      <c r="L58" s="345"/>
      <c r="M58" s="345"/>
      <c r="N58" s="345"/>
      <c r="O58" s="345"/>
      <c r="P58" s="345"/>
      <c r="Q58" s="346"/>
      <c r="R58" s="443">
        <f>IF(交付申請書!C40="□",別紙１_事業計画書!L30*1000000,別紙１_事業計画書!L30*2000000)</f>
        <v>0</v>
      </c>
      <c r="S58" s="444"/>
      <c r="T58" s="444"/>
      <c r="U58" s="444"/>
      <c r="V58" s="444"/>
      <c r="W58" s="444"/>
      <c r="X58" s="178" t="s">
        <v>3</v>
      </c>
      <c r="AB58" s="68"/>
      <c r="AC58" s="23"/>
    </row>
    <row r="59" spans="2:29" s="12" customFormat="1" ht="45" customHeight="1">
      <c r="B59" s="306" t="s">
        <v>168</v>
      </c>
      <c r="C59" s="307"/>
      <c r="D59" s="307"/>
      <c r="E59" s="307"/>
      <c r="F59" s="307"/>
      <c r="G59" s="307"/>
      <c r="H59" s="307"/>
      <c r="I59" s="307"/>
      <c r="J59" s="307"/>
      <c r="K59" s="307"/>
      <c r="L59" s="307"/>
      <c r="M59" s="307"/>
      <c r="N59" s="307"/>
      <c r="O59" s="307"/>
      <c r="P59" s="307"/>
      <c r="Q59" s="360"/>
      <c r="R59" s="129"/>
      <c r="S59" s="256" t="s">
        <v>167</v>
      </c>
      <c r="T59" s="130" t="s">
        <v>161</v>
      </c>
      <c r="U59" s="130"/>
      <c r="V59" s="256" t="s">
        <v>125</v>
      </c>
      <c r="W59" s="130" t="s">
        <v>162</v>
      </c>
      <c r="X59" s="178"/>
      <c r="AB59" s="21" t="str">
        <f>IF(AND(S59="□",V59="□"),"NG","OK")</f>
        <v>NG</v>
      </c>
      <c r="AC59" s="23"/>
    </row>
    <row r="60" spans="2:29" s="12" customFormat="1" ht="29.25" customHeight="1">
      <c r="B60" s="351" t="s">
        <v>173</v>
      </c>
      <c r="C60" s="352"/>
      <c r="D60" s="352"/>
      <c r="E60" s="352"/>
      <c r="F60" s="352"/>
      <c r="G60" s="352"/>
      <c r="H60" s="352"/>
      <c r="I60" s="352"/>
      <c r="J60" s="352"/>
      <c r="K60" s="352"/>
      <c r="L60" s="352"/>
      <c r="M60" s="352"/>
      <c r="N60" s="352"/>
      <c r="O60" s="352"/>
      <c r="P60" s="352"/>
      <c r="Q60" s="353"/>
      <c r="R60" s="448"/>
      <c r="S60" s="449"/>
      <c r="T60" s="449"/>
      <c r="U60" s="449"/>
      <c r="V60" s="449"/>
      <c r="W60" s="449"/>
      <c r="X60" s="349" t="s">
        <v>3</v>
      </c>
      <c r="AB60" s="21" t="str">
        <f>IF(AND(S59="☑",R60=""),"NG","OK")</f>
        <v>OK</v>
      </c>
      <c r="AC60" s="23"/>
    </row>
    <row r="61" spans="2:29" s="12" customFormat="1" ht="18" customHeight="1">
      <c r="B61" s="445" t="s">
        <v>172</v>
      </c>
      <c r="C61" s="446"/>
      <c r="D61" s="446"/>
      <c r="E61" s="446"/>
      <c r="F61" s="446"/>
      <c r="G61" s="446"/>
      <c r="H61" s="446"/>
      <c r="I61" s="446"/>
      <c r="J61" s="446"/>
      <c r="K61" s="446"/>
      <c r="L61" s="446"/>
      <c r="M61" s="446"/>
      <c r="N61" s="446"/>
      <c r="O61" s="446"/>
      <c r="P61" s="446"/>
      <c r="Q61" s="447"/>
      <c r="R61" s="450"/>
      <c r="S61" s="451"/>
      <c r="T61" s="451"/>
      <c r="U61" s="451"/>
      <c r="V61" s="451"/>
      <c r="W61" s="451"/>
      <c r="X61" s="350"/>
      <c r="Z61" s="16"/>
      <c r="AB61" s="68"/>
      <c r="AC61" s="23"/>
    </row>
    <row r="62" spans="2:29" s="12" customFormat="1" ht="45" customHeight="1" thickBot="1">
      <c r="B62" s="344" t="s">
        <v>215</v>
      </c>
      <c r="C62" s="345"/>
      <c r="D62" s="345"/>
      <c r="E62" s="345"/>
      <c r="F62" s="345"/>
      <c r="G62" s="345"/>
      <c r="H62" s="345"/>
      <c r="I62" s="345"/>
      <c r="J62" s="345"/>
      <c r="K62" s="345"/>
      <c r="L62" s="345"/>
      <c r="M62" s="345"/>
      <c r="N62" s="345"/>
      <c r="O62" s="345"/>
      <c r="P62" s="345"/>
      <c r="Q62" s="346"/>
      <c r="R62" s="443">
        <f>R52-R60</f>
        <v>0</v>
      </c>
      <c r="S62" s="444"/>
      <c r="T62" s="444"/>
      <c r="U62" s="444"/>
      <c r="V62" s="444"/>
      <c r="W62" s="444"/>
      <c r="X62" s="178" t="s">
        <v>3</v>
      </c>
      <c r="Z62" s="17"/>
      <c r="AB62" s="68"/>
      <c r="AC62" s="23"/>
    </row>
    <row r="63" spans="2:29" s="12" customFormat="1" ht="30" customHeight="1">
      <c r="B63" s="440" t="s">
        <v>214</v>
      </c>
      <c r="C63" s="441"/>
      <c r="D63" s="441"/>
      <c r="E63" s="441"/>
      <c r="F63" s="441"/>
      <c r="G63" s="441"/>
      <c r="H63" s="441"/>
      <c r="I63" s="441"/>
      <c r="J63" s="441"/>
      <c r="K63" s="441"/>
      <c r="L63" s="441"/>
      <c r="M63" s="441"/>
      <c r="N63" s="441"/>
      <c r="O63" s="441"/>
      <c r="P63" s="441"/>
      <c r="Q63" s="442"/>
      <c r="R63" s="428">
        <f>ROUNDDOWN(SMALL((R56,R58,R62),1),-3)</f>
        <v>0</v>
      </c>
      <c r="S63" s="429"/>
      <c r="T63" s="429"/>
      <c r="U63" s="429"/>
      <c r="V63" s="429"/>
      <c r="W63" s="429"/>
      <c r="X63" s="432" t="s">
        <v>3</v>
      </c>
      <c r="Z63" s="17"/>
      <c r="AB63" s="21" t="str">
        <f>IF(R63&lt;=1000,"NG","OK")</f>
        <v>NG</v>
      </c>
      <c r="AC63" s="23"/>
    </row>
    <row r="64" spans="2:29" s="16" customFormat="1" ht="17.25" customHeight="1" thickBot="1">
      <c r="B64" s="425" t="s">
        <v>169</v>
      </c>
      <c r="C64" s="426"/>
      <c r="D64" s="426"/>
      <c r="E64" s="426"/>
      <c r="F64" s="426"/>
      <c r="G64" s="426"/>
      <c r="H64" s="426"/>
      <c r="I64" s="426"/>
      <c r="J64" s="426"/>
      <c r="K64" s="426"/>
      <c r="L64" s="426"/>
      <c r="M64" s="426"/>
      <c r="N64" s="426"/>
      <c r="O64" s="426"/>
      <c r="P64" s="426"/>
      <c r="Q64" s="427"/>
      <c r="R64" s="430"/>
      <c r="S64" s="431"/>
      <c r="T64" s="431"/>
      <c r="U64" s="431"/>
      <c r="V64" s="431"/>
      <c r="W64" s="431"/>
      <c r="X64" s="433"/>
      <c r="Z64" s="17"/>
      <c r="AA64" s="12"/>
      <c r="AC64" s="25"/>
    </row>
    <row r="70" spans="2:27" ht="49.95" customHeight="1">
      <c r="B70" s="452" t="s">
        <v>321</v>
      </c>
      <c r="C70" s="452"/>
      <c r="D70" s="452"/>
      <c r="E70" s="452"/>
      <c r="F70" s="452"/>
      <c r="G70" s="452"/>
      <c r="H70" s="452"/>
      <c r="I70" s="452"/>
      <c r="J70" s="452"/>
      <c r="K70" s="452"/>
      <c r="L70" s="452"/>
      <c r="M70" s="452"/>
      <c r="N70" s="452"/>
      <c r="O70" s="452"/>
      <c r="P70" s="452"/>
      <c r="Q70" s="452"/>
      <c r="R70" s="452"/>
      <c r="S70" s="452"/>
      <c r="T70" s="452"/>
      <c r="U70" s="452"/>
      <c r="V70" s="452"/>
      <c r="W70" s="452"/>
      <c r="X70" s="452"/>
    </row>
    <row r="71" spans="2:27" s="249" customFormat="1" ht="49.95" customHeight="1">
      <c r="B71" s="417" t="s">
        <v>314</v>
      </c>
      <c r="C71" s="418"/>
      <c r="D71" s="418"/>
      <c r="E71" s="418"/>
      <c r="F71" s="418"/>
      <c r="G71" s="418"/>
      <c r="H71" s="418"/>
      <c r="I71" s="418"/>
      <c r="J71" s="418"/>
      <c r="K71" s="418"/>
      <c r="L71" s="418"/>
      <c r="M71" s="418"/>
      <c r="N71" s="418"/>
      <c r="O71" s="418"/>
      <c r="P71" s="418"/>
      <c r="Q71" s="418"/>
      <c r="R71" s="418"/>
      <c r="S71" s="418"/>
      <c r="T71" s="418"/>
      <c r="U71" s="418"/>
      <c r="V71" s="418"/>
      <c r="W71" s="418"/>
      <c r="X71" s="418"/>
      <c r="AA71" s="12"/>
    </row>
    <row r="72" spans="2:27" s="249" customFormat="1" ht="49.95" customHeight="1">
      <c r="B72" s="415" t="s">
        <v>316</v>
      </c>
      <c r="C72" s="416"/>
      <c r="D72" s="416"/>
      <c r="E72" s="416"/>
      <c r="F72" s="416"/>
      <c r="G72" s="416"/>
      <c r="H72" s="416"/>
      <c r="I72" s="416"/>
      <c r="J72" s="416"/>
      <c r="K72" s="416"/>
      <c r="L72" s="416"/>
      <c r="M72" s="416"/>
      <c r="N72" s="416"/>
      <c r="O72" s="416"/>
      <c r="P72" s="416"/>
      <c r="Q72" s="416"/>
      <c r="R72" s="416"/>
      <c r="S72" s="416"/>
      <c r="T72" s="416"/>
      <c r="U72" s="416"/>
      <c r="V72" s="416"/>
      <c r="W72" s="416"/>
      <c r="X72" s="416"/>
      <c r="AA72" s="12"/>
    </row>
    <row r="73" spans="2:27" s="249" customFormat="1" ht="49.95" customHeight="1">
      <c r="B73" s="417" t="s">
        <v>315</v>
      </c>
      <c r="C73" s="418"/>
      <c r="D73" s="418"/>
      <c r="E73" s="418"/>
      <c r="F73" s="418"/>
      <c r="G73" s="418"/>
      <c r="H73" s="418"/>
      <c r="I73" s="418"/>
      <c r="J73" s="418"/>
      <c r="K73" s="418"/>
      <c r="L73" s="418"/>
      <c r="M73" s="418"/>
      <c r="N73" s="418"/>
      <c r="O73" s="418"/>
      <c r="P73" s="418"/>
      <c r="Q73" s="418"/>
      <c r="R73" s="418"/>
      <c r="S73" s="418"/>
      <c r="T73" s="418"/>
      <c r="U73" s="418"/>
      <c r="V73" s="418"/>
      <c r="W73" s="418"/>
      <c r="X73" s="418"/>
      <c r="AA73" s="12"/>
    </row>
    <row r="74" spans="2:27" s="249" customFormat="1" ht="49.95" customHeight="1">
      <c r="B74" s="415" t="s">
        <v>319</v>
      </c>
      <c r="C74" s="416"/>
      <c r="D74" s="416"/>
      <c r="E74" s="416"/>
      <c r="F74" s="416"/>
      <c r="G74" s="416"/>
      <c r="H74" s="416"/>
      <c r="I74" s="416"/>
      <c r="J74" s="416"/>
      <c r="K74" s="416"/>
      <c r="L74" s="416"/>
      <c r="M74" s="416"/>
      <c r="N74" s="416"/>
      <c r="O74" s="416"/>
      <c r="P74" s="416"/>
      <c r="Q74" s="416"/>
      <c r="R74" s="416"/>
      <c r="S74" s="416"/>
      <c r="T74" s="416"/>
      <c r="U74" s="416"/>
      <c r="V74" s="416"/>
      <c r="W74" s="416"/>
      <c r="X74" s="416"/>
      <c r="AA74" s="12"/>
    </row>
  </sheetData>
  <mergeCells count="89">
    <mergeCell ref="B46:C47"/>
    <mergeCell ref="N46:X46"/>
    <mergeCell ref="L46:M47"/>
    <mergeCell ref="E46:K47"/>
    <mergeCell ref="D46:D47"/>
    <mergeCell ref="D49:D50"/>
    <mergeCell ref="B70:X70"/>
    <mergeCell ref="R56:W57"/>
    <mergeCell ref="C54:Q54"/>
    <mergeCell ref="X56:X57"/>
    <mergeCell ref="B56:Q56"/>
    <mergeCell ref="B73:X73"/>
    <mergeCell ref="B58:Q58"/>
    <mergeCell ref="R58:W58"/>
    <mergeCell ref="B60:Q60"/>
    <mergeCell ref="X60:X61"/>
    <mergeCell ref="B62:Q62"/>
    <mergeCell ref="R62:W62"/>
    <mergeCell ref="B61:Q61"/>
    <mergeCell ref="R60:W61"/>
    <mergeCell ref="B59:Q59"/>
    <mergeCell ref="B74:X74"/>
    <mergeCell ref="B71:X71"/>
    <mergeCell ref="B72:X72"/>
    <mergeCell ref="S29:W29"/>
    <mergeCell ref="B30:K30"/>
    <mergeCell ref="B29:K29"/>
    <mergeCell ref="L30:Q30"/>
    <mergeCell ref="L29:Q29"/>
    <mergeCell ref="B64:Q64"/>
    <mergeCell ref="R63:W64"/>
    <mergeCell ref="X63:X64"/>
    <mergeCell ref="B38:M38"/>
    <mergeCell ref="B39:M39"/>
    <mergeCell ref="B57:Q57"/>
    <mergeCell ref="B53:Q53"/>
    <mergeCell ref="B63:Q63"/>
    <mergeCell ref="B28:K28"/>
    <mergeCell ref="L28:X28"/>
    <mergeCell ref="B27:K27"/>
    <mergeCell ref="L27:X27"/>
    <mergeCell ref="Q17:W17"/>
    <mergeCell ref="B19:K22"/>
    <mergeCell ref="N19:X19"/>
    <mergeCell ref="N20:X20"/>
    <mergeCell ref="N21:X21"/>
    <mergeCell ref="O22:W22"/>
    <mergeCell ref="B3:X3"/>
    <mergeCell ref="B7:K7"/>
    <mergeCell ref="L7:X7"/>
    <mergeCell ref="B8:K8"/>
    <mergeCell ref="L8:X8"/>
    <mergeCell ref="I12:K12"/>
    <mergeCell ref="I13:K13"/>
    <mergeCell ref="I14:K18"/>
    <mergeCell ref="B12:H18"/>
    <mergeCell ref="L12:X12"/>
    <mergeCell ref="L13:X13"/>
    <mergeCell ref="N16:O16"/>
    <mergeCell ref="Q16:R16"/>
    <mergeCell ref="T16:U16"/>
    <mergeCell ref="N17:O17"/>
    <mergeCell ref="W16:X16"/>
    <mergeCell ref="L14:X14"/>
    <mergeCell ref="N15:O15"/>
    <mergeCell ref="Q15:R15"/>
    <mergeCell ref="T15:U15"/>
    <mergeCell ref="W15:X15"/>
    <mergeCell ref="N9:X9"/>
    <mergeCell ref="B9:K11"/>
    <mergeCell ref="N10:X10"/>
    <mergeCell ref="N11:O11"/>
    <mergeCell ref="Q11:W11"/>
    <mergeCell ref="B31:K31"/>
    <mergeCell ref="N31:X31"/>
    <mergeCell ref="B32:K32"/>
    <mergeCell ref="B54:B55"/>
    <mergeCell ref="X52:X53"/>
    <mergeCell ref="B52:Q52"/>
    <mergeCell ref="R54:W54"/>
    <mergeCell ref="R55:W55"/>
    <mergeCell ref="R52:W53"/>
    <mergeCell ref="C55:Q55"/>
    <mergeCell ref="B49:C50"/>
    <mergeCell ref="U47:W47"/>
    <mergeCell ref="U50:W50"/>
    <mergeCell ref="E49:K50"/>
    <mergeCell ref="L49:M50"/>
    <mergeCell ref="N49:X49"/>
  </mergeCells>
  <phoneticPr fontId="2"/>
  <conditionalFormatting sqref="AA11 B70">
    <cfRule type="cellIs" dxfId="10" priority="35" operator="equal">
      <formula>"NG"</formula>
    </cfRule>
  </conditionalFormatting>
  <conditionalFormatting sqref="AB1:AB5">
    <cfRule type="cellIs" dxfId="9" priority="20" operator="equal">
      <formula>"NG"</formula>
    </cfRule>
  </conditionalFormatting>
  <conditionalFormatting sqref="AB7:AB9">
    <cfRule type="cellIs" dxfId="8" priority="16" operator="equal">
      <formula>"NG"</formula>
    </cfRule>
  </conditionalFormatting>
  <conditionalFormatting sqref="AB12:AB22">
    <cfRule type="cellIs" dxfId="7" priority="17" operator="equal">
      <formula>"NG"</formula>
    </cfRule>
  </conditionalFormatting>
  <conditionalFormatting sqref="AB27">
    <cfRule type="cellIs" dxfId="6" priority="11" operator="equal">
      <formula>"NG"</formula>
    </cfRule>
  </conditionalFormatting>
  <conditionalFormatting sqref="AB29:AB63">
    <cfRule type="cellIs" dxfId="5" priority="1" operator="equal">
      <formula>"NG"</formula>
    </cfRule>
  </conditionalFormatting>
  <dataValidations count="3">
    <dataValidation type="list" allowBlank="1" showInputMessage="1" sqref="M15:M17 P15:P16 S15:S16 V15:V16 S32 U38 N38 M9:M11 R40:R41 M19:M22 V59 S59 M31:M32 V40:V41 D46 L46 D49 L49" xr:uid="{00000000-0002-0000-0600-000000000000}">
      <formula1>"□,☑"</formula1>
    </dataValidation>
    <dataValidation imeMode="halfAlpha" allowBlank="1" showInputMessage="1" showErrorMessage="1" sqref="S29:W29 L29:Q30" xr:uid="{00000000-0002-0000-0600-000001000000}"/>
    <dataValidation type="list" allowBlank="1" showInputMessage="1" sqref="T40:T41" xr:uid="{02CB400F-E203-4270-AB68-A74E5658BBD6}">
      <formula1>"１,２,３"</formula1>
    </dataValidation>
  </dataValidations>
  <pageMargins left="0.59055118110236227" right="0.59055118110236227" top="0.55118110236220474" bottom="0.35433070866141736" header="0.31496062992125984" footer="0.31496062992125984"/>
  <pageSetup paperSize="9" scale="96" orientation="portrait" r:id="rId1"/>
  <rowBreaks count="1" manualBreakCount="1">
    <brk id="33" max="2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C3AB0-4AA6-40E6-9486-04C77A17C2A0}">
  <sheetPr>
    <tabColor rgb="FFFFFFCC"/>
  </sheetPr>
  <dimension ref="A1:P154"/>
  <sheetViews>
    <sheetView showGridLines="0" showZeros="0" view="pageBreakPreview" topLeftCell="A18" zoomScaleNormal="115" zoomScaleSheetLayoutView="100" workbookViewId="0">
      <selection activeCell="L11" sqref="L11"/>
    </sheetView>
  </sheetViews>
  <sheetFormatPr defaultColWidth="8.88671875" defaultRowHeight="13.35" customHeight="1"/>
  <cols>
    <col min="1" max="1" width="0.88671875" style="208" customWidth="1"/>
    <col min="2" max="2" width="11.88671875" style="208" customWidth="1"/>
    <col min="3" max="4" width="8.88671875" style="205" customWidth="1"/>
    <col min="5" max="6" width="6.6640625" style="205" customWidth="1"/>
    <col min="7" max="10" width="3.6640625" style="206" customWidth="1"/>
    <col min="11" max="11" width="3.77734375" style="207" customWidth="1"/>
    <col min="12" max="12" width="8.88671875" style="208" customWidth="1"/>
    <col min="13" max="13" width="20.88671875" style="208" customWidth="1"/>
    <col min="14" max="14" width="0.88671875" style="208" customWidth="1"/>
    <col min="15" max="15" width="1.109375" style="208" customWidth="1"/>
    <col min="16" max="16" width="10.109375" style="211" customWidth="1"/>
    <col min="17" max="16384" width="8.88671875" style="208"/>
  </cols>
  <sheetData>
    <row r="1" spans="2:16" ht="13.2">
      <c r="B1" s="120" t="s">
        <v>175</v>
      </c>
      <c r="M1" s="209">
        <f>交付申請書!R14</f>
        <v>0</v>
      </c>
      <c r="P1" s="210"/>
    </row>
    <row r="2" spans="2:16" ht="13.35" customHeight="1">
      <c r="M2" s="209">
        <f>別紙１_事業計画書!L12</f>
        <v>0</v>
      </c>
    </row>
    <row r="3" spans="2:16" ht="13.35" customHeight="1">
      <c r="M3" s="212"/>
    </row>
    <row r="4" spans="2:16" ht="14.4">
      <c r="B4" s="456" t="s">
        <v>56</v>
      </c>
      <c r="C4" s="456"/>
      <c r="D4" s="456"/>
      <c r="E4" s="456"/>
      <c r="F4" s="456"/>
      <c r="G4" s="456"/>
      <c r="H4" s="456"/>
      <c r="I4" s="456"/>
      <c r="J4" s="456"/>
      <c r="K4" s="456"/>
      <c r="L4" s="456"/>
      <c r="M4" s="456"/>
    </row>
    <row r="5" spans="2:16" ht="13.2"/>
    <row r="6" spans="2:16" ht="13.2">
      <c r="F6" s="313"/>
      <c r="G6" s="313"/>
      <c r="H6" s="206" t="s">
        <v>2</v>
      </c>
      <c r="I6" s="64"/>
      <c r="J6" s="206" t="s">
        <v>1</v>
      </c>
      <c r="K6" s="64"/>
      <c r="L6" s="208" t="s">
        <v>57</v>
      </c>
      <c r="P6" s="213" t="str">
        <f>IF(OR(F6="",I6="",K6=""),"NG","OK")</f>
        <v>NG</v>
      </c>
    </row>
    <row r="9" spans="2:16" ht="15" customHeight="1">
      <c r="B9" s="457" t="s">
        <v>58</v>
      </c>
      <c r="C9" s="458" t="s">
        <v>4</v>
      </c>
      <c r="D9" s="459"/>
      <c r="E9" s="460" t="s">
        <v>239</v>
      </c>
      <c r="F9" s="461"/>
      <c r="G9" s="462" t="s">
        <v>59</v>
      </c>
      <c r="H9" s="463"/>
      <c r="I9" s="463"/>
      <c r="J9" s="463"/>
      <c r="K9" s="464" t="s">
        <v>60</v>
      </c>
      <c r="L9" s="457" t="s">
        <v>61</v>
      </c>
      <c r="M9" s="457"/>
    </row>
    <row r="10" spans="2:16" ht="25.35" customHeight="1">
      <c r="B10" s="457"/>
      <c r="C10" s="214" t="s">
        <v>62</v>
      </c>
      <c r="D10" s="215" t="s">
        <v>63</v>
      </c>
      <c r="E10" s="216" t="s">
        <v>62</v>
      </c>
      <c r="F10" s="217" t="s">
        <v>63</v>
      </c>
      <c r="G10" s="466" t="s">
        <v>246</v>
      </c>
      <c r="H10" s="467"/>
      <c r="I10" s="467"/>
      <c r="J10" s="467"/>
      <c r="K10" s="465"/>
      <c r="L10" s="457"/>
      <c r="M10" s="457"/>
    </row>
    <row r="11" spans="2:16" ht="42" customHeight="1">
      <c r="B11" s="9">
        <f>交付申請書!R16</f>
        <v>0</v>
      </c>
      <c r="C11" s="10">
        <f>交付申請書!R19</f>
        <v>0</v>
      </c>
      <c r="D11" s="11">
        <f>交付申請書!W19</f>
        <v>0</v>
      </c>
      <c r="E11" s="218">
        <f>交付申請書!R18</f>
        <v>0</v>
      </c>
      <c r="F11" s="219">
        <f>交付申請書!W18</f>
        <v>0</v>
      </c>
      <c r="G11" s="85"/>
      <c r="H11" s="86"/>
      <c r="I11" s="54"/>
      <c r="J11" s="65"/>
      <c r="K11" s="3"/>
      <c r="L11" s="4"/>
      <c r="M11" s="5"/>
      <c r="P11" s="221" t="str">
        <f>IF(AND(B11="",C11="",D11="",E11="",F11="",G11="",H11="",I11="",J11="",K11="",L11="都道府県",M11=""),"",IF(AND(B11&lt;&gt;"",C11&lt;&gt;"",D11&lt;&gt;"",E11&lt;&gt;"",F11&lt;&gt;"",G11&lt;&gt;"",I11&lt;&gt;"",J11&lt;&gt;"",K11&lt;&gt;"",L11&lt;&gt;"都道府県",M11&lt;&gt;""),"OK","NG"))</f>
        <v>NG</v>
      </c>
    </row>
    <row r="12" spans="2:16" ht="42" customHeight="1">
      <c r="B12" s="6"/>
      <c r="C12" s="7"/>
      <c r="D12" s="8"/>
      <c r="E12" s="1"/>
      <c r="F12" s="2"/>
      <c r="G12" s="85"/>
      <c r="H12" s="86"/>
      <c r="I12" s="54"/>
      <c r="J12" s="65"/>
      <c r="K12" s="3"/>
      <c r="L12" s="4"/>
      <c r="M12" s="5"/>
      <c r="P12" s="221" t="str">
        <f>IF(AND(B12="",C12="",D12="",E12="",F12="",G12="",H12="",I12="",J12="",K12="",L12="都道府県",M12=""),"",IF(AND(B12&lt;&gt;"",C12&lt;&gt;"",D12&lt;&gt;"",E12&lt;&gt;"",F12&lt;&gt;"",G12&lt;&gt;"",I12&lt;&gt;"",J12&lt;&gt;"",K12&lt;&gt;"",L12&lt;&gt;"都道府県",M12&lt;&gt;""),"OK","NG"))</f>
        <v>NG</v>
      </c>
    </row>
    <row r="13" spans="2:16" ht="42" customHeight="1">
      <c r="B13" s="6"/>
      <c r="C13" s="7"/>
      <c r="D13" s="8"/>
      <c r="E13" s="1"/>
      <c r="F13" s="2"/>
      <c r="G13" s="85"/>
      <c r="H13" s="86"/>
      <c r="I13" s="54"/>
      <c r="J13" s="65"/>
      <c r="K13" s="3"/>
      <c r="L13" s="4"/>
      <c r="M13" s="5"/>
      <c r="P13" s="221" t="str">
        <f t="shared" ref="P13:P19" si="0">IF(AND(B13="",C13="",D13="",E13="",F13="",G13="",H13="",I13="",J13="",K13="",L13="都道府県",M13=""),"",IF(AND(B13&lt;&gt;"",C13&lt;&gt;"",D13&lt;&gt;"",E13&lt;&gt;"",F13&lt;&gt;"",G13&lt;&gt;"",I13&lt;&gt;"",J13&lt;&gt;"",K13&lt;&gt;"",L13&lt;&gt;"都道府県",M13&lt;&gt;""),"OK","NG"))</f>
        <v>NG</v>
      </c>
    </row>
    <row r="14" spans="2:16" ht="42" customHeight="1">
      <c r="B14" s="6"/>
      <c r="C14" s="7"/>
      <c r="D14" s="8"/>
      <c r="E14" s="1"/>
      <c r="F14" s="2"/>
      <c r="G14" s="85"/>
      <c r="H14" s="86"/>
      <c r="I14" s="54"/>
      <c r="J14" s="65"/>
      <c r="K14" s="3"/>
      <c r="L14" s="4"/>
      <c r="M14" s="5"/>
      <c r="P14" s="221" t="str">
        <f t="shared" si="0"/>
        <v>NG</v>
      </c>
    </row>
    <row r="15" spans="2:16" ht="42" customHeight="1">
      <c r="B15" s="6"/>
      <c r="C15" s="7"/>
      <c r="D15" s="8"/>
      <c r="E15" s="1"/>
      <c r="F15" s="2"/>
      <c r="G15" s="85"/>
      <c r="H15" s="86"/>
      <c r="I15" s="54"/>
      <c r="J15" s="65"/>
      <c r="K15" s="3"/>
      <c r="L15" s="4"/>
      <c r="M15" s="5"/>
      <c r="P15" s="221" t="str">
        <f t="shared" si="0"/>
        <v>NG</v>
      </c>
    </row>
    <row r="16" spans="2:16" ht="42" customHeight="1">
      <c r="B16" s="6"/>
      <c r="C16" s="7"/>
      <c r="D16" s="8"/>
      <c r="E16" s="1"/>
      <c r="F16" s="2"/>
      <c r="G16" s="85"/>
      <c r="H16" s="86"/>
      <c r="I16" s="54"/>
      <c r="J16" s="65"/>
      <c r="K16" s="3"/>
      <c r="L16" s="4"/>
      <c r="M16" s="5"/>
      <c r="P16" s="221" t="str">
        <f t="shared" si="0"/>
        <v>NG</v>
      </c>
    </row>
    <row r="17" spans="2:16" ht="42" customHeight="1">
      <c r="B17" s="6"/>
      <c r="C17" s="7"/>
      <c r="D17" s="8"/>
      <c r="E17" s="1"/>
      <c r="F17" s="2"/>
      <c r="G17" s="85"/>
      <c r="H17" s="86"/>
      <c r="I17" s="54"/>
      <c r="J17" s="65"/>
      <c r="K17" s="3"/>
      <c r="L17" s="4"/>
      <c r="M17" s="5"/>
      <c r="P17" s="221" t="str">
        <f t="shared" si="0"/>
        <v>NG</v>
      </c>
    </row>
    <row r="18" spans="2:16" ht="42" customHeight="1">
      <c r="B18" s="6"/>
      <c r="C18" s="7"/>
      <c r="D18" s="8"/>
      <c r="E18" s="1"/>
      <c r="F18" s="2"/>
      <c r="G18" s="85"/>
      <c r="H18" s="86"/>
      <c r="I18" s="54"/>
      <c r="J18" s="65"/>
      <c r="K18" s="3"/>
      <c r="L18" s="4"/>
      <c r="M18" s="5"/>
      <c r="P18" s="221" t="str">
        <f t="shared" si="0"/>
        <v>NG</v>
      </c>
    </row>
    <row r="19" spans="2:16" ht="42" customHeight="1">
      <c r="B19" s="6"/>
      <c r="C19" s="7"/>
      <c r="D19" s="8"/>
      <c r="E19" s="1"/>
      <c r="F19" s="2"/>
      <c r="G19" s="85"/>
      <c r="H19" s="86"/>
      <c r="I19" s="54"/>
      <c r="J19" s="65"/>
      <c r="K19" s="3"/>
      <c r="L19" s="4"/>
      <c r="M19" s="5"/>
      <c r="P19" s="221" t="str">
        <f t="shared" si="0"/>
        <v>NG</v>
      </c>
    </row>
    <row r="20" spans="2:16" ht="42" customHeight="1">
      <c r="B20" s="6"/>
      <c r="C20" s="470"/>
      <c r="D20" s="471"/>
      <c r="E20" s="470"/>
      <c r="F20" s="471"/>
      <c r="G20" s="472"/>
      <c r="H20" s="473"/>
      <c r="I20" s="473"/>
      <c r="J20" s="474"/>
      <c r="K20" s="220"/>
      <c r="L20" s="4"/>
      <c r="M20" s="5"/>
      <c r="P20" s="221" t="str">
        <f>IF(AND(B20="",C20="",E20="",L20="都道府県",M20=""),"",IF(AND(B20&lt;&gt;"",C20&lt;&gt;"",E20&lt;&gt;"",L20&lt;&gt;"都道府県",M20&lt;&gt;""),"OK","NG"))</f>
        <v>NG</v>
      </c>
    </row>
    <row r="22" spans="2:16" ht="15" customHeight="1">
      <c r="B22" s="475" t="s">
        <v>116</v>
      </c>
      <c r="C22" s="475"/>
      <c r="D22" s="475"/>
      <c r="E22" s="475"/>
      <c r="F22" s="475"/>
      <c r="G22" s="475"/>
      <c r="H22" s="475"/>
      <c r="I22" s="475"/>
      <c r="J22" s="475"/>
      <c r="K22" s="475"/>
      <c r="L22" s="475"/>
      <c r="M22" s="475"/>
    </row>
    <row r="23" spans="2:16" ht="15" customHeight="1">
      <c r="B23" s="475"/>
      <c r="C23" s="475"/>
      <c r="D23" s="475"/>
      <c r="E23" s="475"/>
      <c r="F23" s="475"/>
      <c r="G23" s="475"/>
      <c r="H23" s="475"/>
      <c r="I23" s="475"/>
      <c r="J23" s="475"/>
      <c r="K23" s="475"/>
      <c r="L23" s="475"/>
      <c r="M23" s="475"/>
    </row>
    <row r="24" spans="2:16" ht="13.2">
      <c r="C24" s="208"/>
      <c r="D24" s="208"/>
      <c r="E24" s="208"/>
      <c r="F24" s="208"/>
      <c r="G24" s="208"/>
      <c r="H24" s="208"/>
      <c r="I24" s="208"/>
      <c r="J24" s="208"/>
    </row>
    <row r="25" spans="2:16" ht="13.2">
      <c r="B25" s="475" t="s">
        <v>117</v>
      </c>
      <c r="C25" s="475"/>
      <c r="D25" s="475"/>
      <c r="E25" s="475"/>
      <c r="F25" s="475"/>
      <c r="G25" s="475"/>
      <c r="H25" s="475"/>
      <c r="I25" s="475"/>
      <c r="J25" s="475"/>
      <c r="K25" s="475"/>
      <c r="L25" s="475"/>
      <c r="M25" s="475"/>
    </row>
    <row r="26" spans="2:16" ht="13.2">
      <c r="B26" s="475"/>
      <c r="C26" s="475"/>
      <c r="D26" s="475"/>
      <c r="E26" s="475"/>
      <c r="F26" s="475"/>
      <c r="G26" s="475"/>
      <c r="H26" s="475"/>
      <c r="I26" s="475"/>
      <c r="J26" s="475"/>
      <c r="K26" s="475"/>
      <c r="L26" s="475"/>
      <c r="M26" s="475"/>
    </row>
    <row r="27" spans="2:16" ht="13.2">
      <c r="B27" s="475"/>
      <c r="C27" s="475"/>
      <c r="D27" s="475"/>
      <c r="E27" s="475"/>
      <c r="F27" s="475"/>
      <c r="G27" s="475"/>
      <c r="H27" s="475"/>
      <c r="I27" s="475"/>
      <c r="J27" s="475"/>
      <c r="K27" s="475"/>
      <c r="L27" s="475"/>
      <c r="M27" s="475"/>
    </row>
    <row r="28" spans="2:16" ht="13.2">
      <c r="C28" s="208"/>
      <c r="D28" s="208"/>
      <c r="E28" s="208"/>
      <c r="F28" s="208"/>
      <c r="G28" s="208"/>
      <c r="H28" s="208"/>
      <c r="I28" s="208"/>
      <c r="J28" s="208"/>
      <c r="K28" s="208"/>
    </row>
    <row r="29" spans="2:16" ht="16.5" customHeight="1">
      <c r="C29" s="208"/>
      <c r="D29" s="468" t="s">
        <v>184</v>
      </c>
      <c r="E29" s="468"/>
      <c r="F29" s="468"/>
      <c r="G29" s="469">
        <f>交付申請書!R14</f>
        <v>0</v>
      </c>
      <c r="H29" s="469"/>
      <c r="I29" s="469"/>
      <c r="J29" s="469"/>
      <c r="K29" s="469"/>
      <c r="L29" s="469"/>
      <c r="M29" s="469"/>
    </row>
    <row r="30" spans="2:16" ht="13.2">
      <c r="C30" s="208"/>
      <c r="D30" s="208"/>
      <c r="E30" s="208"/>
      <c r="F30" s="206"/>
      <c r="L30" s="222"/>
      <c r="M30" s="222"/>
    </row>
    <row r="31" spans="2:16" ht="16.5" customHeight="1">
      <c r="C31" s="208"/>
      <c r="D31" s="468" t="s">
        <v>185</v>
      </c>
      <c r="E31" s="468"/>
      <c r="F31" s="468"/>
      <c r="G31" s="469" t="str">
        <f>IF(G11="","",B11&amp;"　"&amp;C11&amp;"　"&amp;D11)</f>
        <v/>
      </c>
      <c r="H31" s="469"/>
      <c r="I31" s="469"/>
      <c r="J31" s="469"/>
      <c r="K31" s="469"/>
      <c r="L31" s="469"/>
      <c r="M31" s="469"/>
    </row>
    <row r="32" spans="2:16" ht="13.2">
      <c r="C32" s="208"/>
      <c r="D32" s="208"/>
      <c r="E32" s="208"/>
      <c r="F32" s="208"/>
      <c r="G32" s="208"/>
      <c r="H32" s="208"/>
      <c r="I32" s="208"/>
      <c r="J32" s="208"/>
    </row>
    <row r="33" spans="3:12" ht="13.2">
      <c r="C33" s="208"/>
      <c r="D33" s="208"/>
      <c r="E33" s="208"/>
      <c r="F33" s="208"/>
      <c r="G33" s="208"/>
      <c r="H33" s="208"/>
      <c r="I33" s="208"/>
      <c r="J33" s="208"/>
    </row>
    <row r="34" spans="3:12" ht="13.35" customHeight="1">
      <c r="C34" s="208"/>
      <c r="D34" s="208"/>
      <c r="E34" s="208"/>
      <c r="F34" s="208"/>
      <c r="G34" s="208"/>
      <c r="H34" s="208"/>
      <c r="I34" s="208"/>
      <c r="J34" s="208"/>
    </row>
    <row r="35" spans="3:12" ht="13.35" customHeight="1">
      <c r="C35" s="208"/>
      <c r="D35" s="208"/>
      <c r="E35" s="208"/>
      <c r="F35" s="208"/>
      <c r="G35" s="208"/>
      <c r="H35" s="208"/>
      <c r="I35" s="208"/>
      <c r="J35" s="208"/>
    </row>
    <row r="36" spans="3:12" ht="13.35" customHeight="1">
      <c r="C36" s="208"/>
      <c r="D36" s="208"/>
      <c r="E36" s="208"/>
      <c r="F36" s="208"/>
      <c r="G36" s="208"/>
      <c r="H36" s="208"/>
      <c r="I36" s="208"/>
      <c r="J36" s="208"/>
    </row>
    <row r="40" spans="3:12" ht="13.35" customHeight="1">
      <c r="G40" s="223" t="s">
        <v>325</v>
      </c>
      <c r="H40" s="223" t="s">
        <v>2</v>
      </c>
      <c r="I40" s="223" t="s">
        <v>1</v>
      </c>
      <c r="J40" s="223" t="s">
        <v>0</v>
      </c>
      <c r="L40" s="208" t="s">
        <v>9</v>
      </c>
    </row>
    <row r="41" spans="3:12" ht="13.35" customHeight="1">
      <c r="G41" s="206" t="s">
        <v>326</v>
      </c>
      <c r="H41" s="206">
        <v>1</v>
      </c>
      <c r="I41" s="224">
        <v>1</v>
      </c>
      <c r="J41" s="206">
        <v>1</v>
      </c>
      <c r="L41" s="208" t="s">
        <v>10</v>
      </c>
    </row>
    <row r="42" spans="3:12" ht="13.35" customHeight="1">
      <c r="G42" s="206" t="s">
        <v>327</v>
      </c>
      <c r="H42" s="206">
        <v>2</v>
      </c>
      <c r="I42" s="224">
        <v>2</v>
      </c>
      <c r="J42" s="206">
        <v>2</v>
      </c>
      <c r="L42" s="208" t="s">
        <v>11</v>
      </c>
    </row>
    <row r="43" spans="3:12" ht="13.35" customHeight="1">
      <c r="G43" s="206" t="s">
        <v>328</v>
      </c>
      <c r="H43" s="206">
        <v>3</v>
      </c>
      <c r="I43" s="224">
        <v>3</v>
      </c>
      <c r="J43" s="206">
        <v>3</v>
      </c>
      <c r="L43" s="208" t="s">
        <v>12</v>
      </c>
    </row>
    <row r="44" spans="3:12" ht="13.35" customHeight="1">
      <c r="H44" s="206">
        <v>4</v>
      </c>
      <c r="I44" s="224">
        <v>4</v>
      </c>
      <c r="J44" s="206">
        <v>4</v>
      </c>
      <c r="L44" s="208" t="s">
        <v>13</v>
      </c>
    </row>
    <row r="45" spans="3:12" ht="13.35" customHeight="1">
      <c r="H45" s="206">
        <v>5</v>
      </c>
      <c r="I45" s="224">
        <v>5</v>
      </c>
      <c r="J45" s="206">
        <v>5</v>
      </c>
      <c r="L45" s="208" t="s">
        <v>14</v>
      </c>
    </row>
    <row r="46" spans="3:12" ht="13.35" customHeight="1">
      <c r="H46" s="206">
        <v>6</v>
      </c>
      <c r="I46" s="224">
        <v>6</v>
      </c>
      <c r="J46" s="206">
        <v>6</v>
      </c>
      <c r="L46" s="208" t="s">
        <v>15</v>
      </c>
    </row>
    <row r="47" spans="3:12" ht="13.35" customHeight="1">
      <c r="H47" s="206">
        <v>7</v>
      </c>
      <c r="I47" s="224">
        <v>7</v>
      </c>
      <c r="J47" s="206">
        <v>7</v>
      </c>
      <c r="L47" s="208" t="s">
        <v>16</v>
      </c>
    </row>
    <row r="48" spans="3:12" ht="13.35" customHeight="1">
      <c r="H48" s="206">
        <v>8</v>
      </c>
      <c r="I48" s="224">
        <v>8</v>
      </c>
      <c r="J48" s="206">
        <v>8</v>
      </c>
      <c r="L48" s="208" t="s">
        <v>17</v>
      </c>
    </row>
    <row r="49" spans="8:12" ht="13.35" customHeight="1">
      <c r="H49" s="206">
        <v>9</v>
      </c>
      <c r="I49" s="224">
        <v>9</v>
      </c>
      <c r="J49" s="206">
        <v>9</v>
      </c>
      <c r="L49" s="208" t="s">
        <v>18</v>
      </c>
    </row>
    <row r="50" spans="8:12" ht="13.35" customHeight="1">
      <c r="H50" s="206">
        <v>10</v>
      </c>
      <c r="I50" s="224">
        <v>10</v>
      </c>
      <c r="J50" s="206">
        <v>10</v>
      </c>
      <c r="L50" s="208" t="s">
        <v>19</v>
      </c>
    </row>
    <row r="51" spans="8:12" ht="13.35" customHeight="1">
      <c r="H51" s="206">
        <v>11</v>
      </c>
      <c r="I51" s="224">
        <v>11</v>
      </c>
      <c r="J51" s="206">
        <v>11</v>
      </c>
      <c r="L51" s="208" t="s">
        <v>20</v>
      </c>
    </row>
    <row r="52" spans="8:12" ht="13.35" customHeight="1">
      <c r="H52" s="206">
        <v>12</v>
      </c>
      <c r="I52" s="224">
        <v>12</v>
      </c>
      <c r="J52" s="206">
        <v>12</v>
      </c>
      <c r="L52" s="208" t="s">
        <v>21</v>
      </c>
    </row>
    <row r="53" spans="8:12" ht="13.35" customHeight="1">
      <c r="H53" s="206">
        <v>13</v>
      </c>
      <c r="J53" s="206">
        <v>13</v>
      </c>
      <c r="L53" s="208" t="s">
        <v>22</v>
      </c>
    </row>
    <row r="54" spans="8:12" ht="13.35" customHeight="1">
      <c r="H54" s="206">
        <v>14</v>
      </c>
      <c r="J54" s="206">
        <v>14</v>
      </c>
      <c r="L54" s="208" t="s">
        <v>8</v>
      </c>
    </row>
    <row r="55" spans="8:12" ht="13.35" customHeight="1">
      <c r="H55" s="206">
        <v>15</v>
      </c>
      <c r="J55" s="206">
        <v>15</v>
      </c>
      <c r="L55" s="208" t="s">
        <v>23</v>
      </c>
    </row>
    <row r="56" spans="8:12" ht="13.35" customHeight="1">
      <c r="H56" s="206">
        <v>16</v>
      </c>
      <c r="J56" s="206">
        <v>16</v>
      </c>
      <c r="L56" s="208" t="s">
        <v>24</v>
      </c>
    </row>
    <row r="57" spans="8:12" ht="13.35" customHeight="1">
      <c r="H57" s="206">
        <v>17</v>
      </c>
      <c r="J57" s="206">
        <v>17</v>
      </c>
      <c r="L57" s="208" t="s">
        <v>25</v>
      </c>
    </row>
    <row r="58" spans="8:12" ht="13.35" customHeight="1">
      <c r="H58" s="206">
        <v>18</v>
      </c>
      <c r="J58" s="206">
        <v>18</v>
      </c>
      <c r="L58" s="208" t="s">
        <v>26</v>
      </c>
    </row>
    <row r="59" spans="8:12" ht="13.35" customHeight="1">
      <c r="H59" s="206">
        <v>19</v>
      </c>
      <c r="J59" s="206">
        <v>19</v>
      </c>
      <c r="L59" s="208" t="s">
        <v>27</v>
      </c>
    </row>
    <row r="60" spans="8:12" ht="13.35" customHeight="1">
      <c r="H60" s="206">
        <v>20</v>
      </c>
      <c r="J60" s="206">
        <v>20</v>
      </c>
      <c r="L60" s="208" t="s">
        <v>28</v>
      </c>
    </row>
    <row r="61" spans="8:12" ht="13.35" customHeight="1">
      <c r="H61" s="206">
        <v>21</v>
      </c>
      <c r="J61" s="206">
        <v>21</v>
      </c>
      <c r="L61" s="208" t="s">
        <v>29</v>
      </c>
    </row>
    <row r="62" spans="8:12" ht="13.35" customHeight="1">
      <c r="H62" s="206">
        <v>22</v>
      </c>
      <c r="J62" s="206">
        <v>22</v>
      </c>
      <c r="L62" s="208" t="s">
        <v>30</v>
      </c>
    </row>
    <row r="63" spans="8:12" ht="13.35" customHeight="1">
      <c r="H63" s="206">
        <v>23</v>
      </c>
      <c r="J63" s="206">
        <v>23</v>
      </c>
      <c r="L63" s="208" t="s">
        <v>31</v>
      </c>
    </row>
    <row r="64" spans="8:12" ht="13.35" customHeight="1">
      <c r="H64" s="206">
        <v>24</v>
      </c>
      <c r="J64" s="206">
        <v>24</v>
      </c>
      <c r="L64" s="208" t="s">
        <v>32</v>
      </c>
    </row>
    <row r="65" spans="8:12" ht="13.35" customHeight="1">
      <c r="H65" s="206">
        <v>25</v>
      </c>
      <c r="J65" s="206">
        <v>25</v>
      </c>
      <c r="L65" s="208" t="s">
        <v>33</v>
      </c>
    </row>
    <row r="66" spans="8:12" ht="13.35" customHeight="1">
      <c r="H66" s="206">
        <v>26</v>
      </c>
      <c r="J66" s="206">
        <v>26</v>
      </c>
      <c r="L66" s="208" t="s">
        <v>34</v>
      </c>
    </row>
    <row r="67" spans="8:12" ht="13.35" customHeight="1">
      <c r="H67" s="206">
        <v>27</v>
      </c>
      <c r="J67" s="206">
        <v>27</v>
      </c>
      <c r="L67" s="208" t="s">
        <v>35</v>
      </c>
    </row>
    <row r="68" spans="8:12" ht="13.35" customHeight="1">
      <c r="H68" s="206">
        <v>28</v>
      </c>
      <c r="J68" s="206">
        <v>28</v>
      </c>
      <c r="L68" s="208" t="s">
        <v>36</v>
      </c>
    </row>
    <row r="69" spans="8:12" ht="13.35" customHeight="1">
      <c r="H69" s="206">
        <v>29</v>
      </c>
      <c r="J69" s="206">
        <v>29</v>
      </c>
      <c r="L69" s="208" t="s">
        <v>37</v>
      </c>
    </row>
    <row r="70" spans="8:12" ht="13.35" customHeight="1">
      <c r="H70" s="206">
        <v>30</v>
      </c>
      <c r="J70" s="206">
        <v>30</v>
      </c>
      <c r="L70" s="208" t="s">
        <v>38</v>
      </c>
    </row>
    <row r="71" spans="8:12" ht="13.35" customHeight="1">
      <c r="H71" s="206">
        <v>31</v>
      </c>
      <c r="J71" s="206">
        <v>31</v>
      </c>
      <c r="L71" s="208" t="s">
        <v>39</v>
      </c>
    </row>
    <row r="72" spans="8:12" ht="13.35" customHeight="1">
      <c r="H72" s="206">
        <v>32</v>
      </c>
      <c r="L72" s="208" t="s">
        <v>40</v>
      </c>
    </row>
    <row r="73" spans="8:12" ht="13.35" customHeight="1">
      <c r="H73" s="206">
        <v>33</v>
      </c>
      <c r="L73" s="208" t="s">
        <v>41</v>
      </c>
    </row>
    <row r="74" spans="8:12" ht="13.35" customHeight="1">
      <c r="H74" s="206">
        <v>34</v>
      </c>
      <c r="L74" s="208" t="s">
        <v>42</v>
      </c>
    </row>
    <row r="75" spans="8:12" ht="13.35" customHeight="1">
      <c r="H75" s="206">
        <v>35</v>
      </c>
      <c r="L75" s="208" t="s">
        <v>43</v>
      </c>
    </row>
    <row r="76" spans="8:12" ht="13.35" customHeight="1">
      <c r="H76" s="206">
        <v>36</v>
      </c>
      <c r="L76" s="208" t="s">
        <v>44</v>
      </c>
    </row>
    <row r="77" spans="8:12" ht="13.35" customHeight="1">
      <c r="H77" s="206">
        <v>37</v>
      </c>
      <c r="L77" s="208" t="s">
        <v>45</v>
      </c>
    </row>
    <row r="78" spans="8:12" ht="13.35" customHeight="1">
      <c r="H78" s="206">
        <v>38</v>
      </c>
      <c r="L78" s="208" t="s">
        <v>46</v>
      </c>
    </row>
    <row r="79" spans="8:12" ht="13.35" customHeight="1">
      <c r="H79" s="206">
        <v>39</v>
      </c>
      <c r="L79" s="208" t="s">
        <v>47</v>
      </c>
    </row>
    <row r="80" spans="8:12" ht="13.35" customHeight="1">
      <c r="H80" s="206">
        <v>40</v>
      </c>
      <c r="L80" s="208" t="s">
        <v>48</v>
      </c>
    </row>
    <row r="81" spans="8:12" ht="13.35" customHeight="1">
      <c r="H81" s="206">
        <v>41</v>
      </c>
      <c r="L81" s="208" t="s">
        <v>49</v>
      </c>
    </row>
    <row r="82" spans="8:12" ht="13.35" customHeight="1">
      <c r="H82" s="206">
        <v>42</v>
      </c>
      <c r="L82" s="208" t="s">
        <v>50</v>
      </c>
    </row>
    <row r="83" spans="8:12" ht="13.35" customHeight="1">
      <c r="H83" s="206">
        <v>43</v>
      </c>
      <c r="L83" s="208" t="s">
        <v>51</v>
      </c>
    </row>
    <row r="84" spans="8:12" ht="13.35" customHeight="1">
      <c r="H84" s="206">
        <v>44</v>
      </c>
      <c r="L84" s="208" t="s">
        <v>52</v>
      </c>
    </row>
    <row r="85" spans="8:12" ht="13.35" customHeight="1">
      <c r="H85" s="206">
        <v>45</v>
      </c>
      <c r="L85" s="208" t="s">
        <v>53</v>
      </c>
    </row>
    <row r="86" spans="8:12" ht="13.35" customHeight="1">
      <c r="H86" s="206">
        <v>46</v>
      </c>
      <c r="L86" s="208" t="s">
        <v>54</v>
      </c>
    </row>
    <row r="87" spans="8:12" ht="13.35" customHeight="1">
      <c r="H87" s="206">
        <v>47</v>
      </c>
      <c r="L87" s="208" t="s">
        <v>55</v>
      </c>
    </row>
    <row r="88" spans="8:12" ht="13.35" customHeight="1">
      <c r="H88" s="206">
        <v>48</v>
      </c>
    </row>
    <row r="89" spans="8:12" ht="13.35" customHeight="1">
      <c r="H89" s="206">
        <v>49</v>
      </c>
    </row>
    <row r="90" spans="8:12" ht="13.35" customHeight="1">
      <c r="H90" s="206">
        <v>50</v>
      </c>
    </row>
    <row r="91" spans="8:12" ht="13.35" customHeight="1">
      <c r="H91" s="206">
        <v>51</v>
      </c>
    </row>
    <row r="92" spans="8:12" ht="13.35" customHeight="1">
      <c r="H92" s="206">
        <v>52</v>
      </c>
    </row>
    <row r="93" spans="8:12" ht="13.35" customHeight="1">
      <c r="H93" s="206">
        <v>53</v>
      </c>
    </row>
    <row r="94" spans="8:12" ht="13.35" customHeight="1">
      <c r="H94" s="206">
        <v>54</v>
      </c>
    </row>
    <row r="95" spans="8:12" ht="13.35" customHeight="1">
      <c r="H95" s="206">
        <v>55</v>
      </c>
    </row>
    <row r="96" spans="8:12" ht="13.35" customHeight="1">
      <c r="H96" s="206">
        <v>56</v>
      </c>
    </row>
    <row r="97" spans="1:16" ht="13.35" customHeight="1">
      <c r="H97" s="206">
        <v>57</v>
      </c>
    </row>
    <row r="98" spans="1:16" ht="13.35" customHeight="1">
      <c r="H98" s="206">
        <v>58</v>
      </c>
    </row>
    <row r="99" spans="1:16" ht="13.35" customHeight="1">
      <c r="H99" s="206">
        <v>59</v>
      </c>
    </row>
    <row r="100" spans="1:16" ht="13.35" customHeight="1">
      <c r="H100" s="206">
        <v>60</v>
      </c>
    </row>
    <row r="101" spans="1:16" ht="13.35" customHeight="1">
      <c r="H101" s="206">
        <v>61</v>
      </c>
    </row>
    <row r="102" spans="1:16" ht="13.35" customHeight="1">
      <c r="H102" s="206">
        <v>62</v>
      </c>
    </row>
    <row r="103" spans="1:16" s="206" customFormat="1" ht="13.35" customHeight="1">
      <c r="A103" s="208"/>
      <c r="B103" s="208"/>
      <c r="C103" s="205"/>
      <c r="D103" s="205"/>
      <c r="E103" s="205"/>
      <c r="F103" s="205"/>
      <c r="H103" s="206">
        <v>63</v>
      </c>
      <c r="K103" s="207"/>
      <c r="L103" s="208"/>
      <c r="M103" s="208"/>
      <c r="N103" s="208"/>
      <c r="O103" s="208"/>
      <c r="P103" s="211"/>
    </row>
    <row r="104" spans="1:16" s="206" customFormat="1" ht="13.35" customHeight="1">
      <c r="A104" s="208"/>
      <c r="B104" s="208"/>
      <c r="C104" s="205"/>
      <c r="D104" s="205"/>
      <c r="E104" s="205"/>
      <c r="F104" s="205"/>
      <c r="H104" s="206">
        <v>64</v>
      </c>
      <c r="K104" s="207"/>
      <c r="L104" s="208"/>
      <c r="M104" s="208"/>
      <c r="N104" s="208"/>
      <c r="O104" s="208"/>
      <c r="P104" s="211"/>
    </row>
    <row r="105" spans="1:16" s="206" customFormat="1" ht="13.35" customHeight="1">
      <c r="A105" s="208"/>
      <c r="B105" s="208"/>
      <c r="C105" s="205"/>
      <c r="D105" s="205"/>
      <c r="E105" s="205"/>
      <c r="F105" s="205"/>
      <c r="K105" s="207"/>
      <c r="L105" s="208"/>
      <c r="M105" s="208"/>
      <c r="N105" s="208"/>
      <c r="O105" s="208"/>
      <c r="P105" s="211"/>
    </row>
    <row r="106" spans="1:16" s="206" customFormat="1" ht="13.35" customHeight="1">
      <c r="A106" s="208"/>
      <c r="B106" s="208"/>
      <c r="C106" s="205"/>
      <c r="D106" s="205"/>
      <c r="E106" s="205"/>
      <c r="F106" s="205"/>
      <c r="K106" s="207"/>
      <c r="L106" s="208"/>
      <c r="M106" s="208"/>
      <c r="N106" s="208"/>
      <c r="O106" s="208"/>
      <c r="P106" s="211"/>
    </row>
    <row r="107" spans="1:16" s="206" customFormat="1" ht="13.35" customHeight="1">
      <c r="A107" s="208"/>
      <c r="B107" s="208"/>
      <c r="C107" s="205"/>
      <c r="D107" s="205"/>
      <c r="E107" s="205"/>
      <c r="F107" s="205"/>
      <c r="K107" s="207"/>
      <c r="L107" s="208"/>
      <c r="M107" s="208"/>
      <c r="N107" s="208"/>
      <c r="O107" s="208"/>
      <c r="P107" s="211"/>
    </row>
    <row r="108" spans="1:16" s="206" customFormat="1" ht="13.35" customHeight="1">
      <c r="A108" s="208"/>
      <c r="B108" s="208"/>
      <c r="C108" s="205"/>
      <c r="D108" s="205"/>
      <c r="E108" s="205"/>
      <c r="F108" s="205"/>
      <c r="K108" s="207"/>
      <c r="L108" s="208"/>
      <c r="M108" s="208"/>
      <c r="N108" s="208"/>
      <c r="O108" s="208"/>
      <c r="P108" s="211"/>
    </row>
    <row r="109" spans="1:16" s="206" customFormat="1" ht="13.35" customHeight="1">
      <c r="A109" s="208"/>
      <c r="B109" s="208"/>
      <c r="C109" s="205"/>
      <c r="D109" s="205"/>
      <c r="E109" s="205"/>
      <c r="F109" s="205"/>
      <c r="K109" s="207"/>
      <c r="L109" s="208"/>
      <c r="M109" s="208"/>
      <c r="N109" s="208"/>
      <c r="O109" s="208"/>
      <c r="P109" s="211"/>
    </row>
    <row r="110" spans="1:16" s="206" customFormat="1" ht="13.35" customHeight="1">
      <c r="A110" s="208"/>
      <c r="B110" s="208"/>
      <c r="C110" s="205"/>
      <c r="D110" s="205"/>
      <c r="E110" s="205"/>
      <c r="F110" s="205"/>
      <c r="K110" s="207"/>
      <c r="L110" s="208"/>
      <c r="M110" s="208"/>
      <c r="N110" s="208"/>
      <c r="O110" s="208"/>
      <c r="P110" s="211"/>
    </row>
    <row r="111" spans="1:16" s="206" customFormat="1" ht="13.35" customHeight="1">
      <c r="A111" s="208"/>
      <c r="B111" s="208"/>
      <c r="C111" s="205"/>
      <c r="D111" s="205"/>
      <c r="E111" s="205"/>
      <c r="F111" s="205"/>
      <c r="K111" s="207"/>
      <c r="L111" s="208"/>
      <c r="M111" s="208"/>
      <c r="N111" s="208"/>
      <c r="O111" s="208"/>
      <c r="P111" s="211"/>
    </row>
    <row r="112" spans="1:16" s="206" customFormat="1" ht="13.35" customHeight="1">
      <c r="A112" s="208"/>
      <c r="B112" s="208"/>
      <c r="C112" s="205"/>
      <c r="D112" s="205"/>
      <c r="E112" s="205"/>
      <c r="F112" s="205"/>
      <c r="K112" s="207"/>
      <c r="L112" s="208"/>
      <c r="M112" s="208"/>
      <c r="N112" s="208"/>
      <c r="O112" s="208"/>
      <c r="P112" s="211"/>
    </row>
    <row r="113" spans="1:16" s="206" customFormat="1" ht="13.35" customHeight="1">
      <c r="A113" s="208"/>
      <c r="B113" s="208"/>
      <c r="C113" s="205"/>
      <c r="D113" s="205"/>
      <c r="E113" s="205"/>
      <c r="F113" s="205"/>
      <c r="K113" s="207"/>
      <c r="L113" s="208"/>
      <c r="M113" s="208"/>
      <c r="N113" s="208"/>
      <c r="O113" s="208"/>
      <c r="P113" s="211"/>
    </row>
    <row r="114" spans="1:16" s="206" customFormat="1" ht="13.35" customHeight="1">
      <c r="A114" s="208"/>
      <c r="B114" s="208"/>
      <c r="C114" s="205"/>
      <c r="D114" s="205"/>
      <c r="E114" s="205"/>
      <c r="F114" s="205"/>
      <c r="K114" s="207"/>
      <c r="L114" s="208"/>
      <c r="M114" s="208"/>
      <c r="N114" s="208"/>
      <c r="O114" s="208"/>
      <c r="P114" s="211"/>
    </row>
    <row r="115" spans="1:16" s="206" customFormat="1" ht="13.35" customHeight="1">
      <c r="A115" s="208"/>
      <c r="B115" s="208"/>
      <c r="C115" s="205"/>
      <c r="D115" s="205"/>
      <c r="E115" s="205"/>
      <c r="F115" s="205"/>
      <c r="K115" s="207"/>
      <c r="L115" s="208"/>
      <c r="M115" s="208"/>
      <c r="N115" s="208"/>
      <c r="O115" s="208"/>
      <c r="P115" s="211"/>
    </row>
    <row r="116" spans="1:16" s="206" customFormat="1" ht="13.35" customHeight="1">
      <c r="A116" s="208"/>
      <c r="B116" s="208"/>
      <c r="C116" s="205"/>
      <c r="D116" s="205"/>
      <c r="E116" s="205"/>
      <c r="F116" s="205"/>
      <c r="K116" s="207"/>
      <c r="L116" s="208"/>
      <c r="M116" s="208"/>
      <c r="N116" s="208"/>
      <c r="O116" s="208"/>
      <c r="P116" s="211"/>
    </row>
    <row r="117" spans="1:16" s="206" customFormat="1" ht="13.35" customHeight="1">
      <c r="A117" s="208"/>
      <c r="B117" s="208"/>
      <c r="C117" s="205"/>
      <c r="D117" s="205"/>
      <c r="E117" s="205"/>
      <c r="F117" s="205"/>
      <c r="K117" s="207"/>
      <c r="L117" s="208"/>
      <c r="M117" s="208"/>
      <c r="N117" s="208"/>
      <c r="O117" s="208"/>
      <c r="P117" s="211"/>
    </row>
    <row r="118" spans="1:16" s="206" customFormat="1" ht="13.35" customHeight="1">
      <c r="A118" s="208"/>
      <c r="B118" s="208"/>
      <c r="C118" s="205"/>
      <c r="D118" s="205"/>
      <c r="E118" s="205"/>
      <c r="F118" s="205"/>
      <c r="K118" s="207"/>
      <c r="L118" s="208"/>
      <c r="M118" s="208"/>
      <c r="N118" s="208"/>
      <c r="O118" s="208"/>
      <c r="P118" s="211"/>
    </row>
    <row r="119" spans="1:16" s="206" customFormat="1" ht="13.35" customHeight="1">
      <c r="A119" s="208"/>
      <c r="B119" s="208"/>
      <c r="C119" s="205"/>
      <c r="D119" s="205"/>
      <c r="E119" s="205"/>
      <c r="F119" s="205"/>
      <c r="K119" s="207"/>
      <c r="L119" s="208"/>
      <c r="M119" s="208"/>
      <c r="N119" s="208"/>
      <c r="O119" s="208"/>
      <c r="P119" s="211"/>
    </row>
    <row r="120" spans="1:16" s="206" customFormat="1" ht="13.35" customHeight="1">
      <c r="A120" s="208"/>
      <c r="B120" s="208"/>
      <c r="C120" s="205"/>
      <c r="D120" s="205"/>
      <c r="E120" s="205"/>
      <c r="F120" s="205"/>
      <c r="K120" s="207"/>
      <c r="L120" s="208"/>
      <c r="M120" s="208"/>
      <c r="N120" s="208"/>
      <c r="O120" s="208"/>
      <c r="P120" s="211"/>
    </row>
    <row r="121" spans="1:16" s="206" customFormat="1" ht="13.35" customHeight="1">
      <c r="A121" s="208"/>
      <c r="B121" s="208"/>
      <c r="C121" s="205"/>
      <c r="D121" s="205"/>
      <c r="E121" s="205"/>
      <c r="F121" s="205"/>
      <c r="K121" s="207"/>
      <c r="L121" s="208"/>
      <c r="M121" s="208"/>
      <c r="N121" s="208"/>
      <c r="O121" s="208"/>
      <c r="P121" s="211"/>
    </row>
    <row r="122" spans="1:16" s="206" customFormat="1" ht="13.35" customHeight="1">
      <c r="A122" s="208"/>
      <c r="B122" s="208"/>
      <c r="C122" s="205"/>
      <c r="D122" s="205"/>
      <c r="E122" s="205"/>
      <c r="F122" s="205"/>
      <c r="K122" s="207"/>
      <c r="L122" s="208"/>
      <c r="M122" s="208"/>
      <c r="N122" s="208"/>
      <c r="O122" s="208"/>
      <c r="P122" s="211"/>
    </row>
    <row r="123" spans="1:16" s="206" customFormat="1" ht="13.35" customHeight="1">
      <c r="A123" s="208"/>
      <c r="B123" s="208"/>
      <c r="C123" s="205"/>
      <c r="D123" s="205"/>
      <c r="E123" s="205"/>
      <c r="F123" s="205"/>
      <c r="K123" s="207"/>
      <c r="L123" s="208"/>
      <c r="M123" s="208"/>
      <c r="N123" s="208"/>
      <c r="O123" s="208"/>
      <c r="P123" s="211"/>
    </row>
    <row r="124" spans="1:16" s="206" customFormat="1" ht="13.35" customHeight="1">
      <c r="A124" s="208"/>
      <c r="B124" s="208"/>
      <c r="C124" s="205"/>
      <c r="D124" s="205"/>
      <c r="E124" s="205"/>
      <c r="F124" s="205"/>
      <c r="K124" s="207"/>
      <c r="L124" s="208"/>
      <c r="M124" s="208"/>
      <c r="N124" s="208"/>
      <c r="O124" s="208"/>
      <c r="P124" s="211"/>
    </row>
    <row r="125" spans="1:16" s="206" customFormat="1" ht="13.35" customHeight="1">
      <c r="A125" s="208"/>
      <c r="B125" s="208"/>
      <c r="C125" s="205"/>
      <c r="D125" s="205"/>
      <c r="E125" s="205"/>
      <c r="F125" s="205"/>
      <c r="K125" s="207"/>
      <c r="L125" s="208"/>
      <c r="M125" s="208"/>
      <c r="N125" s="208"/>
      <c r="O125" s="208"/>
      <c r="P125" s="211"/>
    </row>
    <row r="126" spans="1:16" s="206" customFormat="1" ht="13.35" customHeight="1">
      <c r="A126" s="208"/>
      <c r="B126" s="208"/>
      <c r="C126" s="205"/>
      <c r="D126" s="205"/>
      <c r="E126" s="205"/>
      <c r="F126" s="205"/>
      <c r="K126" s="207"/>
      <c r="L126" s="208"/>
      <c r="M126" s="208"/>
      <c r="N126" s="208"/>
      <c r="O126" s="208"/>
      <c r="P126" s="211"/>
    </row>
    <row r="127" spans="1:16" s="206" customFormat="1" ht="13.35" customHeight="1">
      <c r="A127" s="208"/>
      <c r="B127" s="208"/>
      <c r="C127" s="205"/>
      <c r="D127" s="205"/>
      <c r="E127" s="205"/>
      <c r="F127" s="205"/>
      <c r="K127" s="207"/>
      <c r="L127" s="208"/>
      <c r="M127" s="208"/>
      <c r="N127" s="208"/>
      <c r="O127" s="208"/>
      <c r="P127" s="211"/>
    </row>
    <row r="128" spans="1:16" s="206" customFormat="1" ht="13.35" customHeight="1">
      <c r="A128" s="208"/>
      <c r="B128" s="208"/>
      <c r="C128" s="205"/>
      <c r="D128" s="205"/>
      <c r="E128" s="205"/>
      <c r="F128" s="205"/>
      <c r="K128" s="207"/>
      <c r="L128" s="208"/>
      <c r="M128" s="208"/>
      <c r="N128" s="208"/>
      <c r="O128" s="208"/>
      <c r="P128" s="211"/>
    </row>
    <row r="129" spans="1:16" s="206" customFormat="1" ht="13.35" customHeight="1">
      <c r="A129" s="208"/>
      <c r="B129" s="208"/>
      <c r="C129" s="205"/>
      <c r="D129" s="205"/>
      <c r="E129" s="205"/>
      <c r="F129" s="205"/>
      <c r="K129" s="207"/>
      <c r="L129" s="208"/>
      <c r="M129" s="208"/>
      <c r="N129" s="208"/>
      <c r="O129" s="208"/>
      <c r="P129" s="211"/>
    </row>
    <row r="130" spans="1:16" s="206" customFormat="1" ht="13.35" customHeight="1">
      <c r="A130" s="208"/>
      <c r="B130" s="208"/>
      <c r="C130" s="205"/>
      <c r="D130" s="205"/>
      <c r="E130" s="205"/>
      <c r="F130" s="205"/>
      <c r="K130" s="207"/>
      <c r="L130" s="208"/>
      <c r="M130" s="208"/>
      <c r="N130" s="208"/>
      <c r="O130" s="208"/>
      <c r="P130" s="211"/>
    </row>
    <row r="131" spans="1:16" s="206" customFormat="1" ht="13.35" customHeight="1">
      <c r="A131" s="208"/>
      <c r="B131" s="208"/>
      <c r="C131" s="205"/>
      <c r="D131" s="205"/>
      <c r="E131" s="205"/>
      <c r="F131" s="205"/>
      <c r="K131" s="207"/>
      <c r="L131" s="208"/>
      <c r="M131" s="208"/>
      <c r="N131" s="208"/>
      <c r="O131" s="208"/>
      <c r="P131" s="211"/>
    </row>
    <row r="132" spans="1:16" s="206" customFormat="1" ht="13.35" customHeight="1">
      <c r="A132" s="208"/>
      <c r="B132" s="208"/>
      <c r="C132" s="205"/>
      <c r="D132" s="205"/>
      <c r="E132" s="205"/>
      <c r="F132" s="205"/>
      <c r="K132" s="207"/>
      <c r="L132" s="208"/>
      <c r="M132" s="208"/>
      <c r="N132" s="208"/>
      <c r="O132" s="208"/>
      <c r="P132" s="211"/>
    </row>
    <row r="133" spans="1:16" s="206" customFormat="1" ht="13.35" customHeight="1">
      <c r="A133" s="208"/>
      <c r="B133" s="208"/>
      <c r="C133" s="205"/>
      <c r="D133" s="205"/>
      <c r="E133" s="205"/>
      <c r="F133" s="205"/>
      <c r="K133" s="207"/>
      <c r="L133" s="208"/>
      <c r="M133" s="208"/>
      <c r="N133" s="208"/>
      <c r="O133" s="208"/>
      <c r="P133" s="211"/>
    </row>
    <row r="134" spans="1:16" s="206" customFormat="1" ht="13.35" customHeight="1">
      <c r="A134" s="208"/>
      <c r="B134" s="208"/>
      <c r="C134" s="205"/>
      <c r="D134" s="205"/>
      <c r="E134" s="205"/>
      <c r="F134" s="205"/>
      <c r="K134" s="207"/>
      <c r="L134" s="208"/>
      <c r="M134" s="208"/>
      <c r="N134" s="208"/>
      <c r="O134" s="208"/>
      <c r="P134" s="211"/>
    </row>
    <row r="135" spans="1:16" s="206" customFormat="1" ht="13.35" customHeight="1">
      <c r="A135" s="208"/>
      <c r="B135" s="208"/>
      <c r="C135" s="205"/>
      <c r="D135" s="205"/>
      <c r="E135" s="205"/>
      <c r="F135" s="205"/>
      <c r="K135" s="207"/>
      <c r="L135" s="208"/>
      <c r="M135" s="208"/>
      <c r="N135" s="208"/>
      <c r="O135" s="208"/>
      <c r="P135" s="211"/>
    </row>
    <row r="136" spans="1:16" s="206" customFormat="1" ht="13.35" customHeight="1">
      <c r="A136" s="208"/>
      <c r="B136" s="208"/>
      <c r="C136" s="205"/>
      <c r="D136" s="205"/>
      <c r="E136" s="205"/>
      <c r="F136" s="205"/>
      <c r="K136" s="207"/>
      <c r="L136" s="208"/>
      <c r="M136" s="208"/>
      <c r="N136" s="208"/>
      <c r="O136" s="208"/>
      <c r="P136" s="211"/>
    </row>
    <row r="137" spans="1:16" s="206" customFormat="1" ht="13.35" customHeight="1">
      <c r="A137" s="208"/>
      <c r="B137" s="208"/>
      <c r="C137" s="205"/>
      <c r="D137" s="205"/>
      <c r="E137" s="205"/>
      <c r="F137" s="205"/>
      <c r="K137" s="207"/>
      <c r="L137" s="208"/>
      <c r="M137" s="208"/>
      <c r="N137" s="208"/>
      <c r="O137" s="208"/>
      <c r="P137" s="211"/>
    </row>
    <row r="138" spans="1:16" s="206" customFormat="1" ht="13.35" customHeight="1">
      <c r="A138" s="208"/>
      <c r="B138" s="208"/>
      <c r="C138" s="205"/>
      <c r="D138" s="205"/>
      <c r="E138" s="205"/>
      <c r="F138" s="205"/>
      <c r="K138" s="207"/>
      <c r="L138" s="208"/>
      <c r="M138" s="208"/>
      <c r="N138" s="208"/>
      <c r="O138" s="208"/>
      <c r="P138" s="211"/>
    </row>
    <row r="139" spans="1:16" s="206" customFormat="1" ht="13.35" customHeight="1">
      <c r="A139" s="208"/>
      <c r="B139" s="208"/>
      <c r="C139" s="205"/>
      <c r="D139" s="205"/>
      <c r="E139" s="205"/>
      <c r="F139" s="205"/>
      <c r="K139" s="207"/>
      <c r="L139" s="208"/>
      <c r="M139" s="208"/>
      <c r="N139" s="208"/>
      <c r="O139" s="208"/>
      <c r="P139" s="211"/>
    </row>
    <row r="140" spans="1:16" s="206" customFormat="1" ht="13.35" customHeight="1">
      <c r="A140" s="208"/>
      <c r="B140" s="208"/>
      <c r="C140" s="205"/>
      <c r="D140" s="205"/>
      <c r="E140" s="205"/>
      <c r="F140" s="205"/>
      <c r="K140" s="207"/>
      <c r="L140" s="208"/>
      <c r="M140" s="208"/>
      <c r="N140" s="208"/>
      <c r="O140" s="208"/>
      <c r="P140" s="211"/>
    </row>
    <row r="141" spans="1:16" s="206" customFormat="1" ht="13.35" customHeight="1">
      <c r="A141" s="208"/>
      <c r="B141" s="208"/>
      <c r="C141" s="205"/>
      <c r="D141" s="205"/>
      <c r="E141" s="205"/>
      <c r="F141" s="205"/>
      <c r="K141" s="207"/>
      <c r="L141" s="208"/>
      <c r="M141" s="208"/>
      <c r="N141" s="208"/>
      <c r="O141" s="208"/>
      <c r="P141" s="211"/>
    </row>
    <row r="142" spans="1:16" s="206" customFormat="1" ht="13.35" customHeight="1">
      <c r="A142" s="208"/>
      <c r="B142" s="208"/>
      <c r="C142" s="205"/>
      <c r="D142" s="205"/>
      <c r="E142" s="205"/>
      <c r="F142" s="205"/>
      <c r="K142" s="207"/>
      <c r="L142" s="208"/>
      <c r="M142" s="208"/>
      <c r="N142" s="208"/>
      <c r="O142" s="208"/>
      <c r="P142" s="211"/>
    </row>
    <row r="143" spans="1:16" s="206" customFormat="1" ht="13.35" customHeight="1">
      <c r="A143" s="208"/>
      <c r="B143" s="208"/>
      <c r="C143" s="205"/>
      <c r="D143" s="205"/>
      <c r="E143" s="205"/>
      <c r="F143" s="205"/>
      <c r="K143" s="207"/>
      <c r="L143" s="208"/>
      <c r="M143" s="208"/>
      <c r="N143" s="208"/>
      <c r="O143" s="208"/>
      <c r="P143" s="211"/>
    </row>
    <row r="144" spans="1:16" s="206" customFormat="1" ht="13.35" customHeight="1">
      <c r="A144" s="208"/>
      <c r="B144" s="208"/>
      <c r="C144" s="205"/>
      <c r="D144" s="205"/>
      <c r="E144" s="205"/>
      <c r="F144" s="205"/>
      <c r="K144" s="207"/>
      <c r="L144" s="208"/>
      <c r="M144" s="208"/>
      <c r="N144" s="208"/>
      <c r="O144" s="208"/>
      <c r="P144" s="211"/>
    </row>
    <row r="145" spans="1:16" s="206" customFormat="1" ht="13.35" customHeight="1">
      <c r="A145" s="208"/>
      <c r="B145" s="208"/>
      <c r="C145" s="205"/>
      <c r="D145" s="205"/>
      <c r="E145" s="205"/>
      <c r="F145" s="205"/>
      <c r="K145" s="207"/>
      <c r="L145" s="208"/>
      <c r="M145" s="208"/>
      <c r="N145" s="208"/>
      <c r="O145" s="208"/>
      <c r="P145" s="211"/>
    </row>
    <row r="146" spans="1:16" s="206" customFormat="1" ht="13.35" customHeight="1">
      <c r="A146" s="208"/>
      <c r="B146" s="208"/>
      <c r="C146" s="205"/>
      <c r="D146" s="205"/>
      <c r="E146" s="205"/>
      <c r="F146" s="205"/>
      <c r="K146" s="207"/>
      <c r="L146" s="208"/>
      <c r="M146" s="208"/>
      <c r="N146" s="208"/>
      <c r="O146" s="208"/>
      <c r="P146" s="211"/>
    </row>
    <row r="147" spans="1:16" s="206" customFormat="1" ht="13.35" customHeight="1">
      <c r="A147" s="208"/>
      <c r="B147" s="208"/>
      <c r="C147" s="205"/>
      <c r="D147" s="205"/>
      <c r="E147" s="205"/>
      <c r="F147" s="205"/>
      <c r="K147" s="207"/>
      <c r="L147" s="208"/>
      <c r="M147" s="208"/>
      <c r="N147" s="208"/>
      <c r="O147" s="208"/>
      <c r="P147" s="211"/>
    </row>
    <row r="148" spans="1:16" s="206" customFormat="1" ht="13.35" customHeight="1">
      <c r="A148" s="208"/>
      <c r="B148" s="208"/>
      <c r="C148" s="205"/>
      <c r="D148" s="205"/>
      <c r="E148" s="205"/>
      <c r="F148" s="205"/>
      <c r="K148" s="207"/>
      <c r="L148" s="208"/>
      <c r="M148" s="208"/>
      <c r="N148" s="208"/>
      <c r="O148" s="208"/>
      <c r="P148" s="211"/>
    </row>
    <row r="149" spans="1:16" s="206" customFormat="1" ht="13.35" customHeight="1">
      <c r="A149" s="208"/>
      <c r="B149" s="208"/>
      <c r="C149" s="205"/>
      <c r="D149" s="205"/>
      <c r="E149" s="205"/>
      <c r="F149" s="205"/>
      <c r="K149" s="207"/>
      <c r="L149" s="208"/>
      <c r="M149" s="208"/>
      <c r="N149" s="208"/>
      <c r="O149" s="208"/>
      <c r="P149" s="211"/>
    </row>
    <row r="150" spans="1:16" s="206" customFormat="1" ht="13.35" customHeight="1">
      <c r="A150" s="208"/>
      <c r="B150" s="208"/>
      <c r="C150" s="205"/>
      <c r="D150" s="205"/>
      <c r="E150" s="205"/>
      <c r="F150" s="205"/>
      <c r="K150" s="207"/>
      <c r="L150" s="208"/>
      <c r="M150" s="208"/>
      <c r="N150" s="208"/>
      <c r="O150" s="208"/>
      <c r="P150" s="211"/>
    </row>
    <row r="151" spans="1:16" s="206" customFormat="1" ht="13.35" customHeight="1">
      <c r="A151" s="208"/>
      <c r="B151" s="208"/>
      <c r="C151" s="205"/>
      <c r="D151" s="205"/>
      <c r="E151" s="205"/>
      <c r="F151" s="205"/>
      <c r="K151" s="207"/>
      <c r="L151" s="208"/>
      <c r="M151" s="208"/>
      <c r="N151" s="208"/>
      <c r="O151" s="208"/>
      <c r="P151" s="211"/>
    </row>
    <row r="152" spans="1:16" s="206" customFormat="1" ht="13.35" customHeight="1">
      <c r="A152" s="208"/>
      <c r="B152" s="208"/>
      <c r="C152" s="205"/>
      <c r="D152" s="205"/>
      <c r="E152" s="205"/>
      <c r="F152" s="205"/>
      <c r="K152" s="207"/>
      <c r="L152" s="208"/>
      <c r="M152" s="208"/>
      <c r="N152" s="208"/>
      <c r="O152" s="208"/>
      <c r="P152" s="211"/>
    </row>
    <row r="153" spans="1:16" s="206" customFormat="1" ht="13.35" customHeight="1">
      <c r="A153" s="208"/>
      <c r="B153" s="208"/>
      <c r="C153" s="205"/>
      <c r="D153" s="205"/>
      <c r="E153" s="205"/>
      <c r="F153" s="205"/>
      <c r="K153" s="207"/>
      <c r="L153" s="208"/>
      <c r="M153" s="208"/>
      <c r="N153" s="208"/>
      <c r="O153" s="208"/>
      <c r="P153" s="211"/>
    </row>
    <row r="154" spans="1:16" s="206" customFormat="1" ht="13.35" customHeight="1">
      <c r="A154" s="208"/>
      <c r="B154" s="208"/>
      <c r="C154" s="205"/>
      <c r="D154" s="205"/>
      <c r="E154" s="205"/>
      <c r="F154" s="205"/>
      <c r="K154" s="207"/>
      <c r="L154" s="208"/>
      <c r="M154" s="208"/>
      <c r="N154" s="208"/>
      <c r="O154" s="208"/>
      <c r="P154" s="211"/>
    </row>
  </sheetData>
  <mergeCells count="18">
    <mergeCell ref="D31:F31"/>
    <mergeCell ref="G31:M31"/>
    <mergeCell ref="C20:D20"/>
    <mergeCell ref="E20:F20"/>
    <mergeCell ref="G20:J20"/>
    <mergeCell ref="B22:M23"/>
    <mergeCell ref="B25:M27"/>
    <mergeCell ref="D29:F29"/>
    <mergeCell ref="G29:M29"/>
    <mergeCell ref="B4:M4"/>
    <mergeCell ref="F6:G6"/>
    <mergeCell ref="B9:B10"/>
    <mergeCell ref="C9:D9"/>
    <mergeCell ref="E9:F9"/>
    <mergeCell ref="G9:J9"/>
    <mergeCell ref="K9:K10"/>
    <mergeCell ref="L9:M10"/>
    <mergeCell ref="G10:J10"/>
  </mergeCells>
  <phoneticPr fontId="2"/>
  <conditionalFormatting sqref="P1:P1048576">
    <cfRule type="cellIs" dxfId="4" priority="1" operator="equal">
      <formula>"NG"</formula>
    </cfRule>
  </conditionalFormatting>
  <dataValidations count="13">
    <dataValidation allowBlank="1" showInputMessage="1" showErrorMessage="1" prompt="市区町村名以降を入力" sqref="M11:M20" xr:uid="{C4E62649-2FD3-4BFB-A21D-67D47668A873}"/>
    <dataValidation type="list" allowBlank="1" showInputMessage="1" prompt="都道府県をプルダウン選択" sqref="L11" xr:uid="{61C829BA-CCD7-4084-A3AC-797BC10EC737}">
      <formula1>$L$40:$L$87</formula1>
    </dataValidation>
    <dataValidation type="list" allowBlank="1" showInputMessage="1" showErrorMessage="1" prompt="年をプルダウン選択" sqref="G11:G19" xr:uid="{C309B1DA-252F-4128-9D17-34AF53A13E0B}">
      <formula1>$G$41:$G$43</formula1>
    </dataValidation>
    <dataValidation type="list" allowBlank="1" showInputMessage="1" showErrorMessage="1" prompt="都道府県をプルダウン選択" sqref="L12:L20" xr:uid="{D6AFA60D-7840-4AF0-8D5E-CF7CDC2118B2}">
      <formula1>$L$40:$L$87</formula1>
    </dataValidation>
    <dataValidation type="list" allowBlank="1" showInputMessage="1" showErrorMessage="1" prompt="日をプルダウン選択" sqref="J12:J19" xr:uid="{121747DB-CD27-4771-8414-76D531871267}">
      <formula1>$J$41:$J$70</formula1>
    </dataValidation>
    <dataValidation type="list" allowBlank="1" showInputMessage="1" showErrorMessage="1" prompt="月をプルダウン選択" sqref="I11:I19" xr:uid="{B0E418E0-6FAB-46B8-BEE3-BABFC5B556BC}">
      <formula1>$I$41:$I$52</formula1>
    </dataValidation>
    <dataValidation imeMode="halfKatakana" allowBlank="1" showInputMessage="1" showErrorMessage="1" prompt="半角ｶﾅで入力" sqref="F11:F19 E11:E20" xr:uid="{2E0FE814-F96D-4B4C-975E-FD800355CA2B}"/>
    <dataValidation type="list" allowBlank="1" showInputMessage="1" showErrorMessage="1" sqref="K11:K19" xr:uid="{FE252B50-5F7F-4819-AEF6-95F1FF064C35}">
      <formula1>"男,女"</formula1>
    </dataValidation>
    <dataValidation type="list" allowBlank="1" showInputMessage="1" showErrorMessage="1" prompt="年をプルダウン選択" sqref="H11:H19" xr:uid="{0266FD6F-2B7F-4F01-B966-FE501F9E674E}">
      <formula1>$H$41:$H$104</formula1>
    </dataValidation>
    <dataValidation type="list" allowBlank="1" showInputMessage="1" showErrorMessage="1" prompt="日をプルダウン選択" sqref="J11" xr:uid="{03A480F9-B6E8-48CE-BF31-F487D0E8A4FD}">
      <formula1>$J$41:$J$71</formula1>
    </dataValidation>
    <dataValidation type="list" imeMode="halfAlpha" allowBlank="1" showInputMessage="1" sqref="K6" xr:uid="{59C21DBB-9720-49F8-BE03-0E4AE65388C9}">
      <formula1>"１,２,３,４,５,６,７,８,９,10,11,12,13,14,15,16,17,18,19,20,21,22,23,24,25,26,27,28,29,30,31"</formula1>
    </dataValidation>
    <dataValidation type="list" imeMode="halfAlpha" allowBlank="1" showInputMessage="1" sqref="I6" xr:uid="{1E25800B-F2A3-4919-90BE-497C7B76C1D2}">
      <formula1>"１,２,３,４,５,６,７,８,９,10,11,12"</formula1>
    </dataValidation>
    <dataValidation type="list" imeMode="halfAlpha" operator="greaterThanOrEqual" allowBlank="1" showInputMessage="1" showErrorMessage="1" sqref="F6:G6" xr:uid="{390FB9A3-79E2-4260-A682-2FE7343168F1}">
      <formula1>"　,令和８"</formula1>
    </dataValidation>
  </dataValidations>
  <pageMargins left="0.70866141732283472" right="0.70866141732283472" top="0.74803149606299213" bottom="0.74803149606299213"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9" tint="0.79998168889431442"/>
  </sheetPr>
  <dimension ref="B1:AD120"/>
  <sheetViews>
    <sheetView showGridLines="0" showZeros="0" view="pageBreakPreview" topLeftCell="A14" zoomScaleNormal="100" zoomScaleSheetLayoutView="100" workbookViewId="0">
      <selection activeCell="V15" sqref="V15"/>
    </sheetView>
  </sheetViews>
  <sheetFormatPr defaultColWidth="8.88671875" defaultRowHeight="13.2"/>
  <cols>
    <col min="1" max="1" width="1.109375" style="120" customWidth="1"/>
    <col min="2" max="2" width="3.109375" style="119" customWidth="1"/>
    <col min="3" max="10" width="3.109375" style="120" customWidth="1"/>
    <col min="11" max="11" width="9.109375" style="120" customWidth="1"/>
    <col min="12" max="19" width="3.109375" style="120" customWidth="1"/>
    <col min="20" max="20" width="3.44140625" style="120" customWidth="1"/>
    <col min="21" max="21" width="3.33203125" style="120" customWidth="1"/>
    <col min="22" max="22" width="3.109375" style="120" customWidth="1"/>
    <col min="23" max="23" width="3.6640625" style="120" customWidth="1"/>
    <col min="24" max="24" width="3.109375" style="120" customWidth="1"/>
    <col min="25" max="25" width="3.21875" style="120" customWidth="1"/>
    <col min="26" max="26" width="4" style="120" customWidth="1"/>
    <col min="27" max="28" width="1.109375" style="120" customWidth="1"/>
    <col min="29" max="29" width="11.44140625" style="155" customWidth="1"/>
    <col min="30" max="16384" width="8.88671875" style="120"/>
  </cols>
  <sheetData>
    <row r="1" spans="2:29">
      <c r="B1" s="120" t="s">
        <v>177</v>
      </c>
      <c r="Z1" s="225">
        <f>交付申請書!R14</f>
        <v>0</v>
      </c>
    </row>
    <row r="2" spans="2:29">
      <c r="Z2" s="225">
        <f>別紙１_事業計画書!L12</f>
        <v>0</v>
      </c>
    </row>
    <row r="3" spans="2:29">
      <c r="Z3" s="226"/>
      <c r="AC3" s="227"/>
    </row>
    <row r="4" spans="2:29" ht="33.75" customHeight="1">
      <c r="B4" s="478" t="s">
        <v>186</v>
      </c>
      <c r="C4" s="300"/>
      <c r="D4" s="300"/>
      <c r="E4" s="300"/>
      <c r="F4" s="300"/>
      <c r="G4" s="300"/>
      <c r="H4" s="300"/>
      <c r="I4" s="300"/>
      <c r="J4" s="300"/>
      <c r="K4" s="300"/>
      <c r="L4" s="300"/>
      <c r="M4" s="300"/>
      <c r="N4" s="300"/>
      <c r="O4" s="300"/>
      <c r="P4" s="300"/>
      <c r="Q4" s="300"/>
      <c r="R4" s="300"/>
      <c r="S4" s="300"/>
      <c r="T4" s="300"/>
      <c r="U4" s="300"/>
      <c r="V4" s="300"/>
      <c r="W4" s="300"/>
      <c r="X4" s="300"/>
      <c r="Y4" s="300"/>
      <c r="Z4" s="300"/>
      <c r="AC4" s="126" t="str">
        <f>IF(OR(AC6="NG",AC24="NG",AC27="NG",AC31="NG"),"記入不足","完了")</f>
        <v>記入不足</v>
      </c>
    </row>
    <row r="6" spans="2:29">
      <c r="T6" s="313"/>
      <c r="U6" s="313"/>
      <c r="V6" s="127" t="s">
        <v>2</v>
      </c>
      <c r="W6" s="64"/>
      <c r="X6" s="127" t="s">
        <v>1</v>
      </c>
      <c r="Y6" s="64"/>
      <c r="Z6" s="127" t="s">
        <v>0</v>
      </c>
      <c r="AC6" s="128" t="str">
        <f>IF(OR(T6="",W6="",Y6=""),"NG","OK")</f>
        <v>NG</v>
      </c>
    </row>
    <row r="8" spans="2:29">
      <c r="C8" s="120" t="s">
        <v>104</v>
      </c>
    </row>
    <row r="11" spans="2:29" ht="13.5" customHeight="1">
      <c r="B11" s="120"/>
      <c r="C11" s="187" t="s">
        <v>176</v>
      </c>
      <c r="D11" s="149"/>
      <c r="E11" s="149"/>
      <c r="F11" s="149"/>
      <c r="G11" s="149"/>
      <c r="H11" s="149"/>
      <c r="I11" s="149"/>
      <c r="J11" s="149"/>
      <c r="K11" s="149"/>
      <c r="L11" s="149"/>
      <c r="M11" s="149"/>
      <c r="N11" s="149"/>
      <c r="O11" s="149"/>
      <c r="P11" s="149"/>
      <c r="Q11" s="149"/>
      <c r="R11" s="149"/>
      <c r="S11" s="149"/>
      <c r="T11" s="149"/>
      <c r="U11" s="149"/>
      <c r="V11" s="149"/>
      <c r="W11" s="149"/>
      <c r="X11" s="149"/>
      <c r="Y11" s="149"/>
      <c r="Z11" s="149"/>
    </row>
    <row r="12" spans="2:29" ht="13.2" customHeight="1">
      <c r="B12" s="120"/>
      <c r="C12" s="314" t="s">
        <v>240</v>
      </c>
      <c r="D12" s="314"/>
      <c r="E12" s="314"/>
      <c r="F12" s="314"/>
      <c r="G12" s="314"/>
      <c r="H12" s="314"/>
      <c r="I12" s="314"/>
      <c r="J12" s="314"/>
      <c r="K12" s="314"/>
      <c r="L12" s="314"/>
      <c r="M12" s="314"/>
      <c r="N12" s="314"/>
      <c r="O12" s="314"/>
      <c r="P12" s="314"/>
      <c r="Q12" s="314"/>
      <c r="R12" s="314"/>
      <c r="S12" s="314"/>
      <c r="T12" s="314"/>
      <c r="U12" s="314"/>
      <c r="V12" s="314"/>
      <c r="W12" s="314"/>
      <c r="X12" s="314"/>
      <c r="Y12" s="314"/>
      <c r="Z12" s="149"/>
    </row>
    <row r="13" spans="2:29">
      <c r="B13" s="120"/>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149"/>
    </row>
    <row r="14" spans="2:29" ht="15.75" customHeight="1">
      <c r="B14" s="120"/>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149"/>
    </row>
    <row r="15" spans="2:29">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row>
    <row r="16" spans="2:29" s="142" customFormat="1" ht="13.2" customHeight="1">
      <c r="B16" s="228"/>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C16" s="229"/>
    </row>
    <row r="17" spans="2:29" s="142" customFormat="1" ht="22.5" customHeight="1">
      <c r="B17" s="228"/>
      <c r="C17" s="479" t="s">
        <v>111</v>
      </c>
      <c r="D17" s="480"/>
      <c r="E17" s="480"/>
      <c r="F17" s="480"/>
      <c r="G17" s="480"/>
      <c r="H17" s="481"/>
      <c r="I17" s="479" t="s">
        <v>112</v>
      </c>
      <c r="J17" s="480"/>
      <c r="K17" s="480"/>
      <c r="L17" s="480"/>
      <c r="M17" s="480"/>
      <c r="N17" s="480"/>
      <c r="O17" s="480"/>
      <c r="P17" s="480"/>
      <c r="Q17" s="480"/>
      <c r="R17" s="480"/>
      <c r="S17" s="480"/>
      <c r="T17" s="480"/>
      <c r="U17" s="480"/>
      <c r="V17" s="480"/>
      <c r="W17" s="480"/>
      <c r="X17" s="480"/>
      <c r="Y17" s="481"/>
      <c r="Z17" s="228"/>
      <c r="AC17" s="229"/>
    </row>
    <row r="18" spans="2:29" s="142" customFormat="1" ht="10.5" customHeight="1">
      <c r="B18" s="230"/>
      <c r="C18" s="482" t="s">
        <v>113</v>
      </c>
      <c r="D18" s="483"/>
      <c r="E18" s="483"/>
      <c r="F18" s="483"/>
      <c r="G18" s="483"/>
      <c r="H18" s="484"/>
      <c r="I18" s="231"/>
      <c r="J18" s="231"/>
      <c r="K18" s="231"/>
      <c r="L18" s="231"/>
      <c r="M18" s="133"/>
      <c r="N18" s="133"/>
      <c r="O18" s="133"/>
      <c r="P18" s="133"/>
      <c r="Q18" s="133"/>
      <c r="R18" s="133"/>
      <c r="S18" s="133"/>
      <c r="T18" s="133"/>
      <c r="U18" s="133"/>
      <c r="V18" s="133"/>
      <c r="W18" s="133"/>
      <c r="X18" s="133"/>
      <c r="Y18" s="134"/>
      <c r="AC18" s="229"/>
    </row>
    <row r="19" spans="2:29" s="142" customFormat="1" ht="20.25" customHeight="1">
      <c r="B19" s="230"/>
      <c r="C19" s="485"/>
      <c r="D19" s="486"/>
      <c r="E19" s="486"/>
      <c r="F19" s="486"/>
      <c r="G19" s="486"/>
      <c r="H19" s="487"/>
      <c r="K19" s="476">
        <f>交付申請書!R14</f>
        <v>0</v>
      </c>
      <c r="L19" s="476"/>
      <c r="M19" s="476"/>
      <c r="N19" s="476"/>
      <c r="O19" s="476"/>
      <c r="P19" s="476"/>
      <c r="Q19" s="476"/>
      <c r="R19" s="476"/>
      <c r="S19" s="476"/>
      <c r="T19" s="476"/>
      <c r="U19" s="476"/>
      <c r="V19" s="476"/>
      <c r="W19" s="476"/>
      <c r="Y19" s="143"/>
      <c r="AC19" s="229"/>
    </row>
    <row r="20" spans="2:29" s="142" customFormat="1" ht="20.25" customHeight="1">
      <c r="B20" s="230"/>
      <c r="C20" s="485"/>
      <c r="D20" s="486"/>
      <c r="E20" s="486"/>
      <c r="F20" s="486"/>
      <c r="G20" s="486"/>
      <c r="H20" s="487"/>
      <c r="K20" s="476" t="str">
        <f>交付申請書!R16&amp;"　"&amp;交付申請書!R19&amp;"　"&amp;交付申請書!W19</f>
        <v>　　</v>
      </c>
      <c r="L20" s="476"/>
      <c r="M20" s="476"/>
      <c r="N20" s="476"/>
      <c r="O20" s="476"/>
      <c r="P20" s="476"/>
      <c r="Q20" s="476"/>
      <c r="R20" s="476"/>
      <c r="S20" s="476"/>
      <c r="T20" s="476"/>
      <c r="U20" s="476"/>
      <c r="V20" s="476"/>
      <c r="W20" s="476"/>
      <c r="Y20" s="143"/>
      <c r="AC20" s="229"/>
    </row>
    <row r="21" spans="2:29" s="142" customFormat="1" ht="10.5" customHeight="1">
      <c r="B21" s="232"/>
      <c r="C21" s="488"/>
      <c r="D21" s="489"/>
      <c r="E21" s="489"/>
      <c r="F21" s="489"/>
      <c r="G21" s="489"/>
      <c r="H21" s="490"/>
      <c r="I21" s="136"/>
      <c r="J21" s="136"/>
      <c r="K21" s="136"/>
      <c r="L21" s="136"/>
      <c r="M21" s="136"/>
      <c r="N21" s="136"/>
      <c r="O21" s="136"/>
      <c r="P21" s="136"/>
      <c r="Q21" s="136"/>
      <c r="R21" s="136"/>
      <c r="S21" s="136"/>
      <c r="T21" s="136"/>
      <c r="U21" s="136"/>
      <c r="V21" s="136"/>
      <c r="W21" s="136"/>
      <c r="X21" s="136"/>
      <c r="Y21" s="137"/>
      <c r="AC21" s="229"/>
    </row>
    <row r="22" spans="2:29" s="142" customFormat="1" ht="11.25" customHeight="1">
      <c r="B22" s="232"/>
      <c r="C22" s="491" t="s">
        <v>211</v>
      </c>
      <c r="D22" s="492"/>
      <c r="E22" s="492"/>
      <c r="F22" s="492"/>
      <c r="G22" s="492"/>
      <c r="H22" s="493"/>
      <c r="I22" s="233"/>
      <c r="J22" s="133"/>
      <c r="K22" s="133"/>
      <c r="L22" s="133"/>
      <c r="M22" s="133"/>
      <c r="N22" s="133"/>
      <c r="O22" s="133"/>
      <c r="P22" s="133"/>
      <c r="Q22" s="133"/>
      <c r="R22" s="133"/>
      <c r="S22" s="133"/>
      <c r="T22" s="133"/>
      <c r="U22" s="133"/>
      <c r="V22" s="133"/>
      <c r="W22" s="133"/>
      <c r="X22" s="133"/>
      <c r="Y22" s="134"/>
      <c r="AC22" s="229"/>
    </row>
    <row r="23" spans="2:29" s="142" customFormat="1" ht="17.25" customHeight="1">
      <c r="B23" s="230"/>
      <c r="C23" s="494"/>
      <c r="D23" s="495"/>
      <c r="E23" s="495"/>
      <c r="F23" s="495"/>
      <c r="G23" s="495"/>
      <c r="H23" s="496"/>
      <c r="I23" s="141"/>
      <c r="J23" s="142" t="s">
        <v>77</v>
      </c>
      <c r="Y23" s="143"/>
      <c r="AC23" s="229"/>
    </row>
    <row r="24" spans="2:29" s="142" customFormat="1" ht="17.25" customHeight="1">
      <c r="B24" s="230"/>
      <c r="C24" s="494"/>
      <c r="D24" s="495"/>
      <c r="E24" s="495"/>
      <c r="F24" s="495"/>
      <c r="G24" s="495"/>
      <c r="H24" s="496"/>
      <c r="I24" s="141"/>
      <c r="K24" s="261"/>
      <c r="L24" s="335"/>
      <c r="M24" s="335"/>
      <c r="N24" s="335"/>
      <c r="O24" s="335"/>
      <c r="P24" s="335"/>
      <c r="Q24" s="335"/>
      <c r="R24" s="335"/>
      <c r="S24" s="335"/>
      <c r="T24" s="335"/>
      <c r="U24" s="335"/>
      <c r="V24" s="335"/>
      <c r="W24" s="335"/>
      <c r="X24" s="335"/>
      <c r="Y24" s="143"/>
      <c r="AC24" s="128" t="str">
        <f>IF(OR(K24="都道府県",L24=""),"NG","OK")</f>
        <v>NG</v>
      </c>
    </row>
    <row r="25" spans="2:29" s="142" customFormat="1" ht="9" customHeight="1">
      <c r="B25" s="230"/>
      <c r="C25" s="494"/>
      <c r="D25" s="495"/>
      <c r="E25" s="495"/>
      <c r="F25" s="495"/>
      <c r="G25" s="495"/>
      <c r="H25" s="496"/>
      <c r="I25" s="141"/>
      <c r="Y25" s="143"/>
      <c r="AC25" s="229"/>
    </row>
    <row r="26" spans="2:29" s="142" customFormat="1" ht="17.25" customHeight="1">
      <c r="B26" s="230"/>
      <c r="C26" s="494"/>
      <c r="D26" s="495"/>
      <c r="E26" s="495"/>
      <c r="F26" s="495"/>
      <c r="G26" s="495"/>
      <c r="H26" s="496"/>
      <c r="I26" s="234"/>
      <c r="J26" s="142" t="s">
        <v>78</v>
      </c>
      <c r="Y26" s="235"/>
      <c r="Z26" s="236"/>
      <c r="AC26" s="229"/>
    </row>
    <row r="27" spans="2:29" s="142" customFormat="1" ht="14.25" customHeight="1">
      <c r="B27" s="237"/>
      <c r="C27" s="494"/>
      <c r="D27" s="495"/>
      <c r="E27" s="495"/>
      <c r="F27" s="495"/>
      <c r="G27" s="495"/>
      <c r="H27" s="496"/>
      <c r="I27" s="238"/>
      <c r="K27" s="477"/>
      <c r="L27" s="477"/>
      <c r="M27" s="477"/>
      <c r="N27" s="477"/>
      <c r="O27" s="477"/>
      <c r="P27" s="477"/>
      <c r="Q27" s="477"/>
      <c r="R27" s="477"/>
      <c r="S27" s="477"/>
      <c r="T27" s="477"/>
      <c r="U27" s="477"/>
      <c r="V27" s="477"/>
      <c r="W27" s="477"/>
      <c r="X27" s="477"/>
      <c r="Y27" s="239"/>
      <c r="Z27" s="240"/>
      <c r="AC27" s="128" t="str">
        <f>IF(K27="","NG","OK")</f>
        <v>NG</v>
      </c>
    </row>
    <row r="28" spans="2:29" s="142" customFormat="1" ht="4.5" customHeight="1">
      <c r="B28" s="230"/>
      <c r="C28" s="494"/>
      <c r="D28" s="495"/>
      <c r="E28" s="495"/>
      <c r="F28" s="495"/>
      <c r="G28" s="495"/>
      <c r="H28" s="496"/>
      <c r="I28" s="141"/>
      <c r="Y28" s="143"/>
      <c r="AC28" s="229"/>
    </row>
    <row r="29" spans="2:29" s="142" customFormat="1" ht="17.25" customHeight="1">
      <c r="B29" s="237"/>
      <c r="C29" s="494"/>
      <c r="D29" s="495"/>
      <c r="E29" s="495"/>
      <c r="F29" s="495"/>
      <c r="G29" s="495"/>
      <c r="H29" s="496"/>
      <c r="I29" s="238"/>
      <c r="K29" s="500">
        <f>別紙１_事業計画書!L8</f>
        <v>0</v>
      </c>
      <c r="L29" s="500"/>
      <c r="M29" s="500"/>
      <c r="N29" s="500"/>
      <c r="O29" s="500"/>
      <c r="P29" s="500"/>
      <c r="Q29" s="500"/>
      <c r="R29" s="500"/>
      <c r="S29" s="500"/>
      <c r="T29" s="500"/>
      <c r="U29" s="500"/>
      <c r="V29" s="500"/>
      <c r="W29" s="500"/>
      <c r="X29" s="500"/>
      <c r="Y29" s="239"/>
      <c r="Z29" s="240"/>
      <c r="AC29" s="241" t="s">
        <v>120</v>
      </c>
    </row>
    <row r="30" spans="2:29" s="142" customFormat="1" ht="6.75" customHeight="1">
      <c r="B30" s="230"/>
      <c r="C30" s="494"/>
      <c r="D30" s="495"/>
      <c r="E30" s="495"/>
      <c r="F30" s="495"/>
      <c r="G30" s="495"/>
      <c r="H30" s="496"/>
      <c r="I30" s="141"/>
      <c r="Y30" s="143"/>
      <c r="AC30" s="229"/>
    </row>
    <row r="31" spans="2:29" s="142" customFormat="1" ht="17.25" customHeight="1">
      <c r="B31" s="230"/>
      <c r="C31" s="494"/>
      <c r="D31" s="495"/>
      <c r="E31" s="495"/>
      <c r="F31" s="495"/>
      <c r="G31" s="495"/>
      <c r="H31" s="496"/>
      <c r="I31" s="141"/>
      <c r="K31" s="477"/>
      <c r="L31" s="477"/>
      <c r="M31" s="477"/>
      <c r="N31" s="242"/>
      <c r="O31" s="477"/>
      <c r="P31" s="477"/>
      <c r="Q31" s="477"/>
      <c r="R31" s="477"/>
      <c r="S31" s="242"/>
      <c r="T31" s="477"/>
      <c r="U31" s="477"/>
      <c r="V31" s="477"/>
      <c r="W31" s="477"/>
      <c r="X31" s="477"/>
      <c r="Y31" s="143"/>
      <c r="AC31" s="128" t="str">
        <f>IF(OR(K31="",O31="",T31=""),"NG","OK")</f>
        <v>NG</v>
      </c>
    </row>
    <row r="32" spans="2:29" s="142" customFormat="1" ht="9" customHeight="1">
      <c r="B32" s="230"/>
      <c r="C32" s="494"/>
      <c r="D32" s="495"/>
      <c r="E32" s="495"/>
      <c r="F32" s="495"/>
      <c r="G32" s="495"/>
      <c r="H32" s="496"/>
      <c r="I32" s="141"/>
      <c r="Y32" s="143"/>
      <c r="AC32" s="229"/>
    </row>
    <row r="33" spans="2:30" s="142" customFormat="1" ht="17.25" customHeight="1">
      <c r="B33" s="230"/>
      <c r="C33" s="494"/>
      <c r="D33" s="495"/>
      <c r="E33" s="495"/>
      <c r="F33" s="495"/>
      <c r="G33" s="495"/>
      <c r="H33" s="496"/>
      <c r="I33" s="243"/>
      <c r="J33" s="142" t="s">
        <v>106</v>
      </c>
      <c r="Y33" s="244"/>
      <c r="AC33" s="229"/>
    </row>
    <row r="34" spans="2:30" s="142" customFormat="1" ht="2.25" customHeight="1">
      <c r="B34" s="230"/>
      <c r="C34" s="494"/>
      <c r="D34" s="495"/>
      <c r="E34" s="495"/>
      <c r="F34" s="495"/>
      <c r="G34" s="495"/>
      <c r="H34" s="496"/>
      <c r="I34" s="141"/>
      <c r="Y34" s="143"/>
      <c r="AC34" s="229"/>
    </row>
    <row r="35" spans="2:30" s="142" customFormat="1" ht="17.25" customHeight="1">
      <c r="B35" s="232"/>
      <c r="C35" s="494"/>
      <c r="D35" s="495"/>
      <c r="E35" s="495"/>
      <c r="F35" s="495"/>
      <c r="G35" s="495"/>
      <c r="H35" s="496"/>
      <c r="I35" s="141"/>
      <c r="K35" s="242" t="s">
        <v>107</v>
      </c>
      <c r="L35" s="502"/>
      <c r="M35" s="502"/>
      <c r="N35" s="142" t="s">
        <v>109</v>
      </c>
      <c r="O35" s="250"/>
      <c r="P35" s="245" t="s">
        <v>1</v>
      </c>
      <c r="Q35" s="250"/>
      <c r="R35" s="142" t="s">
        <v>110</v>
      </c>
      <c r="T35" s="246" t="s">
        <v>108</v>
      </c>
      <c r="V35" s="501"/>
      <c r="W35" s="501"/>
      <c r="Y35" s="143"/>
      <c r="AC35" s="229"/>
    </row>
    <row r="36" spans="2:30" s="142" customFormat="1" ht="11.25" customHeight="1">
      <c r="B36" s="230"/>
      <c r="C36" s="497"/>
      <c r="D36" s="498"/>
      <c r="E36" s="498"/>
      <c r="F36" s="498"/>
      <c r="G36" s="498"/>
      <c r="H36" s="499"/>
      <c r="I36" s="247"/>
      <c r="J36" s="136"/>
      <c r="K36" s="136"/>
      <c r="L36" s="136"/>
      <c r="M36" s="136"/>
      <c r="N36" s="136"/>
      <c r="O36" s="136"/>
      <c r="P36" s="136"/>
      <c r="Q36" s="136"/>
      <c r="R36" s="136"/>
      <c r="S36" s="136"/>
      <c r="T36" s="136"/>
      <c r="U36" s="136"/>
      <c r="V36" s="136"/>
      <c r="W36" s="136"/>
      <c r="X36" s="136"/>
      <c r="Y36" s="137"/>
      <c r="AC36" s="229"/>
      <c r="AD36" s="242"/>
    </row>
    <row r="37" spans="2:30" s="142" customFormat="1" ht="22.5" customHeight="1">
      <c r="B37" s="230"/>
      <c r="C37" s="248"/>
      <c r="D37" s="248"/>
      <c r="E37" s="248"/>
      <c r="F37" s="248"/>
      <c r="G37" s="248"/>
      <c r="H37" s="248"/>
      <c r="AC37" s="229"/>
      <c r="AD37" s="242"/>
    </row>
    <row r="38" spans="2:30">
      <c r="B38" s="150" t="s">
        <v>114</v>
      </c>
    </row>
    <row r="39" spans="2:30" ht="4.5" customHeight="1"/>
    <row r="40" spans="2:30">
      <c r="C40" s="120" t="s">
        <v>118</v>
      </c>
    </row>
    <row r="41" spans="2:30">
      <c r="C41" s="120" t="s">
        <v>119</v>
      </c>
    </row>
    <row r="42" spans="2:30">
      <c r="C42" s="120" t="s">
        <v>243</v>
      </c>
    </row>
    <row r="43" spans="2:30">
      <c r="C43" s="120" t="s">
        <v>244</v>
      </c>
    </row>
    <row r="44" spans="2:30">
      <c r="C44" s="154" t="s">
        <v>188</v>
      </c>
      <c r="D44" s="154"/>
      <c r="E44" s="154"/>
      <c r="F44" s="154"/>
      <c r="G44" s="154"/>
      <c r="H44" s="154"/>
      <c r="I44" s="154"/>
      <c r="J44" s="154"/>
      <c r="K44" s="154"/>
      <c r="L44" s="154"/>
      <c r="M44" s="154"/>
      <c r="N44" s="154"/>
      <c r="O44" s="154"/>
      <c r="P44" s="154"/>
      <c r="Q44" s="154"/>
      <c r="R44" s="154"/>
      <c r="S44" s="154"/>
      <c r="T44" s="154"/>
      <c r="U44" s="154"/>
      <c r="V44" s="154"/>
      <c r="W44" s="154"/>
      <c r="X44" s="154"/>
      <c r="Y44" s="154"/>
      <c r="Z44" s="154"/>
    </row>
    <row r="45" spans="2:30">
      <c r="C45" s="120" t="s">
        <v>189</v>
      </c>
    </row>
    <row r="46" spans="2:30">
      <c r="C46" s="120" t="s">
        <v>190</v>
      </c>
    </row>
    <row r="47" spans="2:30">
      <c r="C47" s="154" t="s">
        <v>191</v>
      </c>
      <c r="D47" s="154"/>
      <c r="E47" s="154"/>
      <c r="F47" s="154"/>
      <c r="G47" s="154"/>
      <c r="H47" s="154"/>
      <c r="I47" s="154"/>
      <c r="J47" s="154"/>
      <c r="K47" s="154"/>
      <c r="L47" s="154"/>
      <c r="M47" s="154"/>
      <c r="N47" s="154"/>
      <c r="O47" s="154"/>
      <c r="P47" s="154"/>
      <c r="Q47" s="154"/>
      <c r="R47" s="154"/>
      <c r="S47" s="154"/>
      <c r="T47" s="154"/>
      <c r="U47" s="154"/>
      <c r="V47" s="154"/>
      <c r="W47" s="154"/>
      <c r="X47" s="154"/>
      <c r="Y47" s="154"/>
      <c r="Z47" s="154"/>
    </row>
    <row r="48" spans="2:30">
      <c r="C48" s="120" t="s">
        <v>192</v>
      </c>
    </row>
    <row r="49" spans="2:26">
      <c r="C49" s="154" t="s">
        <v>234</v>
      </c>
      <c r="D49" s="154"/>
      <c r="E49" s="154"/>
      <c r="F49" s="154"/>
      <c r="G49" s="154"/>
      <c r="H49" s="154"/>
      <c r="I49" s="154"/>
      <c r="J49" s="154"/>
      <c r="K49" s="154"/>
      <c r="L49" s="154"/>
      <c r="M49" s="154"/>
      <c r="N49" s="154"/>
      <c r="O49" s="154"/>
      <c r="P49" s="154"/>
      <c r="Q49" s="154"/>
      <c r="R49" s="154"/>
      <c r="S49" s="154"/>
      <c r="T49" s="154"/>
      <c r="U49" s="154"/>
      <c r="V49" s="154"/>
      <c r="W49" s="154"/>
      <c r="X49" s="154"/>
      <c r="Y49" s="154"/>
      <c r="Z49" s="154"/>
    </row>
    <row r="50" spans="2:26">
      <c r="C50" s="154" t="s">
        <v>193</v>
      </c>
      <c r="D50" s="154"/>
      <c r="E50" s="154"/>
      <c r="F50" s="154"/>
      <c r="G50" s="154"/>
      <c r="H50" s="154"/>
      <c r="I50" s="154"/>
      <c r="J50" s="154"/>
      <c r="K50" s="154"/>
      <c r="L50" s="154"/>
      <c r="M50" s="154"/>
      <c r="N50" s="154"/>
      <c r="O50" s="154"/>
      <c r="P50" s="154"/>
      <c r="Q50" s="154"/>
      <c r="R50" s="154"/>
      <c r="S50" s="154"/>
      <c r="T50" s="154"/>
      <c r="U50" s="154"/>
      <c r="V50" s="154"/>
      <c r="W50" s="154"/>
      <c r="X50" s="154"/>
      <c r="Y50" s="154"/>
      <c r="Z50" s="154"/>
    </row>
    <row r="52" spans="2:26">
      <c r="B52" s="150" t="s">
        <v>115</v>
      </c>
    </row>
    <row r="53" spans="2:26">
      <c r="C53" s="120" t="s">
        <v>76</v>
      </c>
    </row>
    <row r="54" spans="2:26" ht="4.95" customHeight="1"/>
    <row r="55" spans="2:26">
      <c r="C55" s="120" t="s">
        <v>68</v>
      </c>
    </row>
    <row r="56" spans="2:26">
      <c r="C56" s="120" t="s">
        <v>69</v>
      </c>
    </row>
    <row r="57" spans="2:26">
      <c r="C57" s="120" t="s">
        <v>70</v>
      </c>
    </row>
    <row r="58" spans="2:26">
      <c r="C58" s="148"/>
      <c r="D58" s="120" t="s">
        <v>71</v>
      </c>
      <c r="G58" s="148"/>
      <c r="H58" s="148"/>
      <c r="I58" s="148"/>
      <c r="J58" s="148"/>
      <c r="K58" s="148"/>
      <c r="L58" s="148"/>
      <c r="M58" s="148"/>
      <c r="N58" s="148"/>
      <c r="O58" s="148"/>
      <c r="P58" s="148"/>
      <c r="Q58" s="148"/>
      <c r="R58" s="148"/>
      <c r="S58" s="148"/>
      <c r="T58" s="148"/>
      <c r="U58" s="148"/>
      <c r="V58" s="148"/>
      <c r="W58" s="148"/>
      <c r="X58" s="148"/>
      <c r="Y58" s="148"/>
      <c r="Z58" s="148"/>
    </row>
    <row r="59" spans="2:26">
      <c r="C59" s="148"/>
      <c r="D59" s="120" t="s">
        <v>72</v>
      </c>
      <c r="G59" s="148"/>
      <c r="H59" s="148"/>
      <c r="I59" s="148"/>
      <c r="J59" s="148"/>
      <c r="K59" s="148"/>
      <c r="L59" s="148"/>
      <c r="M59" s="148"/>
      <c r="N59" s="148"/>
      <c r="O59" s="148"/>
      <c r="P59" s="148"/>
      <c r="Q59" s="148"/>
      <c r="R59" s="148"/>
      <c r="S59" s="148"/>
      <c r="T59" s="148"/>
      <c r="U59" s="148"/>
      <c r="V59" s="148"/>
      <c r="W59" s="148"/>
      <c r="X59" s="148"/>
      <c r="Y59" s="148"/>
      <c r="Z59" s="148"/>
    </row>
    <row r="60" spans="2:26">
      <c r="C60" s="154"/>
      <c r="D60" s="154" t="s">
        <v>73</v>
      </c>
      <c r="E60" s="154"/>
      <c r="F60" s="154"/>
      <c r="G60" s="154"/>
      <c r="H60" s="154"/>
      <c r="I60" s="154"/>
      <c r="J60" s="154"/>
      <c r="K60" s="154"/>
      <c r="L60" s="154"/>
      <c r="M60" s="154"/>
      <c r="N60" s="154"/>
      <c r="O60" s="154"/>
      <c r="P60" s="154"/>
      <c r="Q60" s="154"/>
      <c r="R60" s="154"/>
      <c r="S60" s="154"/>
      <c r="T60" s="154"/>
      <c r="U60" s="154"/>
      <c r="V60" s="154"/>
      <c r="W60" s="154"/>
      <c r="X60" s="154"/>
      <c r="Y60" s="154"/>
      <c r="Z60" s="154"/>
    </row>
    <row r="61" spans="2:26">
      <c r="C61" s="154" t="s">
        <v>194</v>
      </c>
      <c r="D61" s="154"/>
      <c r="E61" s="154"/>
      <c r="F61" s="154"/>
      <c r="G61" s="154"/>
      <c r="H61" s="154"/>
      <c r="I61" s="154"/>
      <c r="J61" s="154"/>
      <c r="K61" s="154"/>
      <c r="L61" s="154"/>
      <c r="M61" s="154"/>
      <c r="N61" s="154"/>
      <c r="O61" s="154"/>
      <c r="P61" s="154"/>
      <c r="Q61" s="154"/>
      <c r="R61" s="154"/>
      <c r="S61" s="154"/>
      <c r="T61" s="154"/>
      <c r="U61" s="154"/>
      <c r="V61" s="154"/>
      <c r="W61" s="154"/>
      <c r="X61" s="154"/>
      <c r="Y61" s="154"/>
      <c r="Z61" s="154"/>
    </row>
    <row r="62" spans="2:26">
      <c r="D62" s="120" t="s">
        <v>195</v>
      </c>
    </row>
    <row r="63" spans="2:26">
      <c r="C63" s="120" t="s">
        <v>218</v>
      </c>
    </row>
    <row r="64" spans="2:26">
      <c r="D64" s="120" t="s">
        <v>220</v>
      </c>
    </row>
    <row r="65" spans="3:16">
      <c r="C65" s="120" t="s">
        <v>74</v>
      </c>
    </row>
    <row r="66" spans="3:16">
      <c r="C66" s="120" t="s">
        <v>75</v>
      </c>
    </row>
    <row r="67" spans="3:16">
      <c r="C67" s="120" t="s">
        <v>96</v>
      </c>
    </row>
    <row r="68" spans="3:16">
      <c r="C68" s="120" t="s">
        <v>134</v>
      </c>
    </row>
    <row r="73" spans="3:16">
      <c r="P73" s="120" t="s">
        <v>9</v>
      </c>
    </row>
    <row r="74" spans="3:16">
      <c r="P74" s="120" t="s">
        <v>10</v>
      </c>
    </row>
    <row r="75" spans="3:16">
      <c r="P75" s="120" t="s">
        <v>11</v>
      </c>
    </row>
    <row r="76" spans="3:16">
      <c r="P76" s="120" t="s">
        <v>12</v>
      </c>
    </row>
    <row r="77" spans="3:16">
      <c r="P77" s="120" t="s">
        <v>13</v>
      </c>
    </row>
    <row r="78" spans="3:16">
      <c r="P78" s="120" t="s">
        <v>14</v>
      </c>
    </row>
    <row r="79" spans="3:16">
      <c r="P79" s="120" t="s">
        <v>15</v>
      </c>
    </row>
    <row r="80" spans="3:16">
      <c r="P80" s="120" t="s">
        <v>16</v>
      </c>
    </row>
    <row r="81" spans="16:16">
      <c r="P81" s="120" t="s">
        <v>17</v>
      </c>
    </row>
    <row r="82" spans="16:16">
      <c r="P82" s="120" t="s">
        <v>18</v>
      </c>
    </row>
    <row r="83" spans="16:16">
      <c r="P83" s="120" t="s">
        <v>19</v>
      </c>
    </row>
    <row r="84" spans="16:16">
      <c r="P84" s="120" t="s">
        <v>20</v>
      </c>
    </row>
    <row r="85" spans="16:16">
      <c r="P85" s="120" t="s">
        <v>21</v>
      </c>
    </row>
    <row r="86" spans="16:16">
      <c r="P86" s="120" t="s">
        <v>22</v>
      </c>
    </row>
    <row r="87" spans="16:16">
      <c r="P87" s="120" t="s">
        <v>8</v>
      </c>
    </row>
    <row r="88" spans="16:16">
      <c r="P88" s="120" t="s">
        <v>23</v>
      </c>
    </row>
    <row r="89" spans="16:16">
      <c r="P89" s="120" t="s">
        <v>24</v>
      </c>
    </row>
    <row r="90" spans="16:16">
      <c r="P90" s="120" t="s">
        <v>25</v>
      </c>
    </row>
    <row r="91" spans="16:16">
      <c r="P91" s="120" t="s">
        <v>26</v>
      </c>
    </row>
    <row r="92" spans="16:16">
      <c r="P92" s="120" t="s">
        <v>27</v>
      </c>
    </row>
    <row r="93" spans="16:16">
      <c r="P93" s="120" t="s">
        <v>28</v>
      </c>
    </row>
    <row r="94" spans="16:16">
      <c r="P94" s="120" t="s">
        <v>29</v>
      </c>
    </row>
    <row r="95" spans="16:16">
      <c r="P95" s="120" t="s">
        <v>30</v>
      </c>
    </row>
    <row r="96" spans="16:16">
      <c r="P96" s="120" t="s">
        <v>31</v>
      </c>
    </row>
    <row r="97" spans="16:16">
      <c r="P97" s="120" t="s">
        <v>32</v>
      </c>
    </row>
    <row r="98" spans="16:16">
      <c r="P98" s="120" t="s">
        <v>33</v>
      </c>
    </row>
    <row r="99" spans="16:16">
      <c r="P99" s="120" t="s">
        <v>34</v>
      </c>
    </row>
    <row r="100" spans="16:16">
      <c r="P100" s="120" t="s">
        <v>35</v>
      </c>
    </row>
    <row r="101" spans="16:16">
      <c r="P101" s="120" t="s">
        <v>36</v>
      </c>
    </row>
    <row r="102" spans="16:16">
      <c r="P102" s="120" t="s">
        <v>37</v>
      </c>
    </row>
    <row r="103" spans="16:16">
      <c r="P103" s="120" t="s">
        <v>38</v>
      </c>
    </row>
    <row r="104" spans="16:16">
      <c r="P104" s="120" t="s">
        <v>39</v>
      </c>
    </row>
    <row r="105" spans="16:16">
      <c r="P105" s="120" t="s">
        <v>40</v>
      </c>
    </row>
    <row r="106" spans="16:16">
      <c r="P106" s="120" t="s">
        <v>41</v>
      </c>
    </row>
    <row r="107" spans="16:16">
      <c r="P107" s="120" t="s">
        <v>42</v>
      </c>
    </row>
    <row r="108" spans="16:16">
      <c r="P108" s="120" t="s">
        <v>43</v>
      </c>
    </row>
    <row r="109" spans="16:16">
      <c r="P109" s="120" t="s">
        <v>44</v>
      </c>
    </row>
    <row r="110" spans="16:16">
      <c r="P110" s="120" t="s">
        <v>45</v>
      </c>
    </row>
    <row r="111" spans="16:16">
      <c r="P111" s="120" t="s">
        <v>46</v>
      </c>
    </row>
    <row r="112" spans="16:16">
      <c r="P112" s="120" t="s">
        <v>47</v>
      </c>
    </row>
    <row r="113" spans="16:16">
      <c r="P113" s="120" t="s">
        <v>48</v>
      </c>
    </row>
    <row r="114" spans="16:16">
      <c r="P114" s="120" t="s">
        <v>49</v>
      </c>
    </row>
    <row r="115" spans="16:16">
      <c r="P115" s="120" t="s">
        <v>50</v>
      </c>
    </row>
    <row r="116" spans="16:16">
      <c r="P116" s="120" t="s">
        <v>51</v>
      </c>
    </row>
    <row r="117" spans="16:16">
      <c r="P117" s="120" t="s">
        <v>52</v>
      </c>
    </row>
    <row r="118" spans="16:16">
      <c r="P118" s="120" t="s">
        <v>53</v>
      </c>
    </row>
    <row r="119" spans="16:16">
      <c r="P119" s="120" t="s">
        <v>54</v>
      </c>
    </row>
    <row r="120" spans="16:16">
      <c r="P120" s="120" t="s">
        <v>55</v>
      </c>
    </row>
  </sheetData>
  <mergeCells count="17">
    <mergeCell ref="L35:M35"/>
    <mergeCell ref="K19:W19"/>
    <mergeCell ref="K20:W20"/>
    <mergeCell ref="O31:R31"/>
    <mergeCell ref="T31:X31"/>
    <mergeCell ref="B4:Z4"/>
    <mergeCell ref="T6:U6"/>
    <mergeCell ref="C12:Y14"/>
    <mergeCell ref="K27:X27"/>
    <mergeCell ref="C17:H17"/>
    <mergeCell ref="I17:Y17"/>
    <mergeCell ref="C18:H21"/>
    <mergeCell ref="C22:H36"/>
    <mergeCell ref="K29:X29"/>
    <mergeCell ref="K31:M31"/>
    <mergeCell ref="V35:W35"/>
    <mergeCell ref="L24:X24"/>
  </mergeCells>
  <phoneticPr fontId="2"/>
  <conditionalFormatting sqref="AC1:AC1048576">
    <cfRule type="cellIs" dxfId="3" priority="1" operator="equal">
      <formula>"NG"</formula>
    </cfRule>
  </conditionalFormatting>
  <dataValidations count="11">
    <dataValidation type="list" allowBlank="1" showInputMessage="1" showErrorMessage="1" sqref="V35" xr:uid="{00000000-0002-0000-0800-000000000000}">
      <formula1>"男,女"</formula1>
    </dataValidation>
    <dataValidation allowBlank="1" showInputMessage="1" showErrorMessage="1" prompt="氏名（法人等の場合は名称）を入力" sqref="K29" xr:uid="{00000000-0002-0000-0800-000001000000}"/>
    <dataValidation allowBlank="1" showInputMessage="1" showErrorMessage="1" prompt="代表者の名を入力" sqref="T31" xr:uid="{00000000-0002-0000-0800-000002000000}"/>
    <dataValidation allowBlank="1" showInputMessage="1" showErrorMessage="1" prompt="代表者の姓を入力" sqref="O31" xr:uid="{00000000-0002-0000-0800-000003000000}"/>
    <dataValidation allowBlank="1" showInputMessage="1" showErrorMessage="1" prompt="代表者の役職を入力" sqref="K31" xr:uid="{00000000-0002-0000-0800-000004000000}"/>
    <dataValidation type="list" allowBlank="1" showInputMessage="1" prompt="都道府県をプルダウン選択" sqref="K24" xr:uid="{00000000-0002-0000-0800-000005000000}">
      <formula1>$P$73:$P$120</formula1>
    </dataValidation>
    <dataValidation imeMode="halfKatakana" allowBlank="1" showInputMessage="1" showErrorMessage="1" prompt="フリガナを入力" sqref="K27:X27" xr:uid="{00000000-0002-0000-0800-000006000000}"/>
    <dataValidation type="list" imeMode="halfAlpha" allowBlank="1" showInputMessage="1" showErrorMessage="1" sqref="W6 O35" xr:uid="{00000000-0002-0000-0800-000008000000}">
      <formula1>"１,２,３,４,５,６,７,８,９,10,11,12"</formula1>
    </dataValidation>
    <dataValidation type="list" imeMode="halfAlpha" allowBlank="1" showInputMessage="1" sqref="Y6 Q35" xr:uid="{00000000-0002-0000-0800-000009000000}">
      <formula1>"１,２,３,４,５,６,７,８,９,10,11,12,13,14,15,16,17,18,19,20,21,22,23,24,25,26,27,28,29,30,31"</formula1>
    </dataValidation>
    <dataValidation type="whole" imeMode="halfAlpha" operator="greaterThanOrEqual" allowBlank="1" showInputMessage="1" showErrorMessage="1" prompt="西暦４ケタ（半角数字）で入力" sqref="L35:M35" xr:uid="{00000000-0002-0000-0800-00000A000000}">
      <formula1>1000</formula1>
    </dataValidation>
    <dataValidation type="list" imeMode="halfAlpha" operator="greaterThanOrEqual" allowBlank="1" showInputMessage="1" showErrorMessage="1" sqref="T6:U6" xr:uid="{576025D1-0F0C-47FB-AC39-125F6A461ED3}">
      <formula1>"　,令和８"</formula1>
    </dataValidation>
  </dataValidations>
  <printOptions horizontalCentered="1"/>
  <pageMargins left="0.70866141732283472" right="0.70866141732283472" top="0.55118110236220474" bottom="0.35433070866141736" header="0.31496062992125984" footer="0.31496062992125984"/>
  <pageSetup paperSize="9" fitToHeight="0" orientation="portrait" r:id="rId1"/>
  <rowBreaks count="1" manualBreakCount="1">
    <brk id="51" max="2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E64CB-8E3D-4039-BF36-91D5578846DA}">
  <sheetPr>
    <tabColor theme="1" tint="4.9989318521683403E-2"/>
  </sheetPr>
  <dimension ref="A1"/>
  <sheetViews>
    <sheetView workbookViewId="0">
      <selection activeCell="R27" sqref="R27"/>
    </sheetView>
  </sheetViews>
  <sheetFormatPr defaultRowHeight="13.2"/>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76483-1E1C-41B8-B418-7FD6F49609ED}">
  <sheetPr>
    <tabColor rgb="FFFFFFCC"/>
  </sheetPr>
  <dimension ref="A1:P154"/>
  <sheetViews>
    <sheetView showGridLines="0" showZeros="0" view="pageBreakPreview" zoomScaleNormal="115" zoomScaleSheetLayoutView="100" workbookViewId="0">
      <selection activeCell="F6" sqref="F6:G6"/>
    </sheetView>
  </sheetViews>
  <sheetFormatPr defaultColWidth="8.88671875" defaultRowHeight="13.35" customHeight="1"/>
  <cols>
    <col min="1" max="1" width="0.88671875" style="77" customWidth="1"/>
    <col min="2" max="2" width="11.88671875" style="77" customWidth="1"/>
    <col min="3" max="4" width="8.88671875" style="74" customWidth="1"/>
    <col min="5" max="6" width="6.6640625" style="74" customWidth="1"/>
    <col min="7" max="10" width="3.6640625" style="75" customWidth="1"/>
    <col min="11" max="11" width="3.77734375" style="76" customWidth="1"/>
    <col min="12" max="12" width="8.88671875" style="77" customWidth="1"/>
    <col min="13" max="13" width="20.88671875" style="77" customWidth="1"/>
    <col min="14" max="14" width="0.88671875" style="77" customWidth="1"/>
    <col min="15" max="15" width="1.109375" style="77" customWidth="1"/>
    <col min="16" max="16" width="10.109375" style="79" customWidth="1"/>
    <col min="17" max="16384" width="8.88671875" style="77"/>
  </cols>
  <sheetData>
    <row r="1" spans="2:16" ht="13.2">
      <c r="B1" s="12" t="s">
        <v>175</v>
      </c>
      <c r="M1" s="66" t="s">
        <v>309</v>
      </c>
      <c r="P1" s="78"/>
    </row>
    <row r="2" spans="2:16" ht="13.35" customHeight="1">
      <c r="M2" s="66">
        <f>交付申請書!R14</f>
        <v>0</v>
      </c>
    </row>
    <row r="3" spans="2:16" ht="13.35" customHeight="1">
      <c r="M3" s="66">
        <f>別紙１_事業計画書!L12</f>
        <v>0</v>
      </c>
    </row>
    <row r="4" spans="2:16" ht="14.4">
      <c r="B4" s="503" t="s">
        <v>56</v>
      </c>
      <c r="C4" s="503"/>
      <c r="D4" s="503"/>
      <c r="E4" s="503"/>
      <c r="F4" s="503"/>
      <c r="G4" s="503"/>
      <c r="H4" s="503"/>
      <c r="I4" s="503"/>
      <c r="J4" s="503"/>
      <c r="K4" s="503"/>
      <c r="L4" s="503"/>
      <c r="M4" s="503"/>
    </row>
    <row r="5" spans="2:16" ht="13.2"/>
    <row r="6" spans="2:16" ht="13.2">
      <c r="F6" s="313"/>
      <c r="G6" s="313"/>
      <c r="H6" s="75" t="s">
        <v>2</v>
      </c>
      <c r="I6" s="64"/>
      <c r="J6" s="75" t="s">
        <v>1</v>
      </c>
      <c r="K6" s="64"/>
      <c r="L6" s="77" t="s">
        <v>57</v>
      </c>
      <c r="P6" s="80" t="str">
        <f>IF(OR(F6="",I6="",K6=""),"NG","OK")</f>
        <v>NG</v>
      </c>
    </row>
    <row r="9" spans="2:16" ht="15" customHeight="1">
      <c r="B9" s="504" t="s">
        <v>58</v>
      </c>
      <c r="C9" s="505" t="s">
        <v>4</v>
      </c>
      <c r="D9" s="506"/>
      <c r="E9" s="507" t="s">
        <v>239</v>
      </c>
      <c r="F9" s="508"/>
      <c r="G9" s="509" t="s">
        <v>59</v>
      </c>
      <c r="H9" s="510"/>
      <c r="I9" s="510"/>
      <c r="J9" s="510"/>
      <c r="K9" s="511" t="s">
        <v>60</v>
      </c>
      <c r="L9" s="504" t="s">
        <v>61</v>
      </c>
      <c r="M9" s="504"/>
    </row>
    <row r="10" spans="2:16" ht="25.35" customHeight="1">
      <c r="B10" s="504"/>
      <c r="C10" s="81" t="s">
        <v>62</v>
      </c>
      <c r="D10" s="82" t="s">
        <v>63</v>
      </c>
      <c r="E10" s="83" t="s">
        <v>62</v>
      </c>
      <c r="F10" s="84" t="s">
        <v>63</v>
      </c>
      <c r="G10" s="513" t="s">
        <v>246</v>
      </c>
      <c r="H10" s="514"/>
      <c r="I10" s="514"/>
      <c r="J10" s="514"/>
      <c r="K10" s="512"/>
      <c r="L10" s="504"/>
      <c r="M10" s="504"/>
    </row>
    <row r="11" spans="2:16" ht="42" customHeight="1">
      <c r="B11" s="9">
        <f>'別紙３_共同申請同意書（リースの場合)'!K31</f>
        <v>0</v>
      </c>
      <c r="C11" s="10">
        <f>'別紙３_共同申請同意書（リースの場合)'!O31</f>
        <v>0</v>
      </c>
      <c r="D11" s="11">
        <f>'別紙３_共同申請同意書（リースの場合)'!T31</f>
        <v>0</v>
      </c>
      <c r="E11" s="1"/>
      <c r="F11" s="2"/>
      <c r="G11" s="85"/>
      <c r="H11" s="86"/>
      <c r="I11" s="54"/>
      <c r="J11" s="65"/>
      <c r="K11" s="3"/>
      <c r="L11" s="4" t="s">
        <v>9</v>
      </c>
      <c r="M11" s="5"/>
      <c r="P11" s="87" t="str">
        <f>IF(AND(B11="",C11="",D11="",E11="",F11="",G11="",H11="",I11="",J11="",K11="",L11="都道府県",M11=""),"",IF(AND(B11&lt;&gt;"",C11&lt;&gt;"",D11&lt;&gt;"",E11&lt;&gt;"",F11&lt;&gt;"",G11&lt;&gt;"",I11&lt;&gt;"",J11&lt;&gt;"",K11&lt;&gt;"",L11&lt;&gt;"都道府県",M11&lt;&gt;""),"OK","NG"))</f>
        <v>NG</v>
      </c>
    </row>
    <row r="12" spans="2:16" ht="42" customHeight="1">
      <c r="B12" s="6"/>
      <c r="C12" s="7"/>
      <c r="D12" s="8"/>
      <c r="E12" s="1"/>
      <c r="F12" s="2"/>
      <c r="G12" s="85"/>
      <c r="H12" s="86"/>
      <c r="I12" s="54"/>
      <c r="J12" s="65"/>
      <c r="K12" s="3"/>
      <c r="L12" s="4" t="s">
        <v>9</v>
      </c>
      <c r="M12" s="5"/>
      <c r="P12" s="87" t="str">
        <f>IF(AND(B12="",C12="",D12="",E12="",F12="",G12="",H12="",I12="",J12="",K12="",L12="都道府県",M12=""),"",IF(AND(B12&lt;&gt;"",C12&lt;&gt;"",D12&lt;&gt;"",E12&lt;&gt;"",F12&lt;&gt;"",G12&lt;&gt;"",I12&lt;&gt;"",J12&lt;&gt;"",K12&lt;&gt;"",L12&lt;&gt;"都道府県",M12&lt;&gt;""),"OK","NG"))</f>
        <v/>
      </c>
    </row>
    <row r="13" spans="2:16" ht="42" customHeight="1">
      <c r="B13" s="6"/>
      <c r="C13" s="7"/>
      <c r="D13" s="8"/>
      <c r="E13" s="1"/>
      <c r="F13" s="2"/>
      <c r="G13" s="85"/>
      <c r="H13" s="86"/>
      <c r="I13" s="54"/>
      <c r="J13" s="65"/>
      <c r="K13" s="3"/>
      <c r="L13" s="4" t="s">
        <v>9</v>
      </c>
      <c r="M13" s="5"/>
      <c r="P13" s="87" t="str">
        <f t="shared" ref="P13:P19" si="0">IF(AND(B13="",C13="",D13="",E13="",F13="",G13="",H13="",I13="",J13="",K13="",L13="都道府県",M13=""),"",IF(AND(B13&lt;&gt;"",C13&lt;&gt;"",D13&lt;&gt;"",E13&lt;&gt;"",F13&lt;&gt;"",G13&lt;&gt;"",I13&lt;&gt;"",J13&lt;&gt;"",K13&lt;&gt;"",L13&lt;&gt;"都道府県",M13&lt;&gt;""),"OK","NG"))</f>
        <v/>
      </c>
    </row>
    <row r="14" spans="2:16" ht="42" customHeight="1">
      <c r="B14" s="6"/>
      <c r="C14" s="7"/>
      <c r="D14" s="8"/>
      <c r="E14" s="1"/>
      <c r="F14" s="2"/>
      <c r="G14" s="85"/>
      <c r="H14" s="86"/>
      <c r="I14" s="54"/>
      <c r="J14" s="65"/>
      <c r="K14" s="3"/>
      <c r="L14" s="4" t="s">
        <v>9</v>
      </c>
      <c r="M14" s="5"/>
      <c r="P14" s="87" t="str">
        <f t="shared" si="0"/>
        <v/>
      </c>
    </row>
    <row r="15" spans="2:16" ht="42" customHeight="1">
      <c r="B15" s="6"/>
      <c r="C15" s="7"/>
      <c r="D15" s="8"/>
      <c r="E15" s="1"/>
      <c r="F15" s="2"/>
      <c r="G15" s="85"/>
      <c r="H15" s="86"/>
      <c r="I15" s="54"/>
      <c r="J15" s="65"/>
      <c r="K15" s="3"/>
      <c r="L15" s="4" t="s">
        <v>9</v>
      </c>
      <c r="M15" s="5"/>
      <c r="P15" s="87" t="str">
        <f t="shared" si="0"/>
        <v/>
      </c>
    </row>
    <row r="16" spans="2:16" ht="42" customHeight="1">
      <c r="B16" s="6"/>
      <c r="C16" s="7"/>
      <c r="D16" s="8"/>
      <c r="E16" s="1"/>
      <c r="F16" s="2"/>
      <c r="G16" s="85"/>
      <c r="H16" s="86"/>
      <c r="I16" s="54"/>
      <c r="J16" s="65"/>
      <c r="K16" s="3"/>
      <c r="L16" s="4" t="s">
        <v>9</v>
      </c>
      <c r="M16" s="5"/>
      <c r="P16" s="87" t="str">
        <f t="shared" si="0"/>
        <v/>
      </c>
    </row>
    <row r="17" spans="2:16" ht="42" customHeight="1">
      <c r="B17" s="6"/>
      <c r="C17" s="7"/>
      <c r="D17" s="8"/>
      <c r="E17" s="1"/>
      <c r="F17" s="2"/>
      <c r="G17" s="85"/>
      <c r="H17" s="86"/>
      <c r="I17" s="54"/>
      <c r="J17" s="65"/>
      <c r="K17" s="3"/>
      <c r="L17" s="4" t="s">
        <v>9</v>
      </c>
      <c r="M17" s="5"/>
      <c r="P17" s="87" t="str">
        <f t="shared" si="0"/>
        <v/>
      </c>
    </row>
    <row r="18" spans="2:16" ht="42" customHeight="1">
      <c r="B18" s="6"/>
      <c r="C18" s="7"/>
      <c r="D18" s="8"/>
      <c r="E18" s="1"/>
      <c r="F18" s="2"/>
      <c r="G18" s="85"/>
      <c r="H18" s="86"/>
      <c r="I18" s="54"/>
      <c r="J18" s="65"/>
      <c r="K18" s="3"/>
      <c r="L18" s="4" t="s">
        <v>9</v>
      </c>
      <c r="M18" s="5"/>
      <c r="P18" s="87" t="str">
        <f t="shared" si="0"/>
        <v/>
      </c>
    </row>
    <row r="19" spans="2:16" ht="42" customHeight="1">
      <c r="B19" s="6"/>
      <c r="C19" s="7"/>
      <c r="D19" s="8"/>
      <c r="E19" s="1"/>
      <c r="F19" s="2"/>
      <c r="G19" s="85"/>
      <c r="H19" s="86"/>
      <c r="I19" s="54"/>
      <c r="J19" s="65"/>
      <c r="K19" s="3"/>
      <c r="L19" s="4" t="s">
        <v>9</v>
      </c>
      <c r="M19" s="5"/>
      <c r="P19" s="87" t="str">
        <f t="shared" si="0"/>
        <v/>
      </c>
    </row>
    <row r="20" spans="2:16" ht="42" customHeight="1">
      <c r="B20" s="6"/>
      <c r="C20" s="470"/>
      <c r="D20" s="471"/>
      <c r="E20" s="470"/>
      <c r="F20" s="471"/>
      <c r="G20" s="517"/>
      <c r="H20" s="518"/>
      <c r="I20" s="518"/>
      <c r="J20" s="519"/>
      <c r="K20" s="88"/>
      <c r="L20" s="4" t="s">
        <v>9</v>
      </c>
      <c r="M20" s="5"/>
      <c r="P20" s="87" t="str">
        <f>IF(AND(B20="",C20="",E20="",L20="都道府県",M20=""),"",IF(AND(B20&lt;&gt;"",C20&lt;&gt;"",E20&lt;&gt;"",L20&lt;&gt;"都道府県",M20&lt;&gt;""),"OK","NG"))</f>
        <v/>
      </c>
    </row>
    <row r="22" spans="2:16" ht="15" customHeight="1">
      <c r="B22" s="520" t="s">
        <v>116</v>
      </c>
      <c r="C22" s="520"/>
      <c r="D22" s="520"/>
      <c r="E22" s="520"/>
      <c r="F22" s="520"/>
      <c r="G22" s="520"/>
      <c r="H22" s="520"/>
      <c r="I22" s="520"/>
      <c r="J22" s="520"/>
      <c r="K22" s="520"/>
      <c r="L22" s="520"/>
      <c r="M22" s="520"/>
    </row>
    <row r="23" spans="2:16" ht="15" customHeight="1">
      <c r="B23" s="520"/>
      <c r="C23" s="520"/>
      <c r="D23" s="520"/>
      <c r="E23" s="520"/>
      <c r="F23" s="520"/>
      <c r="G23" s="520"/>
      <c r="H23" s="520"/>
      <c r="I23" s="520"/>
      <c r="J23" s="520"/>
      <c r="K23" s="520"/>
      <c r="L23" s="520"/>
      <c r="M23" s="520"/>
    </row>
    <row r="24" spans="2:16" ht="13.2">
      <c r="C24" s="77"/>
      <c r="D24" s="77"/>
      <c r="E24" s="77"/>
      <c r="F24" s="77"/>
      <c r="G24" s="77"/>
      <c r="H24" s="77"/>
      <c r="I24" s="77"/>
      <c r="J24" s="77"/>
    </row>
    <row r="25" spans="2:16" ht="13.2">
      <c r="B25" s="520" t="s">
        <v>117</v>
      </c>
      <c r="C25" s="520"/>
      <c r="D25" s="520"/>
      <c r="E25" s="520"/>
      <c r="F25" s="520"/>
      <c r="G25" s="520"/>
      <c r="H25" s="520"/>
      <c r="I25" s="520"/>
      <c r="J25" s="520"/>
      <c r="K25" s="520"/>
      <c r="L25" s="520"/>
      <c r="M25" s="520"/>
    </row>
    <row r="26" spans="2:16" ht="13.2">
      <c r="B26" s="520"/>
      <c r="C26" s="520"/>
      <c r="D26" s="520"/>
      <c r="E26" s="520"/>
      <c r="F26" s="520"/>
      <c r="G26" s="520"/>
      <c r="H26" s="520"/>
      <c r="I26" s="520"/>
      <c r="J26" s="520"/>
      <c r="K26" s="520"/>
      <c r="L26" s="520"/>
      <c r="M26" s="520"/>
    </row>
    <row r="27" spans="2:16" ht="13.2">
      <c r="B27" s="520"/>
      <c r="C27" s="520"/>
      <c r="D27" s="520"/>
      <c r="E27" s="520"/>
      <c r="F27" s="520"/>
      <c r="G27" s="520"/>
      <c r="H27" s="520"/>
      <c r="I27" s="520"/>
      <c r="J27" s="520"/>
      <c r="K27" s="520"/>
      <c r="L27" s="520"/>
      <c r="M27" s="520"/>
    </row>
    <row r="28" spans="2:16" ht="13.2">
      <c r="C28" s="77"/>
      <c r="D28" s="77"/>
      <c r="E28" s="77"/>
      <c r="F28" s="77"/>
      <c r="G28" s="77"/>
      <c r="H28" s="77"/>
      <c r="I28" s="77"/>
      <c r="J28" s="77"/>
      <c r="K28" s="77"/>
    </row>
    <row r="29" spans="2:16" ht="16.5" customHeight="1">
      <c r="C29" s="77"/>
      <c r="D29" s="515" t="s">
        <v>184</v>
      </c>
      <c r="E29" s="515"/>
      <c r="F29" s="515"/>
      <c r="G29" s="516">
        <f>'別紙３_共同申請同意書（リースの場合)'!K29</f>
        <v>0</v>
      </c>
      <c r="H29" s="516"/>
      <c r="I29" s="516"/>
      <c r="J29" s="516"/>
      <c r="K29" s="516"/>
      <c r="L29" s="516"/>
      <c r="M29" s="516"/>
    </row>
    <row r="30" spans="2:16" ht="13.2">
      <c r="C30" s="77"/>
      <c r="D30" s="77"/>
      <c r="E30" s="77"/>
      <c r="F30" s="75"/>
      <c r="L30" s="89"/>
      <c r="M30" s="89"/>
    </row>
    <row r="31" spans="2:16" ht="16.5" customHeight="1">
      <c r="C31" s="77"/>
      <c r="D31" s="515" t="s">
        <v>185</v>
      </c>
      <c r="E31" s="515"/>
      <c r="F31" s="515"/>
      <c r="G31" s="516" t="str">
        <f>'別紙３_共同申請同意書（リースの場合)'!K31&amp;"　"&amp;'別紙３_共同申請同意書（リースの場合)'!O31&amp;"　"&amp;'別紙３_共同申請同意書（リースの場合)'!T31</f>
        <v>　　</v>
      </c>
      <c r="H31" s="516"/>
      <c r="I31" s="516"/>
      <c r="J31" s="516"/>
      <c r="K31" s="516"/>
      <c r="L31" s="516"/>
      <c r="M31" s="516"/>
    </row>
    <row r="32" spans="2:16" ht="13.2">
      <c r="C32" s="77"/>
      <c r="D32" s="77"/>
      <c r="E32" s="77"/>
      <c r="F32" s="77"/>
      <c r="G32" s="77"/>
      <c r="H32" s="77"/>
      <c r="I32" s="77"/>
      <c r="J32" s="77"/>
    </row>
    <row r="33" spans="3:12" ht="13.2">
      <c r="C33" s="77"/>
      <c r="D33" s="77"/>
      <c r="E33" s="77"/>
      <c r="F33" s="77"/>
      <c r="G33" s="77"/>
      <c r="H33" s="77"/>
      <c r="I33" s="77"/>
      <c r="J33" s="77"/>
    </row>
    <row r="34" spans="3:12" ht="13.35" customHeight="1">
      <c r="C34" s="77"/>
      <c r="D34" s="77"/>
      <c r="E34" s="77"/>
      <c r="F34" s="77"/>
      <c r="G34" s="77"/>
      <c r="H34" s="77"/>
      <c r="I34" s="77"/>
      <c r="J34" s="77"/>
    </row>
    <row r="35" spans="3:12" ht="13.35" customHeight="1">
      <c r="C35" s="77"/>
      <c r="D35" s="77"/>
      <c r="E35" s="77"/>
      <c r="F35" s="77"/>
      <c r="G35" s="77"/>
      <c r="H35" s="77"/>
      <c r="I35" s="77"/>
      <c r="J35" s="77"/>
    </row>
    <row r="36" spans="3:12" ht="13.35" customHeight="1">
      <c r="C36" s="77"/>
      <c r="D36" s="77"/>
      <c r="E36" s="77"/>
      <c r="F36" s="77"/>
      <c r="G36" s="77"/>
      <c r="H36" s="77"/>
      <c r="I36" s="77"/>
      <c r="J36" s="77"/>
    </row>
    <row r="40" spans="3:12" ht="13.35" customHeight="1">
      <c r="G40" s="90" t="s">
        <v>325</v>
      </c>
      <c r="H40" s="90" t="s">
        <v>2</v>
      </c>
      <c r="I40" s="90" t="s">
        <v>1</v>
      </c>
      <c r="J40" s="90" t="s">
        <v>0</v>
      </c>
      <c r="L40" s="77" t="s">
        <v>9</v>
      </c>
    </row>
    <row r="41" spans="3:12" ht="13.35" customHeight="1">
      <c r="G41" s="75" t="s">
        <v>326</v>
      </c>
      <c r="H41" s="75">
        <v>1</v>
      </c>
      <c r="I41" s="91">
        <v>1</v>
      </c>
      <c r="J41" s="75">
        <v>1</v>
      </c>
      <c r="L41" s="77" t="s">
        <v>10</v>
      </c>
    </row>
    <row r="42" spans="3:12" ht="13.35" customHeight="1">
      <c r="G42" s="75" t="s">
        <v>327</v>
      </c>
      <c r="H42" s="75">
        <v>2</v>
      </c>
      <c r="I42" s="91">
        <v>2</v>
      </c>
      <c r="J42" s="75">
        <v>2</v>
      </c>
      <c r="L42" s="77" t="s">
        <v>11</v>
      </c>
    </row>
    <row r="43" spans="3:12" ht="13.35" customHeight="1">
      <c r="G43" s="75" t="s">
        <v>328</v>
      </c>
      <c r="H43" s="75">
        <v>3</v>
      </c>
      <c r="I43" s="91">
        <v>3</v>
      </c>
      <c r="J43" s="75">
        <v>3</v>
      </c>
      <c r="L43" s="77" t="s">
        <v>12</v>
      </c>
    </row>
    <row r="44" spans="3:12" ht="13.35" customHeight="1">
      <c r="H44" s="75">
        <v>4</v>
      </c>
      <c r="I44" s="91">
        <v>4</v>
      </c>
      <c r="J44" s="75">
        <v>4</v>
      </c>
      <c r="L44" s="77" t="s">
        <v>13</v>
      </c>
    </row>
    <row r="45" spans="3:12" ht="13.35" customHeight="1">
      <c r="H45" s="75">
        <v>5</v>
      </c>
      <c r="I45" s="91">
        <v>5</v>
      </c>
      <c r="J45" s="75">
        <v>5</v>
      </c>
      <c r="L45" s="77" t="s">
        <v>14</v>
      </c>
    </row>
    <row r="46" spans="3:12" ht="13.35" customHeight="1">
      <c r="H46" s="75">
        <v>6</v>
      </c>
      <c r="I46" s="91">
        <v>6</v>
      </c>
      <c r="J46" s="75">
        <v>6</v>
      </c>
      <c r="L46" s="77" t="s">
        <v>15</v>
      </c>
    </row>
    <row r="47" spans="3:12" ht="13.35" customHeight="1">
      <c r="H47" s="75">
        <v>7</v>
      </c>
      <c r="I47" s="91">
        <v>7</v>
      </c>
      <c r="J47" s="75">
        <v>7</v>
      </c>
      <c r="L47" s="77" t="s">
        <v>16</v>
      </c>
    </row>
    <row r="48" spans="3:12" ht="13.35" customHeight="1">
      <c r="H48" s="75">
        <v>8</v>
      </c>
      <c r="I48" s="91">
        <v>8</v>
      </c>
      <c r="J48" s="75">
        <v>8</v>
      </c>
      <c r="L48" s="77" t="s">
        <v>17</v>
      </c>
    </row>
    <row r="49" spans="8:12" ht="13.35" customHeight="1">
      <c r="H49" s="75">
        <v>9</v>
      </c>
      <c r="I49" s="91">
        <v>9</v>
      </c>
      <c r="J49" s="75">
        <v>9</v>
      </c>
      <c r="L49" s="77" t="s">
        <v>18</v>
      </c>
    </row>
    <row r="50" spans="8:12" ht="13.35" customHeight="1">
      <c r="H50" s="75">
        <v>10</v>
      </c>
      <c r="I50" s="91">
        <v>10</v>
      </c>
      <c r="J50" s="75">
        <v>10</v>
      </c>
      <c r="L50" s="77" t="s">
        <v>19</v>
      </c>
    </row>
    <row r="51" spans="8:12" ht="13.35" customHeight="1">
      <c r="H51" s="75">
        <v>11</v>
      </c>
      <c r="I51" s="91">
        <v>11</v>
      </c>
      <c r="J51" s="75">
        <v>11</v>
      </c>
      <c r="L51" s="77" t="s">
        <v>20</v>
      </c>
    </row>
    <row r="52" spans="8:12" ht="13.35" customHeight="1">
      <c r="H52" s="75">
        <v>12</v>
      </c>
      <c r="I52" s="91">
        <v>12</v>
      </c>
      <c r="J52" s="75">
        <v>12</v>
      </c>
      <c r="L52" s="77" t="s">
        <v>21</v>
      </c>
    </row>
    <row r="53" spans="8:12" ht="13.35" customHeight="1">
      <c r="H53" s="75">
        <v>13</v>
      </c>
      <c r="J53" s="75">
        <v>13</v>
      </c>
      <c r="L53" s="77" t="s">
        <v>22</v>
      </c>
    </row>
    <row r="54" spans="8:12" ht="13.35" customHeight="1">
      <c r="H54" s="75">
        <v>14</v>
      </c>
      <c r="J54" s="75">
        <v>14</v>
      </c>
      <c r="L54" s="77" t="s">
        <v>8</v>
      </c>
    </row>
    <row r="55" spans="8:12" ht="13.35" customHeight="1">
      <c r="H55" s="75">
        <v>15</v>
      </c>
      <c r="J55" s="75">
        <v>15</v>
      </c>
      <c r="L55" s="77" t="s">
        <v>23</v>
      </c>
    </row>
    <row r="56" spans="8:12" ht="13.35" customHeight="1">
      <c r="H56" s="75">
        <v>16</v>
      </c>
      <c r="J56" s="75">
        <v>16</v>
      </c>
      <c r="L56" s="77" t="s">
        <v>24</v>
      </c>
    </row>
    <row r="57" spans="8:12" ht="13.35" customHeight="1">
      <c r="H57" s="75">
        <v>17</v>
      </c>
      <c r="J57" s="75">
        <v>17</v>
      </c>
      <c r="L57" s="77" t="s">
        <v>25</v>
      </c>
    </row>
    <row r="58" spans="8:12" ht="13.35" customHeight="1">
      <c r="H58" s="75">
        <v>18</v>
      </c>
      <c r="J58" s="75">
        <v>18</v>
      </c>
      <c r="L58" s="77" t="s">
        <v>26</v>
      </c>
    </row>
    <row r="59" spans="8:12" ht="13.35" customHeight="1">
      <c r="H59" s="75">
        <v>19</v>
      </c>
      <c r="J59" s="75">
        <v>19</v>
      </c>
      <c r="L59" s="77" t="s">
        <v>27</v>
      </c>
    </row>
    <row r="60" spans="8:12" ht="13.35" customHeight="1">
      <c r="H60" s="75">
        <v>20</v>
      </c>
      <c r="J60" s="75">
        <v>20</v>
      </c>
      <c r="L60" s="77" t="s">
        <v>28</v>
      </c>
    </row>
    <row r="61" spans="8:12" ht="13.35" customHeight="1">
      <c r="H61" s="75">
        <v>21</v>
      </c>
      <c r="J61" s="75">
        <v>21</v>
      </c>
      <c r="L61" s="77" t="s">
        <v>29</v>
      </c>
    </row>
    <row r="62" spans="8:12" ht="13.35" customHeight="1">
      <c r="H62" s="75">
        <v>22</v>
      </c>
      <c r="J62" s="75">
        <v>22</v>
      </c>
      <c r="L62" s="77" t="s">
        <v>30</v>
      </c>
    </row>
    <row r="63" spans="8:12" ht="13.35" customHeight="1">
      <c r="H63" s="75">
        <v>23</v>
      </c>
      <c r="J63" s="75">
        <v>23</v>
      </c>
      <c r="L63" s="77" t="s">
        <v>31</v>
      </c>
    </row>
    <row r="64" spans="8:12" ht="13.35" customHeight="1">
      <c r="H64" s="75">
        <v>24</v>
      </c>
      <c r="J64" s="75">
        <v>24</v>
      </c>
      <c r="L64" s="77" t="s">
        <v>32</v>
      </c>
    </row>
    <row r="65" spans="8:12" ht="13.35" customHeight="1">
      <c r="H65" s="75">
        <v>25</v>
      </c>
      <c r="J65" s="75">
        <v>25</v>
      </c>
      <c r="L65" s="77" t="s">
        <v>33</v>
      </c>
    </row>
    <row r="66" spans="8:12" ht="13.35" customHeight="1">
      <c r="H66" s="75">
        <v>26</v>
      </c>
      <c r="J66" s="75">
        <v>26</v>
      </c>
      <c r="L66" s="77" t="s">
        <v>34</v>
      </c>
    </row>
    <row r="67" spans="8:12" ht="13.35" customHeight="1">
      <c r="H67" s="75">
        <v>27</v>
      </c>
      <c r="J67" s="75">
        <v>27</v>
      </c>
      <c r="L67" s="77" t="s">
        <v>35</v>
      </c>
    </row>
    <row r="68" spans="8:12" ht="13.35" customHeight="1">
      <c r="H68" s="75">
        <v>28</v>
      </c>
      <c r="J68" s="75">
        <v>28</v>
      </c>
      <c r="L68" s="77" t="s">
        <v>36</v>
      </c>
    </row>
    <row r="69" spans="8:12" ht="13.35" customHeight="1">
      <c r="H69" s="75">
        <v>29</v>
      </c>
      <c r="J69" s="75">
        <v>29</v>
      </c>
      <c r="L69" s="77" t="s">
        <v>37</v>
      </c>
    </row>
    <row r="70" spans="8:12" ht="13.35" customHeight="1">
      <c r="H70" s="75">
        <v>30</v>
      </c>
      <c r="J70" s="75">
        <v>30</v>
      </c>
      <c r="L70" s="77" t="s">
        <v>38</v>
      </c>
    </row>
    <row r="71" spans="8:12" ht="13.35" customHeight="1">
      <c r="H71" s="75">
        <v>31</v>
      </c>
      <c r="J71" s="75">
        <v>31</v>
      </c>
      <c r="L71" s="77" t="s">
        <v>39</v>
      </c>
    </row>
    <row r="72" spans="8:12" ht="13.35" customHeight="1">
      <c r="H72" s="75">
        <v>32</v>
      </c>
      <c r="L72" s="77" t="s">
        <v>40</v>
      </c>
    </row>
    <row r="73" spans="8:12" ht="13.35" customHeight="1">
      <c r="H73" s="75">
        <v>33</v>
      </c>
      <c r="L73" s="77" t="s">
        <v>41</v>
      </c>
    </row>
    <row r="74" spans="8:12" ht="13.35" customHeight="1">
      <c r="H74" s="75">
        <v>34</v>
      </c>
      <c r="L74" s="77" t="s">
        <v>42</v>
      </c>
    </row>
    <row r="75" spans="8:12" ht="13.35" customHeight="1">
      <c r="H75" s="75">
        <v>35</v>
      </c>
      <c r="L75" s="77" t="s">
        <v>43</v>
      </c>
    </row>
    <row r="76" spans="8:12" ht="13.35" customHeight="1">
      <c r="H76" s="75">
        <v>36</v>
      </c>
      <c r="L76" s="77" t="s">
        <v>44</v>
      </c>
    </row>
    <row r="77" spans="8:12" ht="13.35" customHeight="1">
      <c r="H77" s="75">
        <v>37</v>
      </c>
      <c r="L77" s="77" t="s">
        <v>45</v>
      </c>
    </row>
    <row r="78" spans="8:12" ht="13.35" customHeight="1">
      <c r="H78" s="75">
        <v>38</v>
      </c>
      <c r="L78" s="77" t="s">
        <v>46</v>
      </c>
    </row>
    <row r="79" spans="8:12" ht="13.35" customHeight="1">
      <c r="H79" s="75">
        <v>39</v>
      </c>
      <c r="L79" s="77" t="s">
        <v>47</v>
      </c>
    </row>
    <row r="80" spans="8:12" ht="13.35" customHeight="1">
      <c r="H80" s="75">
        <v>40</v>
      </c>
      <c r="L80" s="77" t="s">
        <v>48</v>
      </c>
    </row>
    <row r="81" spans="8:12" ht="13.35" customHeight="1">
      <c r="H81" s="75">
        <v>41</v>
      </c>
      <c r="L81" s="77" t="s">
        <v>49</v>
      </c>
    </row>
    <row r="82" spans="8:12" ht="13.35" customHeight="1">
      <c r="H82" s="75">
        <v>42</v>
      </c>
      <c r="L82" s="77" t="s">
        <v>50</v>
      </c>
    </row>
    <row r="83" spans="8:12" ht="13.35" customHeight="1">
      <c r="H83" s="75">
        <v>43</v>
      </c>
      <c r="L83" s="77" t="s">
        <v>51</v>
      </c>
    </row>
    <row r="84" spans="8:12" ht="13.35" customHeight="1">
      <c r="H84" s="75">
        <v>44</v>
      </c>
      <c r="L84" s="77" t="s">
        <v>52</v>
      </c>
    </row>
    <row r="85" spans="8:12" ht="13.35" customHeight="1">
      <c r="H85" s="75">
        <v>45</v>
      </c>
      <c r="L85" s="77" t="s">
        <v>53</v>
      </c>
    </row>
    <row r="86" spans="8:12" ht="13.35" customHeight="1">
      <c r="H86" s="75">
        <v>46</v>
      </c>
      <c r="L86" s="77" t="s">
        <v>54</v>
      </c>
    </row>
    <row r="87" spans="8:12" ht="13.35" customHeight="1">
      <c r="H87" s="75">
        <v>47</v>
      </c>
      <c r="L87" s="77" t="s">
        <v>55</v>
      </c>
    </row>
    <row r="88" spans="8:12" ht="13.35" customHeight="1">
      <c r="H88" s="75">
        <v>48</v>
      </c>
    </row>
    <row r="89" spans="8:12" ht="13.35" customHeight="1">
      <c r="H89" s="75">
        <v>49</v>
      </c>
    </row>
    <row r="90" spans="8:12" ht="13.35" customHeight="1">
      <c r="H90" s="75">
        <v>50</v>
      </c>
    </row>
    <row r="91" spans="8:12" ht="13.35" customHeight="1">
      <c r="H91" s="75">
        <v>51</v>
      </c>
    </row>
    <row r="92" spans="8:12" ht="13.35" customHeight="1">
      <c r="H92" s="75">
        <v>52</v>
      </c>
    </row>
    <row r="93" spans="8:12" ht="13.35" customHeight="1">
      <c r="H93" s="75">
        <v>53</v>
      </c>
    </row>
    <row r="94" spans="8:12" ht="13.35" customHeight="1">
      <c r="H94" s="75">
        <v>54</v>
      </c>
    </row>
    <row r="95" spans="8:12" ht="13.35" customHeight="1">
      <c r="H95" s="75">
        <v>55</v>
      </c>
    </row>
    <row r="96" spans="8:12" ht="13.35" customHeight="1">
      <c r="H96" s="75">
        <v>56</v>
      </c>
    </row>
    <row r="97" spans="1:16" ht="13.35" customHeight="1">
      <c r="H97" s="75">
        <v>57</v>
      </c>
    </row>
    <row r="98" spans="1:16" ht="13.35" customHeight="1">
      <c r="H98" s="75">
        <v>58</v>
      </c>
    </row>
    <row r="99" spans="1:16" ht="13.35" customHeight="1">
      <c r="H99" s="75">
        <v>59</v>
      </c>
    </row>
    <row r="100" spans="1:16" ht="13.35" customHeight="1">
      <c r="H100" s="75">
        <v>60</v>
      </c>
    </row>
    <row r="101" spans="1:16" ht="13.35" customHeight="1">
      <c r="H101" s="75">
        <v>61</v>
      </c>
    </row>
    <row r="102" spans="1:16" ht="13.35" customHeight="1">
      <c r="H102" s="75">
        <v>62</v>
      </c>
    </row>
    <row r="103" spans="1:16" s="75" customFormat="1" ht="13.35" customHeight="1">
      <c r="A103" s="77"/>
      <c r="B103" s="77"/>
      <c r="C103" s="74"/>
      <c r="D103" s="74"/>
      <c r="E103" s="74"/>
      <c r="F103" s="74"/>
      <c r="H103" s="75">
        <v>63</v>
      </c>
      <c r="K103" s="76"/>
      <c r="L103" s="77"/>
      <c r="M103" s="77"/>
      <c r="N103" s="77"/>
      <c r="O103" s="77"/>
      <c r="P103" s="79"/>
    </row>
    <row r="104" spans="1:16" s="75" customFormat="1" ht="13.35" customHeight="1">
      <c r="A104" s="77"/>
      <c r="B104" s="77"/>
      <c r="C104" s="74"/>
      <c r="D104" s="74"/>
      <c r="E104" s="74"/>
      <c r="F104" s="74"/>
      <c r="H104" s="75">
        <v>64</v>
      </c>
      <c r="K104" s="76"/>
      <c r="L104" s="77"/>
      <c r="M104" s="77"/>
      <c r="N104" s="77"/>
      <c r="O104" s="77"/>
      <c r="P104" s="79"/>
    </row>
    <row r="105" spans="1:16" s="75" customFormat="1" ht="13.35" customHeight="1">
      <c r="A105" s="77"/>
      <c r="B105" s="77"/>
      <c r="C105" s="74"/>
      <c r="D105" s="74"/>
      <c r="E105" s="74"/>
      <c r="F105" s="74"/>
      <c r="K105" s="76"/>
      <c r="L105" s="77"/>
      <c r="M105" s="77"/>
      <c r="N105" s="77"/>
      <c r="O105" s="77"/>
      <c r="P105" s="79"/>
    </row>
    <row r="106" spans="1:16" s="75" customFormat="1" ht="13.35" customHeight="1">
      <c r="A106" s="77"/>
      <c r="B106" s="77"/>
      <c r="C106" s="74"/>
      <c r="D106" s="74"/>
      <c r="E106" s="74"/>
      <c r="F106" s="74"/>
      <c r="K106" s="76"/>
      <c r="L106" s="77"/>
      <c r="M106" s="77"/>
      <c r="N106" s="77"/>
      <c r="O106" s="77"/>
      <c r="P106" s="79"/>
    </row>
    <row r="107" spans="1:16" s="75" customFormat="1" ht="13.35" customHeight="1">
      <c r="A107" s="77"/>
      <c r="B107" s="77"/>
      <c r="C107" s="74"/>
      <c r="D107" s="74"/>
      <c r="E107" s="74"/>
      <c r="F107" s="74"/>
      <c r="K107" s="76"/>
      <c r="L107" s="77"/>
      <c r="M107" s="77"/>
      <c r="N107" s="77"/>
      <c r="O107" s="77"/>
      <c r="P107" s="79"/>
    </row>
    <row r="108" spans="1:16" s="75" customFormat="1" ht="13.35" customHeight="1">
      <c r="A108" s="77"/>
      <c r="B108" s="77"/>
      <c r="C108" s="74"/>
      <c r="D108" s="74"/>
      <c r="E108" s="74"/>
      <c r="F108" s="74"/>
      <c r="K108" s="76"/>
      <c r="L108" s="77"/>
      <c r="M108" s="77"/>
      <c r="N108" s="77"/>
      <c r="O108" s="77"/>
      <c r="P108" s="79"/>
    </row>
    <row r="109" spans="1:16" s="75" customFormat="1" ht="13.35" customHeight="1">
      <c r="A109" s="77"/>
      <c r="B109" s="77"/>
      <c r="C109" s="74"/>
      <c r="D109" s="74"/>
      <c r="E109" s="74"/>
      <c r="F109" s="74"/>
      <c r="K109" s="76"/>
      <c r="L109" s="77"/>
      <c r="M109" s="77"/>
      <c r="N109" s="77"/>
      <c r="O109" s="77"/>
      <c r="P109" s="79"/>
    </row>
    <row r="110" spans="1:16" s="75" customFormat="1" ht="13.35" customHeight="1">
      <c r="A110" s="77"/>
      <c r="B110" s="77"/>
      <c r="C110" s="74"/>
      <c r="D110" s="74"/>
      <c r="E110" s="74"/>
      <c r="F110" s="74"/>
      <c r="K110" s="76"/>
      <c r="L110" s="77"/>
      <c r="M110" s="77"/>
      <c r="N110" s="77"/>
      <c r="O110" s="77"/>
      <c r="P110" s="79"/>
    </row>
    <row r="111" spans="1:16" s="75" customFormat="1" ht="13.35" customHeight="1">
      <c r="A111" s="77"/>
      <c r="B111" s="77"/>
      <c r="C111" s="74"/>
      <c r="D111" s="74"/>
      <c r="E111" s="74"/>
      <c r="F111" s="74"/>
      <c r="K111" s="76"/>
      <c r="L111" s="77"/>
      <c r="M111" s="77"/>
      <c r="N111" s="77"/>
      <c r="O111" s="77"/>
      <c r="P111" s="79"/>
    </row>
    <row r="112" spans="1:16" s="75" customFormat="1" ht="13.35" customHeight="1">
      <c r="A112" s="77"/>
      <c r="B112" s="77"/>
      <c r="C112" s="74"/>
      <c r="D112" s="74"/>
      <c r="E112" s="74"/>
      <c r="F112" s="74"/>
      <c r="K112" s="76"/>
      <c r="L112" s="77"/>
      <c r="M112" s="77"/>
      <c r="N112" s="77"/>
      <c r="O112" s="77"/>
      <c r="P112" s="79"/>
    </row>
    <row r="113" spans="1:16" s="75" customFormat="1" ht="13.35" customHeight="1">
      <c r="A113" s="77"/>
      <c r="B113" s="77"/>
      <c r="C113" s="74"/>
      <c r="D113" s="74"/>
      <c r="E113" s="74"/>
      <c r="F113" s="74"/>
      <c r="K113" s="76"/>
      <c r="L113" s="77"/>
      <c r="M113" s="77"/>
      <c r="N113" s="77"/>
      <c r="O113" s="77"/>
      <c r="P113" s="79"/>
    </row>
    <row r="114" spans="1:16" s="75" customFormat="1" ht="13.35" customHeight="1">
      <c r="A114" s="77"/>
      <c r="B114" s="77"/>
      <c r="C114" s="74"/>
      <c r="D114" s="74"/>
      <c r="E114" s="74"/>
      <c r="F114" s="74"/>
      <c r="K114" s="76"/>
      <c r="L114" s="77"/>
      <c r="M114" s="77"/>
      <c r="N114" s="77"/>
      <c r="O114" s="77"/>
      <c r="P114" s="79"/>
    </row>
    <row r="115" spans="1:16" s="75" customFormat="1" ht="13.35" customHeight="1">
      <c r="A115" s="77"/>
      <c r="B115" s="77"/>
      <c r="C115" s="74"/>
      <c r="D115" s="74"/>
      <c r="E115" s="74"/>
      <c r="F115" s="74"/>
      <c r="K115" s="76"/>
      <c r="L115" s="77"/>
      <c r="M115" s="77"/>
      <c r="N115" s="77"/>
      <c r="O115" s="77"/>
      <c r="P115" s="79"/>
    </row>
    <row r="116" spans="1:16" s="75" customFormat="1" ht="13.35" customHeight="1">
      <c r="A116" s="77"/>
      <c r="B116" s="77"/>
      <c r="C116" s="74"/>
      <c r="D116" s="74"/>
      <c r="E116" s="74"/>
      <c r="F116" s="74"/>
      <c r="K116" s="76"/>
      <c r="L116" s="77"/>
      <c r="M116" s="77"/>
      <c r="N116" s="77"/>
      <c r="O116" s="77"/>
      <c r="P116" s="79"/>
    </row>
    <row r="117" spans="1:16" s="75" customFormat="1" ht="13.35" customHeight="1">
      <c r="A117" s="77"/>
      <c r="B117" s="77"/>
      <c r="C117" s="74"/>
      <c r="D117" s="74"/>
      <c r="E117" s="74"/>
      <c r="F117" s="74"/>
      <c r="K117" s="76"/>
      <c r="L117" s="77"/>
      <c r="M117" s="77"/>
      <c r="N117" s="77"/>
      <c r="O117" s="77"/>
      <c r="P117" s="79"/>
    </row>
    <row r="118" spans="1:16" s="75" customFormat="1" ht="13.35" customHeight="1">
      <c r="A118" s="77"/>
      <c r="B118" s="77"/>
      <c r="C118" s="74"/>
      <c r="D118" s="74"/>
      <c r="E118" s="74"/>
      <c r="F118" s="74"/>
      <c r="K118" s="76"/>
      <c r="L118" s="77"/>
      <c r="M118" s="77"/>
      <c r="N118" s="77"/>
      <c r="O118" s="77"/>
      <c r="P118" s="79"/>
    </row>
    <row r="119" spans="1:16" s="75" customFormat="1" ht="13.35" customHeight="1">
      <c r="A119" s="77"/>
      <c r="B119" s="77"/>
      <c r="C119" s="74"/>
      <c r="D119" s="74"/>
      <c r="E119" s="74"/>
      <c r="F119" s="74"/>
      <c r="K119" s="76"/>
      <c r="L119" s="77"/>
      <c r="M119" s="77"/>
      <c r="N119" s="77"/>
      <c r="O119" s="77"/>
      <c r="P119" s="79"/>
    </row>
    <row r="120" spans="1:16" s="75" customFormat="1" ht="13.35" customHeight="1">
      <c r="A120" s="77"/>
      <c r="B120" s="77"/>
      <c r="C120" s="74"/>
      <c r="D120" s="74"/>
      <c r="E120" s="74"/>
      <c r="F120" s="74"/>
      <c r="K120" s="76"/>
      <c r="L120" s="77"/>
      <c r="M120" s="77"/>
      <c r="N120" s="77"/>
      <c r="O120" s="77"/>
      <c r="P120" s="79"/>
    </row>
    <row r="121" spans="1:16" s="75" customFormat="1" ht="13.35" customHeight="1">
      <c r="A121" s="77"/>
      <c r="B121" s="77"/>
      <c r="C121" s="74"/>
      <c r="D121" s="74"/>
      <c r="E121" s="74"/>
      <c r="F121" s="74"/>
      <c r="K121" s="76"/>
      <c r="L121" s="77"/>
      <c r="M121" s="77"/>
      <c r="N121" s="77"/>
      <c r="O121" s="77"/>
      <c r="P121" s="79"/>
    </row>
    <row r="122" spans="1:16" s="75" customFormat="1" ht="13.35" customHeight="1">
      <c r="A122" s="77"/>
      <c r="B122" s="77"/>
      <c r="C122" s="74"/>
      <c r="D122" s="74"/>
      <c r="E122" s="74"/>
      <c r="F122" s="74"/>
      <c r="K122" s="76"/>
      <c r="L122" s="77"/>
      <c r="M122" s="77"/>
      <c r="N122" s="77"/>
      <c r="O122" s="77"/>
      <c r="P122" s="79"/>
    </row>
    <row r="123" spans="1:16" s="75" customFormat="1" ht="13.35" customHeight="1">
      <c r="A123" s="77"/>
      <c r="B123" s="77"/>
      <c r="C123" s="74"/>
      <c r="D123" s="74"/>
      <c r="E123" s="74"/>
      <c r="F123" s="74"/>
      <c r="K123" s="76"/>
      <c r="L123" s="77"/>
      <c r="M123" s="77"/>
      <c r="N123" s="77"/>
      <c r="O123" s="77"/>
      <c r="P123" s="79"/>
    </row>
    <row r="124" spans="1:16" s="75" customFormat="1" ht="13.35" customHeight="1">
      <c r="A124" s="77"/>
      <c r="B124" s="77"/>
      <c r="C124" s="74"/>
      <c r="D124" s="74"/>
      <c r="E124" s="74"/>
      <c r="F124" s="74"/>
      <c r="K124" s="76"/>
      <c r="L124" s="77"/>
      <c r="M124" s="77"/>
      <c r="N124" s="77"/>
      <c r="O124" s="77"/>
      <c r="P124" s="79"/>
    </row>
    <row r="125" spans="1:16" s="75" customFormat="1" ht="13.35" customHeight="1">
      <c r="A125" s="77"/>
      <c r="B125" s="77"/>
      <c r="C125" s="74"/>
      <c r="D125" s="74"/>
      <c r="E125" s="74"/>
      <c r="F125" s="74"/>
      <c r="K125" s="76"/>
      <c r="L125" s="77"/>
      <c r="M125" s="77"/>
      <c r="N125" s="77"/>
      <c r="O125" s="77"/>
      <c r="P125" s="79"/>
    </row>
    <row r="126" spans="1:16" s="75" customFormat="1" ht="13.35" customHeight="1">
      <c r="A126" s="77"/>
      <c r="B126" s="77"/>
      <c r="C126" s="74"/>
      <c r="D126" s="74"/>
      <c r="E126" s="74"/>
      <c r="F126" s="74"/>
      <c r="K126" s="76"/>
      <c r="L126" s="77"/>
      <c r="M126" s="77"/>
      <c r="N126" s="77"/>
      <c r="O126" s="77"/>
      <c r="P126" s="79"/>
    </row>
    <row r="127" spans="1:16" s="75" customFormat="1" ht="13.35" customHeight="1">
      <c r="A127" s="77"/>
      <c r="B127" s="77"/>
      <c r="C127" s="74"/>
      <c r="D127" s="74"/>
      <c r="E127" s="74"/>
      <c r="F127" s="74"/>
      <c r="K127" s="76"/>
      <c r="L127" s="77"/>
      <c r="M127" s="77"/>
      <c r="N127" s="77"/>
      <c r="O127" s="77"/>
      <c r="P127" s="79"/>
    </row>
    <row r="128" spans="1:16" s="75" customFormat="1" ht="13.35" customHeight="1">
      <c r="A128" s="77"/>
      <c r="B128" s="77"/>
      <c r="C128" s="74"/>
      <c r="D128" s="74"/>
      <c r="E128" s="74"/>
      <c r="F128" s="74"/>
      <c r="K128" s="76"/>
      <c r="L128" s="77"/>
      <c r="M128" s="77"/>
      <c r="N128" s="77"/>
      <c r="O128" s="77"/>
      <c r="P128" s="79"/>
    </row>
    <row r="129" spans="1:16" s="75" customFormat="1" ht="13.35" customHeight="1">
      <c r="A129" s="77"/>
      <c r="B129" s="77"/>
      <c r="C129" s="74"/>
      <c r="D129" s="74"/>
      <c r="E129" s="74"/>
      <c r="F129" s="74"/>
      <c r="K129" s="76"/>
      <c r="L129" s="77"/>
      <c r="M129" s="77"/>
      <c r="N129" s="77"/>
      <c r="O129" s="77"/>
      <c r="P129" s="79"/>
    </row>
    <row r="130" spans="1:16" s="75" customFormat="1" ht="13.35" customHeight="1">
      <c r="A130" s="77"/>
      <c r="B130" s="77"/>
      <c r="C130" s="74"/>
      <c r="D130" s="74"/>
      <c r="E130" s="74"/>
      <c r="F130" s="74"/>
      <c r="K130" s="76"/>
      <c r="L130" s="77"/>
      <c r="M130" s="77"/>
      <c r="N130" s="77"/>
      <c r="O130" s="77"/>
      <c r="P130" s="79"/>
    </row>
    <row r="131" spans="1:16" s="75" customFormat="1" ht="13.35" customHeight="1">
      <c r="A131" s="77"/>
      <c r="B131" s="77"/>
      <c r="C131" s="74"/>
      <c r="D131" s="74"/>
      <c r="E131" s="74"/>
      <c r="F131" s="74"/>
      <c r="K131" s="76"/>
      <c r="L131" s="77"/>
      <c r="M131" s="77"/>
      <c r="N131" s="77"/>
      <c r="O131" s="77"/>
      <c r="P131" s="79"/>
    </row>
    <row r="132" spans="1:16" s="75" customFormat="1" ht="13.35" customHeight="1">
      <c r="A132" s="77"/>
      <c r="B132" s="77"/>
      <c r="C132" s="74"/>
      <c r="D132" s="74"/>
      <c r="E132" s="74"/>
      <c r="F132" s="74"/>
      <c r="K132" s="76"/>
      <c r="L132" s="77"/>
      <c r="M132" s="77"/>
      <c r="N132" s="77"/>
      <c r="O132" s="77"/>
      <c r="P132" s="79"/>
    </row>
    <row r="133" spans="1:16" s="75" customFormat="1" ht="13.35" customHeight="1">
      <c r="A133" s="77"/>
      <c r="B133" s="77"/>
      <c r="C133" s="74"/>
      <c r="D133" s="74"/>
      <c r="E133" s="74"/>
      <c r="F133" s="74"/>
      <c r="K133" s="76"/>
      <c r="L133" s="77"/>
      <c r="M133" s="77"/>
      <c r="N133" s="77"/>
      <c r="O133" s="77"/>
      <c r="P133" s="79"/>
    </row>
    <row r="134" spans="1:16" s="75" customFormat="1" ht="13.35" customHeight="1">
      <c r="A134" s="77"/>
      <c r="B134" s="77"/>
      <c r="C134" s="74"/>
      <c r="D134" s="74"/>
      <c r="E134" s="74"/>
      <c r="F134" s="74"/>
      <c r="K134" s="76"/>
      <c r="L134" s="77"/>
      <c r="M134" s="77"/>
      <c r="N134" s="77"/>
      <c r="O134" s="77"/>
      <c r="P134" s="79"/>
    </row>
    <row r="135" spans="1:16" s="75" customFormat="1" ht="13.35" customHeight="1">
      <c r="A135" s="77"/>
      <c r="B135" s="77"/>
      <c r="C135" s="74"/>
      <c r="D135" s="74"/>
      <c r="E135" s="74"/>
      <c r="F135" s="74"/>
      <c r="K135" s="76"/>
      <c r="L135" s="77"/>
      <c r="M135" s="77"/>
      <c r="N135" s="77"/>
      <c r="O135" s="77"/>
      <c r="P135" s="79"/>
    </row>
    <row r="136" spans="1:16" s="75" customFormat="1" ht="13.35" customHeight="1">
      <c r="A136" s="77"/>
      <c r="B136" s="77"/>
      <c r="C136" s="74"/>
      <c r="D136" s="74"/>
      <c r="E136" s="74"/>
      <c r="F136" s="74"/>
      <c r="K136" s="76"/>
      <c r="L136" s="77"/>
      <c r="M136" s="77"/>
      <c r="N136" s="77"/>
      <c r="O136" s="77"/>
      <c r="P136" s="79"/>
    </row>
    <row r="137" spans="1:16" s="75" customFormat="1" ht="13.35" customHeight="1">
      <c r="A137" s="77"/>
      <c r="B137" s="77"/>
      <c r="C137" s="74"/>
      <c r="D137" s="74"/>
      <c r="E137" s="74"/>
      <c r="F137" s="74"/>
      <c r="K137" s="76"/>
      <c r="L137" s="77"/>
      <c r="M137" s="77"/>
      <c r="N137" s="77"/>
      <c r="O137" s="77"/>
      <c r="P137" s="79"/>
    </row>
    <row r="138" spans="1:16" s="75" customFormat="1" ht="13.35" customHeight="1">
      <c r="A138" s="77"/>
      <c r="B138" s="77"/>
      <c r="C138" s="74"/>
      <c r="D138" s="74"/>
      <c r="E138" s="74"/>
      <c r="F138" s="74"/>
      <c r="K138" s="76"/>
      <c r="L138" s="77"/>
      <c r="M138" s="77"/>
      <c r="N138" s="77"/>
      <c r="O138" s="77"/>
      <c r="P138" s="79"/>
    </row>
    <row r="139" spans="1:16" s="75" customFormat="1" ht="13.35" customHeight="1">
      <c r="A139" s="77"/>
      <c r="B139" s="77"/>
      <c r="C139" s="74"/>
      <c r="D139" s="74"/>
      <c r="E139" s="74"/>
      <c r="F139" s="74"/>
      <c r="K139" s="76"/>
      <c r="L139" s="77"/>
      <c r="M139" s="77"/>
      <c r="N139" s="77"/>
      <c r="O139" s="77"/>
      <c r="P139" s="79"/>
    </row>
    <row r="140" spans="1:16" s="75" customFormat="1" ht="13.35" customHeight="1">
      <c r="A140" s="77"/>
      <c r="B140" s="77"/>
      <c r="C140" s="74"/>
      <c r="D140" s="74"/>
      <c r="E140" s="74"/>
      <c r="F140" s="74"/>
      <c r="K140" s="76"/>
      <c r="L140" s="77"/>
      <c r="M140" s="77"/>
      <c r="N140" s="77"/>
      <c r="O140" s="77"/>
      <c r="P140" s="79"/>
    </row>
    <row r="141" spans="1:16" s="75" customFormat="1" ht="13.35" customHeight="1">
      <c r="A141" s="77"/>
      <c r="B141" s="77"/>
      <c r="C141" s="74"/>
      <c r="D141" s="74"/>
      <c r="E141" s="74"/>
      <c r="F141" s="74"/>
      <c r="K141" s="76"/>
      <c r="L141" s="77"/>
      <c r="M141" s="77"/>
      <c r="N141" s="77"/>
      <c r="O141" s="77"/>
      <c r="P141" s="79"/>
    </row>
    <row r="142" spans="1:16" s="75" customFormat="1" ht="13.35" customHeight="1">
      <c r="A142" s="77"/>
      <c r="B142" s="77"/>
      <c r="C142" s="74"/>
      <c r="D142" s="74"/>
      <c r="E142" s="74"/>
      <c r="F142" s="74"/>
      <c r="K142" s="76"/>
      <c r="L142" s="77"/>
      <c r="M142" s="77"/>
      <c r="N142" s="77"/>
      <c r="O142" s="77"/>
      <c r="P142" s="79"/>
    </row>
    <row r="143" spans="1:16" s="75" customFormat="1" ht="13.35" customHeight="1">
      <c r="A143" s="77"/>
      <c r="B143" s="77"/>
      <c r="C143" s="74"/>
      <c r="D143" s="74"/>
      <c r="E143" s="74"/>
      <c r="F143" s="74"/>
      <c r="K143" s="76"/>
      <c r="L143" s="77"/>
      <c r="M143" s="77"/>
      <c r="N143" s="77"/>
      <c r="O143" s="77"/>
      <c r="P143" s="79"/>
    </row>
    <row r="144" spans="1:16" s="75" customFormat="1" ht="13.35" customHeight="1">
      <c r="A144" s="77"/>
      <c r="B144" s="77"/>
      <c r="C144" s="74"/>
      <c r="D144" s="74"/>
      <c r="E144" s="74"/>
      <c r="F144" s="74"/>
      <c r="K144" s="76"/>
      <c r="L144" s="77"/>
      <c r="M144" s="77"/>
      <c r="N144" s="77"/>
      <c r="O144" s="77"/>
      <c r="P144" s="79"/>
    </row>
    <row r="145" spans="1:16" s="75" customFormat="1" ht="13.35" customHeight="1">
      <c r="A145" s="77"/>
      <c r="B145" s="77"/>
      <c r="C145" s="74"/>
      <c r="D145" s="74"/>
      <c r="E145" s="74"/>
      <c r="F145" s="74"/>
      <c r="K145" s="76"/>
      <c r="L145" s="77"/>
      <c r="M145" s="77"/>
      <c r="N145" s="77"/>
      <c r="O145" s="77"/>
      <c r="P145" s="79"/>
    </row>
    <row r="146" spans="1:16" s="75" customFormat="1" ht="13.35" customHeight="1">
      <c r="A146" s="77"/>
      <c r="B146" s="77"/>
      <c r="C146" s="74"/>
      <c r="D146" s="74"/>
      <c r="E146" s="74"/>
      <c r="F146" s="74"/>
      <c r="K146" s="76"/>
      <c r="L146" s="77"/>
      <c r="M146" s="77"/>
      <c r="N146" s="77"/>
      <c r="O146" s="77"/>
      <c r="P146" s="79"/>
    </row>
    <row r="147" spans="1:16" s="75" customFormat="1" ht="13.35" customHeight="1">
      <c r="A147" s="77"/>
      <c r="B147" s="77"/>
      <c r="C147" s="74"/>
      <c r="D147" s="74"/>
      <c r="E147" s="74"/>
      <c r="F147" s="74"/>
      <c r="K147" s="76"/>
      <c r="L147" s="77"/>
      <c r="M147" s="77"/>
      <c r="N147" s="77"/>
      <c r="O147" s="77"/>
      <c r="P147" s="79"/>
    </row>
    <row r="148" spans="1:16" s="75" customFormat="1" ht="13.35" customHeight="1">
      <c r="A148" s="77"/>
      <c r="B148" s="77"/>
      <c r="C148" s="74"/>
      <c r="D148" s="74"/>
      <c r="E148" s="74"/>
      <c r="F148" s="74"/>
      <c r="K148" s="76"/>
      <c r="L148" s="77"/>
      <c r="M148" s="77"/>
      <c r="N148" s="77"/>
      <c r="O148" s="77"/>
      <c r="P148" s="79"/>
    </row>
    <row r="149" spans="1:16" s="75" customFormat="1" ht="13.35" customHeight="1">
      <c r="A149" s="77"/>
      <c r="B149" s="77"/>
      <c r="C149" s="74"/>
      <c r="D149" s="74"/>
      <c r="E149" s="74"/>
      <c r="F149" s="74"/>
      <c r="K149" s="76"/>
      <c r="L149" s="77"/>
      <c r="M149" s="77"/>
      <c r="N149" s="77"/>
      <c r="O149" s="77"/>
      <c r="P149" s="79"/>
    </row>
    <row r="150" spans="1:16" s="75" customFormat="1" ht="13.35" customHeight="1">
      <c r="A150" s="77"/>
      <c r="B150" s="77"/>
      <c r="C150" s="74"/>
      <c r="D150" s="74"/>
      <c r="E150" s="74"/>
      <c r="F150" s="74"/>
      <c r="K150" s="76"/>
      <c r="L150" s="77"/>
      <c r="M150" s="77"/>
      <c r="N150" s="77"/>
      <c r="O150" s="77"/>
      <c r="P150" s="79"/>
    </row>
    <row r="151" spans="1:16" s="75" customFormat="1" ht="13.35" customHeight="1">
      <c r="A151" s="77"/>
      <c r="B151" s="77"/>
      <c r="C151" s="74"/>
      <c r="D151" s="74"/>
      <c r="E151" s="74"/>
      <c r="F151" s="74"/>
      <c r="K151" s="76"/>
      <c r="L151" s="77"/>
      <c r="M151" s="77"/>
      <c r="N151" s="77"/>
      <c r="O151" s="77"/>
      <c r="P151" s="79"/>
    </row>
    <row r="152" spans="1:16" s="75" customFormat="1" ht="13.35" customHeight="1">
      <c r="A152" s="77"/>
      <c r="B152" s="77"/>
      <c r="C152" s="74"/>
      <c r="D152" s="74"/>
      <c r="E152" s="74"/>
      <c r="F152" s="74"/>
      <c r="K152" s="76"/>
      <c r="L152" s="77"/>
      <c r="M152" s="77"/>
      <c r="N152" s="77"/>
      <c r="O152" s="77"/>
      <c r="P152" s="79"/>
    </row>
    <row r="153" spans="1:16" s="75" customFormat="1" ht="13.35" customHeight="1">
      <c r="A153" s="77"/>
      <c r="B153" s="77"/>
      <c r="C153" s="74"/>
      <c r="D153" s="74"/>
      <c r="E153" s="74"/>
      <c r="F153" s="74"/>
      <c r="K153" s="76"/>
      <c r="L153" s="77"/>
      <c r="M153" s="77"/>
      <c r="N153" s="77"/>
      <c r="O153" s="77"/>
      <c r="P153" s="79"/>
    </row>
    <row r="154" spans="1:16" s="75" customFormat="1" ht="13.35" customHeight="1">
      <c r="A154" s="77"/>
      <c r="B154" s="77"/>
      <c r="C154" s="74"/>
      <c r="D154" s="74"/>
      <c r="E154" s="74"/>
      <c r="F154" s="74"/>
      <c r="K154" s="76"/>
      <c r="L154" s="77"/>
      <c r="M154" s="77"/>
      <c r="N154" s="77"/>
      <c r="O154" s="77"/>
      <c r="P154" s="79"/>
    </row>
  </sheetData>
  <mergeCells count="18">
    <mergeCell ref="D31:F31"/>
    <mergeCell ref="G31:M31"/>
    <mergeCell ref="C20:D20"/>
    <mergeCell ref="E20:F20"/>
    <mergeCell ref="G20:J20"/>
    <mergeCell ref="B22:M23"/>
    <mergeCell ref="B25:M27"/>
    <mergeCell ref="D29:F29"/>
    <mergeCell ref="G29:M29"/>
    <mergeCell ref="B4:M4"/>
    <mergeCell ref="F6:G6"/>
    <mergeCell ref="B9:B10"/>
    <mergeCell ref="C9:D9"/>
    <mergeCell ref="E9:F9"/>
    <mergeCell ref="G9:J9"/>
    <mergeCell ref="K9:K10"/>
    <mergeCell ref="L9:M10"/>
    <mergeCell ref="G10:J10"/>
  </mergeCells>
  <phoneticPr fontId="2"/>
  <conditionalFormatting sqref="P1:P1048576">
    <cfRule type="cellIs" dxfId="2" priority="1" operator="equal">
      <formula>"NG"</formula>
    </cfRule>
  </conditionalFormatting>
  <dataValidations count="13">
    <dataValidation type="list" imeMode="halfAlpha" allowBlank="1" showInputMessage="1" sqref="I6" xr:uid="{068A9F6F-7EC8-4C41-ADA1-803835CF8D97}">
      <formula1>"１,２,３,４,５,６,７,８,９,10,11,12"</formula1>
    </dataValidation>
    <dataValidation type="list" imeMode="halfAlpha" allowBlank="1" showInputMessage="1" sqref="K6" xr:uid="{21A983F7-EFFB-405D-9E98-26A904DDF55E}">
      <formula1>"１,２,３,４,５,６,７,８,９,10,11,12,13,14,15,16,17,18,19,20,21,22,23,24,25,26,27,28,29,30,31"</formula1>
    </dataValidation>
    <dataValidation type="list" allowBlank="1" showInputMessage="1" showErrorMessage="1" prompt="日をプルダウン選択" sqref="J11" xr:uid="{BFF66C93-6239-4AA0-BAFD-EF62599068EA}">
      <formula1>$J$41:$J$71</formula1>
    </dataValidation>
    <dataValidation type="list" allowBlank="1" showInputMessage="1" showErrorMessage="1" prompt="年をプルダウン選択" sqref="H11:H19" xr:uid="{479EDA64-5E80-4CBB-BB59-9FC811ECD496}">
      <formula1>$H$41:$H$104</formula1>
    </dataValidation>
    <dataValidation type="list" allowBlank="1" showInputMessage="1" showErrorMessage="1" sqref="K11:K19" xr:uid="{CED4CDA1-C74B-48C6-A43A-11987AAE190B}">
      <formula1>"男,女"</formula1>
    </dataValidation>
    <dataValidation imeMode="halfKatakana" allowBlank="1" showInputMessage="1" showErrorMessage="1" prompt="半角ｶﾅで入力" sqref="E11:E20 F11:F19" xr:uid="{7CEF9CEF-F930-45E0-89F7-9699C16CE98E}"/>
    <dataValidation type="list" allowBlank="1" showInputMessage="1" showErrorMessage="1" prompt="月をプルダウン選択" sqref="I11:I19" xr:uid="{5E03B918-06AB-40E6-B4C3-187350314A17}">
      <formula1>$I$41:$I$52</formula1>
    </dataValidation>
    <dataValidation type="list" allowBlank="1" showInputMessage="1" showErrorMessage="1" prompt="日をプルダウン選択" sqref="J12:J19" xr:uid="{187029DA-CA51-486B-B337-86073155B9C4}">
      <formula1>$J$41:$J$70</formula1>
    </dataValidation>
    <dataValidation type="list" allowBlank="1" showInputMessage="1" showErrorMessage="1" prompt="都道府県をプルダウン選択" sqref="L12:L20" xr:uid="{52E10AF5-47B3-4216-842B-A503E1CEE5EE}">
      <formula1>$L$40:$L$87</formula1>
    </dataValidation>
    <dataValidation type="list" allowBlank="1" showInputMessage="1" showErrorMessage="1" prompt="年をプルダウン選択" sqref="G11:G19" xr:uid="{EC96AE93-F728-4D3A-8C07-926C8DC70185}">
      <formula1>$G$41:$G$43</formula1>
    </dataValidation>
    <dataValidation type="list" allowBlank="1" showInputMessage="1" prompt="都道府県をプルダウン選択" sqref="L11" xr:uid="{D5ECFC67-AB75-4619-9276-9CD457261084}">
      <formula1>$L$40:$L$87</formula1>
    </dataValidation>
    <dataValidation allowBlank="1" showInputMessage="1" showErrorMessage="1" prompt="市区町村名以降を入力" sqref="M11:M20" xr:uid="{58F0A19D-492D-4F16-9855-51EFEC23BBAC}"/>
    <dataValidation type="list" imeMode="halfAlpha" operator="greaterThanOrEqual" allowBlank="1" showInputMessage="1" showErrorMessage="1" sqref="F6:G6" xr:uid="{46E6AAF0-B583-4C6F-A09E-0A5324B31D4C}">
      <formula1>"　,令和８"</formula1>
    </dataValidation>
  </dataValidations>
  <pageMargins left="0.70866141732283472" right="0.70866141732283472" top="0.74803149606299213" bottom="0.74803149606299213" header="0.31496062992125984" footer="0.31496062992125984"/>
  <pageSetup paperSize="9" scale="9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79998168889431442"/>
  </sheetPr>
  <dimension ref="B1:AD120"/>
  <sheetViews>
    <sheetView showGridLines="0" showZeros="0" view="pageBreakPreview" zoomScaleNormal="100" zoomScaleSheetLayoutView="100" workbookViewId="0">
      <selection activeCell="P16" sqref="P16"/>
    </sheetView>
  </sheetViews>
  <sheetFormatPr defaultColWidth="8.88671875" defaultRowHeight="13.2"/>
  <cols>
    <col min="1" max="1" width="1.109375" style="120" customWidth="1"/>
    <col min="2" max="2" width="3.109375" style="119" customWidth="1"/>
    <col min="3" max="10" width="3.109375" style="120" customWidth="1"/>
    <col min="11" max="11" width="9.109375" style="120" customWidth="1"/>
    <col min="12" max="19" width="3.109375" style="120" customWidth="1"/>
    <col min="20" max="20" width="3.44140625" style="120" customWidth="1"/>
    <col min="21" max="21" width="3.33203125" style="120" customWidth="1"/>
    <col min="22" max="22" width="3.109375" style="120" customWidth="1"/>
    <col min="23" max="23" width="3.6640625" style="120" customWidth="1"/>
    <col min="24" max="24" width="3.109375" style="120" customWidth="1"/>
    <col min="25" max="25" width="3.21875" style="120" customWidth="1"/>
    <col min="26" max="26" width="4" style="120" customWidth="1"/>
    <col min="27" max="28" width="1.109375" style="120" customWidth="1"/>
    <col min="29" max="29" width="11.44140625" style="155" customWidth="1"/>
    <col min="30" max="16384" width="8.88671875" style="120"/>
  </cols>
  <sheetData>
    <row r="1" spans="2:29">
      <c r="B1" s="120" t="s">
        <v>178</v>
      </c>
      <c r="Z1" s="225">
        <f>交付申請書!R14</f>
        <v>0</v>
      </c>
    </row>
    <row r="2" spans="2:29">
      <c r="Z2" s="225">
        <f>別紙１_事業計画書!L12</f>
        <v>0</v>
      </c>
    </row>
    <row r="3" spans="2:29">
      <c r="Z3" s="158"/>
      <c r="AC3" s="227"/>
    </row>
    <row r="4" spans="2:29" ht="33.75" customHeight="1">
      <c r="B4" s="478" t="s">
        <v>187</v>
      </c>
      <c r="C4" s="300"/>
      <c r="D4" s="300"/>
      <c r="E4" s="300"/>
      <c r="F4" s="300"/>
      <c r="G4" s="300"/>
      <c r="H4" s="300"/>
      <c r="I4" s="300"/>
      <c r="J4" s="300"/>
      <c r="K4" s="300"/>
      <c r="L4" s="300"/>
      <c r="M4" s="300"/>
      <c r="N4" s="300"/>
      <c r="O4" s="300"/>
      <c r="P4" s="300"/>
      <c r="Q4" s="300"/>
      <c r="R4" s="300"/>
      <c r="S4" s="300"/>
      <c r="T4" s="300"/>
      <c r="U4" s="300"/>
      <c r="V4" s="300"/>
      <c r="W4" s="300"/>
      <c r="X4" s="300"/>
      <c r="Y4" s="300"/>
      <c r="Z4" s="300"/>
      <c r="AC4" s="126" t="str">
        <f>IF(OR(AC6="NG",AC24="NG",AC27="NG",AC31="NG"),"記入不足","完了")</f>
        <v>記入不足</v>
      </c>
    </row>
    <row r="6" spans="2:29">
      <c r="T6" s="313"/>
      <c r="U6" s="313"/>
      <c r="V6" s="127" t="s">
        <v>2</v>
      </c>
      <c r="W6" s="64"/>
      <c r="X6" s="127" t="s">
        <v>1</v>
      </c>
      <c r="Y6" s="64"/>
      <c r="Z6" s="127" t="s">
        <v>0</v>
      </c>
      <c r="AC6" s="128" t="str">
        <f>IF(OR(T6="",W6="",Y6=""),"NG","OK")</f>
        <v>NG</v>
      </c>
    </row>
    <row r="8" spans="2:29">
      <c r="C8" s="120" t="s">
        <v>104</v>
      </c>
    </row>
    <row r="11" spans="2:29" ht="13.5" customHeight="1">
      <c r="B11" s="120"/>
      <c r="C11" s="187" t="s">
        <v>176</v>
      </c>
      <c r="D11" s="149"/>
      <c r="E11" s="149"/>
      <c r="F11" s="149"/>
      <c r="G11" s="149"/>
      <c r="H11" s="149"/>
      <c r="I11" s="149"/>
      <c r="J11" s="149"/>
      <c r="K11" s="149"/>
      <c r="L11" s="149"/>
      <c r="M11" s="149"/>
      <c r="N11" s="149"/>
      <c r="O11" s="149"/>
      <c r="P11" s="149"/>
      <c r="Q11" s="149"/>
      <c r="R11" s="149"/>
      <c r="S11" s="149"/>
      <c r="T11" s="149"/>
      <c r="U11" s="149"/>
      <c r="V11" s="149"/>
      <c r="W11" s="149"/>
      <c r="X11" s="149"/>
      <c r="Y11" s="149"/>
      <c r="Z11" s="149"/>
    </row>
    <row r="12" spans="2:29" ht="13.2" customHeight="1">
      <c r="B12" s="120"/>
      <c r="C12" s="314" t="s">
        <v>241</v>
      </c>
      <c r="D12" s="314"/>
      <c r="E12" s="314"/>
      <c r="F12" s="314"/>
      <c r="G12" s="314"/>
      <c r="H12" s="314"/>
      <c r="I12" s="314"/>
      <c r="J12" s="314"/>
      <c r="K12" s="314"/>
      <c r="L12" s="314"/>
      <c r="M12" s="314"/>
      <c r="N12" s="314"/>
      <c r="O12" s="314"/>
      <c r="P12" s="314"/>
      <c r="Q12" s="314"/>
      <c r="R12" s="314"/>
      <c r="S12" s="314"/>
      <c r="T12" s="314"/>
      <c r="U12" s="314"/>
      <c r="V12" s="314"/>
      <c r="W12" s="314"/>
      <c r="X12" s="314"/>
      <c r="Y12" s="314"/>
      <c r="Z12" s="149"/>
    </row>
    <row r="13" spans="2:29">
      <c r="B13" s="120"/>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149"/>
    </row>
    <row r="14" spans="2:29" ht="15.75" customHeight="1">
      <c r="B14" s="120"/>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149"/>
    </row>
    <row r="15" spans="2:29">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row>
    <row r="16" spans="2:29" s="142" customFormat="1" ht="13.2" customHeight="1">
      <c r="B16" s="228"/>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C16" s="229"/>
    </row>
    <row r="17" spans="2:29" s="142" customFormat="1" ht="22.5" customHeight="1">
      <c r="B17" s="228"/>
      <c r="C17" s="479" t="s">
        <v>179</v>
      </c>
      <c r="D17" s="480"/>
      <c r="E17" s="480"/>
      <c r="F17" s="480"/>
      <c r="G17" s="480"/>
      <c r="H17" s="481"/>
      <c r="I17" s="479" t="s">
        <v>112</v>
      </c>
      <c r="J17" s="480"/>
      <c r="K17" s="480"/>
      <c r="L17" s="480"/>
      <c r="M17" s="480"/>
      <c r="N17" s="480"/>
      <c r="O17" s="480"/>
      <c r="P17" s="480"/>
      <c r="Q17" s="480"/>
      <c r="R17" s="480"/>
      <c r="S17" s="480"/>
      <c r="T17" s="480"/>
      <c r="U17" s="480"/>
      <c r="V17" s="480"/>
      <c r="W17" s="480"/>
      <c r="X17" s="480"/>
      <c r="Y17" s="481"/>
      <c r="Z17" s="228"/>
      <c r="AC17" s="229"/>
    </row>
    <row r="18" spans="2:29" s="142" customFormat="1" ht="10.5" customHeight="1">
      <c r="B18" s="230"/>
      <c r="C18" s="523" t="s">
        <v>196</v>
      </c>
      <c r="D18" s="483"/>
      <c r="E18" s="483"/>
      <c r="F18" s="483"/>
      <c r="G18" s="483"/>
      <c r="H18" s="484"/>
      <c r="I18" s="231"/>
      <c r="J18" s="231"/>
      <c r="K18" s="231"/>
      <c r="L18" s="231"/>
      <c r="M18" s="133"/>
      <c r="N18" s="133"/>
      <c r="O18" s="133"/>
      <c r="P18" s="133"/>
      <c r="Q18" s="133"/>
      <c r="R18" s="133"/>
      <c r="S18" s="133"/>
      <c r="T18" s="133"/>
      <c r="U18" s="133"/>
      <c r="V18" s="133"/>
      <c r="W18" s="133"/>
      <c r="X18" s="133"/>
      <c r="Y18" s="134"/>
      <c r="AC18" s="229"/>
    </row>
    <row r="19" spans="2:29" s="142" customFormat="1" ht="20.25" customHeight="1">
      <c r="B19" s="230"/>
      <c r="C19" s="485"/>
      <c r="D19" s="486"/>
      <c r="E19" s="486"/>
      <c r="F19" s="486"/>
      <c r="G19" s="486"/>
      <c r="H19" s="487"/>
      <c r="K19" s="262">
        <f>交付申請書!R14</f>
        <v>0</v>
      </c>
      <c r="Y19" s="143"/>
      <c r="AC19" s="229"/>
    </row>
    <row r="20" spans="2:29" s="142" customFormat="1" ht="20.25" customHeight="1">
      <c r="B20" s="230"/>
      <c r="C20" s="485"/>
      <c r="D20" s="486"/>
      <c r="E20" s="486"/>
      <c r="F20" s="486"/>
      <c r="G20" s="486"/>
      <c r="H20" s="487"/>
      <c r="K20" s="262" t="str">
        <f>交付申請書!R16&amp;"　"&amp;交付申請書!R19&amp;"　"&amp;交付申請書!W19</f>
        <v>　　</v>
      </c>
      <c r="Y20" s="143"/>
      <c r="AC20" s="229"/>
    </row>
    <row r="21" spans="2:29" s="142" customFormat="1" ht="10.5" customHeight="1">
      <c r="B21" s="232"/>
      <c r="C21" s="488"/>
      <c r="D21" s="489"/>
      <c r="E21" s="489"/>
      <c r="F21" s="489"/>
      <c r="G21" s="489"/>
      <c r="H21" s="490"/>
      <c r="I21" s="136"/>
      <c r="J21" s="136"/>
      <c r="K21" s="136"/>
      <c r="L21" s="136"/>
      <c r="M21" s="136"/>
      <c r="N21" s="136"/>
      <c r="O21" s="136"/>
      <c r="P21" s="136"/>
      <c r="Q21" s="136"/>
      <c r="R21" s="136"/>
      <c r="S21" s="136"/>
      <c r="T21" s="136"/>
      <c r="U21" s="136"/>
      <c r="V21" s="136"/>
      <c r="W21" s="136"/>
      <c r="X21" s="136"/>
      <c r="Y21" s="137"/>
      <c r="AC21" s="229"/>
    </row>
    <row r="22" spans="2:29" s="142" customFormat="1" ht="11.25" customHeight="1">
      <c r="B22" s="232"/>
      <c r="C22" s="491" t="s">
        <v>242</v>
      </c>
      <c r="D22" s="492"/>
      <c r="E22" s="492"/>
      <c r="F22" s="492"/>
      <c r="G22" s="492"/>
      <c r="H22" s="493"/>
      <c r="I22" s="233"/>
      <c r="J22" s="133"/>
      <c r="K22" s="133"/>
      <c r="L22" s="133"/>
      <c r="M22" s="133"/>
      <c r="N22" s="133"/>
      <c r="O22" s="133"/>
      <c r="P22" s="133"/>
      <c r="Q22" s="133"/>
      <c r="R22" s="133"/>
      <c r="S22" s="133"/>
      <c r="T22" s="133"/>
      <c r="U22" s="133"/>
      <c r="V22" s="133"/>
      <c r="W22" s="133"/>
      <c r="X22" s="133"/>
      <c r="Y22" s="134"/>
      <c r="AC22" s="229"/>
    </row>
    <row r="23" spans="2:29" s="142" customFormat="1" ht="17.25" customHeight="1">
      <c r="B23" s="230"/>
      <c r="C23" s="494"/>
      <c r="D23" s="495"/>
      <c r="E23" s="495"/>
      <c r="F23" s="495"/>
      <c r="G23" s="495"/>
      <c r="H23" s="496"/>
      <c r="I23" s="141"/>
      <c r="J23" s="142" t="s">
        <v>77</v>
      </c>
      <c r="Y23" s="143"/>
      <c r="AC23" s="229"/>
    </row>
    <row r="24" spans="2:29" s="142" customFormat="1" ht="17.25" customHeight="1">
      <c r="B24" s="230"/>
      <c r="C24" s="494"/>
      <c r="D24" s="495"/>
      <c r="E24" s="495"/>
      <c r="F24" s="495"/>
      <c r="G24" s="495"/>
      <c r="H24" s="496"/>
      <c r="I24" s="141"/>
      <c r="K24" s="261"/>
      <c r="L24" s="335"/>
      <c r="M24" s="335"/>
      <c r="N24" s="335"/>
      <c r="O24" s="335"/>
      <c r="P24" s="335"/>
      <c r="Q24" s="335"/>
      <c r="R24" s="335"/>
      <c r="S24" s="335"/>
      <c r="T24" s="335"/>
      <c r="U24" s="335"/>
      <c r="V24" s="335"/>
      <c r="W24" s="335"/>
      <c r="X24" s="335"/>
      <c r="Y24" s="143"/>
      <c r="AC24" s="128" t="str">
        <f>IF(OR(K24="都道府県",L24=""),"NG","OK")</f>
        <v>NG</v>
      </c>
    </row>
    <row r="25" spans="2:29" s="142" customFormat="1" ht="9" customHeight="1">
      <c r="B25" s="230"/>
      <c r="C25" s="494"/>
      <c r="D25" s="495"/>
      <c r="E25" s="495"/>
      <c r="F25" s="495"/>
      <c r="G25" s="495"/>
      <c r="H25" s="496"/>
      <c r="I25" s="141"/>
      <c r="Y25" s="143"/>
      <c r="AC25" s="229"/>
    </row>
    <row r="26" spans="2:29" s="142" customFormat="1" ht="17.25" customHeight="1">
      <c r="B26" s="230"/>
      <c r="C26" s="494"/>
      <c r="D26" s="495"/>
      <c r="E26" s="495"/>
      <c r="F26" s="495"/>
      <c r="G26" s="495"/>
      <c r="H26" s="496"/>
      <c r="I26" s="234"/>
      <c r="J26" s="142" t="s">
        <v>78</v>
      </c>
      <c r="Y26" s="235"/>
      <c r="Z26" s="236"/>
      <c r="AC26" s="229"/>
    </row>
    <row r="27" spans="2:29" s="142" customFormat="1" ht="14.25" customHeight="1">
      <c r="B27" s="237"/>
      <c r="C27" s="494"/>
      <c r="D27" s="495"/>
      <c r="E27" s="495"/>
      <c r="F27" s="495"/>
      <c r="G27" s="495"/>
      <c r="H27" s="496"/>
      <c r="I27" s="238"/>
      <c r="K27" s="477"/>
      <c r="L27" s="477"/>
      <c r="M27" s="477"/>
      <c r="N27" s="477"/>
      <c r="O27" s="477"/>
      <c r="P27" s="477"/>
      <c r="Q27" s="477"/>
      <c r="R27" s="477"/>
      <c r="S27" s="477"/>
      <c r="T27" s="477"/>
      <c r="U27" s="477"/>
      <c r="V27" s="477"/>
      <c r="W27" s="477"/>
      <c r="X27" s="477"/>
      <c r="Y27" s="239"/>
      <c r="Z27" s="240"/>
      <c r="AC27" s="128" t="str">
        <f>IF(K27="","NG","OK")</f>
        <v>NG</v>
      </c>
    </row>
    <row r="28" spans="2:29" s="142" customFormat="1" ht="4.5" customHeight="1">
      <c r="B28" s="230"/>
      <c r="C28" s="494"/>
      <c r="D28" s="495"/>
      <c r="E28" s="495"/>
      <c r="F28" s="495"/>
      <c r="G28" s="495"/>
      <c r="H28" s="496"/>
      <c r="I28" s="141"/>
      <c r="Y28" s="143"/>
      <c r="AC28" s="229"/>
    </row>
    <row r="29" spans="2:29" s="142" customFormat="1" ht="17.25" customHeight="1">
      <c r="B29" s="237"/>
      <c r="C29" s="494"/>
      <c r="D29" s="495"/>
      <c r="E29" s="495"/>
      <c r="F29" s="495"/>
      <c r="G29" s="495"/>
      <c r="H29" s="496"/>
      <c r="I29" s="238"/>
      <c r="K29" s="522"/>
      <c r="L29" s="522"/>
      <c r="M29" s="522"/>
      <c r="N29" s="522"/>
      <c r="O29" s="522"/>
      <c r="P29" s="522"/>
      <c r="Q29" s="522"/>
      <c r="R29" s="522"/>
      <c r="S29" s="522"/>
      <c r="T29" s="522"/>
      <c r="U29" s="522"/>
      <c r="V29" s="522"/>
      <c r="W29" s="522"/>
      <c r="X29" s="522"/>
      <c r="Y29" s="239"/>
      <c r="Z29" s="240"/>
      <c r="AC29" s="241" t="s">
        <v>120</v>
      </c>
    </row>
    <row r="30" spans="2:29" s="142" customFormat="1" ht="6.75" customHeight="1">
      <c r="B30" s="230"/>
      <c r="C30" s="494"/>
      <c r="D30" s="495"/>
      <c r="E30" s="495"/>
      <c r="F30" s="495"/>
      <c r="G30" s="495"/>
      <c r="H30" s="496"/>
      <c r="I30" s="141"/>
      <c r="Y30" s="143"/>
      <c r="AC30" s="229"/>
    </row>
    <row r="31" spans="2:29" s="142" customFormat="1" ht="17.25" customHeight="1">
      <c r="B31" s="230"/>
      <c r="C31" s="494"/>
      <c r="D31" s="495"/>
      <c r="E31" s="495"/>
      <c r="F31" s="495"/>
      <c r="G31" s="495"/>
      <c r="H31" s="496"/>
      <c r="I31" s="141"/>
      <c r="K31" s="477"/>
      <c r="L31" s="477"/>
      <c r="M31" s="477"/>
      <c r="N31" s="242"/>
      <c r="O31" s="477"/>
      <c r="P31" s="477"/>
      <c r="Q31" s="477"/>
      <c r="R31" s="477"/>
      <c r="S31" s="242"/>
      <c r="T31" s="477"/>
      <c r="U31" s="477"/>
      <c r="V31" s="477"/>
      <c r="W31" s="477"/>
      <c r="X31" s="477"/>
      <c r="Y31" s="143"/>
      <c r="AC31" s="128" t="str">
        <f>IF(OR(K31="",O31="",U31=""),"NG","OK")</f>
        <v>NG</v>
      </c>
    </row>
    <row r="32" spans="2:29" s="142" customFormat="1" ht="9" customHeight="1">
      <c r="B32" s="230"/>
      <c r="C32" s="494"/>
      <c r="D32" s="495"/>
      <c r="E32" s="495"/>
      <c r="F32" s="495"/>
      <c r="G32" s="495"/>
      <c r="H32" s="496"/>
      <c r="I32" s="141"/>
      <c r="Y32" s="143"/>
      <c r="AC32" s="229"/>
    </row>
    <row r="33" spans="2:30" s="142" customFormat="1" ht="17.25" customHeight="1">
      <c r="B33" s="230"/>
      <c r="C33" s="494"/>
      <c r="D33" s="495"/>
      <c r="E33" s="495"/>
      <c r="F33" s="495"/>
      <c r="G33" s="495"/>
      <c r="H33" s="496"/>
      <c r="I33" s="243"/>
      <c r="J33" s="142" t="s">
        <v>106</v>
      </c>
      <c r="Y33" s="244"/>
      <c r="AC33" s="229"/>
    </row>
    <row r="34" spans="2:30" s="142" customFormat="1" ht="2.25" customHeight="1">
      <c r="B34" s="230"/>
      <c r="C34" s="494"/>
      <c r="D34" s="495"/>
      <c r="E34" s="495"/>
      <c r="F34" s="495"/>
      <c r="G34" s="495"/>
      <c r="H34" s="496"/>
      <c r="I34" s="141"/>
      <c r="Y34" s="143"/>
      <c r="AC34" s="229"/>
    </row>
    <row r="35" spans="2:30" s="142" customFormat="1" ht="17.25" customHeight="1">
      <c r="B35" s="232"/>
      <c r="C35" s="494"/>
      <c r="D35" s="495"/>
      <c r="E35" s="495"/>
      <c r="F35" s="495"/>
      <c r="G35" s="495"/>
      <c r="H35" s="496"/>
      <c r="I35" s="141"/>
      <c r="K35" s="242" t="s">
        <v>107</v>
      </c>
      <c r="L35" s="502"/>
      <c r="M35" s="502"/>
      <c r="N35" s="142" t="s">
        <v>2</v>
      </c>
      <c r="O35" s="250"/>
      <c r="P35" s="245" t="s">
        <v>1</v>
      </c>
      <c r="Q35" s="250"/>
      <c r="R35" s="142" t="s">
        <v>110</v>
      </c>
      <c r="T35" s="246" t="s">
        <v>108</v>
      </c>
      <c r="V35" s="501"/>
      <c r="W35" s="501"/>
      <c r="Y35" s="143"/>
      <c r="AC35" s="229"/>
    </row>
    <row r="36" spans="2:30" s="142" customFormat="1" ht="11.25" customHeight="1">
      <c r="B36" s="230"/>
      <c r="C36" s="497"/>
      <c r="D36" s="498"/>
      <c r="E36" s="498"/>
      <c r="F36" s="498"/>
      <c r="G36" s="498"/>
      <c r="H36" s="499"/>
      <c r="I36" s="247"/>
      <c r="J36" s="136"/>
      <c r="K36" s="136"/>
      <c r="L36" s="136"/>
      <c r="M36" s="136"/>
      <c r="N36" s="136"/>
      <c r="O36" s="136"/>
      <c r="P36" s="136"/>
      <c r="Q36" s="136"/>
      <c r="R36" s="136"/>
      <c r="S36" s="136"/>
      <c r="T36" s="136"/>
      <c r="U36" s="136"/>
      <c r="V36" s="136"/>
      <c r="W36" s="136"/>
      <c r="X36" s="136"/>
      <c r="Y36" s="137"/>
      <c r="AC36" s="229"/>
      <c r="AD36" s="242"/>
    </row>
    <row r="37" spans="2:30" s="142" customFormat="1" ht="8.25" customHeight="1">
      <c r="AC37" s="229"/>
      <c r="AD37" s="242"/>
    </row>
    <row r="38" spans="2:30" s="142" customFormat="1" ht="36.75" customHeight="1">
      <c r="B38" s="230"/>
      <c r="C38" s="228" t="s">
        <v>180</v>
      </c>
      <c r="D38" s="521" t="s">
        <v>216</v>
      </c>
      <c r="E38" s="521"/>
      <c r="F38" s="521"/>
      <c r="G38" s="521"/>
      <c r="H38" s="521"/>
      <c r="I38" s="521"/>
      <c r="J38" s="521"/>
      <c r="K38" s="521"/>
      <c r="L38" s="521"/>
      <c r="M38" s="521"/>
      <c r="N38" s="521"/>
      <c r="O38" s="521"/>
      <c r="P38" s="521"/>
      <c r="Q38" s="521"/>
      <c r="R38" s="521"/>
      <c r="S38" s="521"/>
      <c r="T38" s="521"/>
      <c r="U38" s="521"/>
      <c r="V38" s="521"/>
      <c r="W38" s="521"/>
      <c r="X38" s="521"/>
      <c r="Y38" s="521"/>
      <c r="AC38" s="155"/>
      <c r="AD38" s="242"/>
    </row>
    <row r="39" spans="2:30" s="142" customFormat="1" ht="17.25" customHeight="1">
      <c r="B39" s="230"/>
      <c r="C39" s="248"/>
      <c r="D39" s="248"/>
      <c r="E39" s="248"/>
      <c r="F39" s="248"/>
      <c r="G39" s="248"/>
      <c r="H39" s="248"/>
      <c r="AC39" s="155"/>
      <c r="AD39" s="242"/>
    </row>
    <row r="40" spans="2:30">
      <c r="B40" s="150" t="s">
        <v>114</v>
      </c>
    </row>
    <row r="41" spans="2:30" ht="4.5" customHeight="1"/>
    <row r="42" spans="2:30">
      <c r="C42" s="120" t="s">
        <v>197</v>
      </c>
    </row>
    <row r="43" spans="2:30">
      <c r="C43" s="120" t="s">
        <v>198</v>
      </c>
    </row>
    <row r="44" spans="2:30">
      <c r="C44" s="154" t="s">
        <v>199</v>
      </c>
      <c r="D44" s="154"/>
      <c r="E44" s="154"/>
      <c r="F44" s="154"/>
      <c r="G44" s="154"/>
      <c r="H44" s="154"/>
      <c r="I44" s="154"/>
      <c r="J44" s="154"/>
      <c r="K44" s="154"/>
      <c r="L44" s="154"/>
      <c r="M44" s="154"/>
      <c r="N44" s="154"/>
      <c r="O44" s="154"/>
      <c r="P44" s="154"/>
      <c r="Q44" s="154"/>
      <c r="R44" s="154"/>
      <c r="S44" s="154"/>
      <c r="T44" s="154"/>
      <c r="U44" s="154"/>
      <c r="V44" s="154"/>
      <c r="W44" s="154"/>
      <c r="X44" s="154"/>
      <c r="Y44" s="154"/>
      <c r="Z44" s="154"/>
    </row>
    <row r="45" spans="2:30">
      <c r="C45" s="120" t="s">
        <v>200</v>
      </c>
    </row>
    <row r="46" spans="2:30">
      <c r="C46" s="120" t="s">
        <v>201</v>
      </c>
    </row>
    <row r="47" spans="2:30">
      <c r="C47" s="154" t="s">
        <v>202</v>
      </c>
      <c r="D47" s="154"/>
      <c r="E47" s="154"/>
      <c r="F47" s="154"/>
      <c r="G47" s="154"/>
      <c r="H47" s="154"/>
      <c r="I47" s="154"/>
      <c r="J47" s="154"/>
      <c r="K47" s="154"/>
      <c r="L47" s="154"/>
      <c r="M47" s="154"/>
      <c r="N47" s="154"/>
      <c r="O47" s="154"/>
      <c r="P47" s="154"/>
      <c r="Q47" s="154"/>
      <c r="R47" s="154"/>
      <c r="S47" s="154"/>
      <c r="T47" s="154"/>
      <c r="U47" s="154"/>
      <c r="V47" s="154"/>
      <c r="W47" s="154"/>
      <c r="X47" s="154"/>
      <c r="Y47" s="154"/>
      <c r="Z47" s="154"/>
    </row>
    <row r="48" spans="2:30">
      <c r="C48" s="120" t="s">
        <v>203</v>
      </c>
    </row>
    <row r="49" spans="2:26">
      <c r="C49" s="154" t="s">
        <v>235</v>
      </c>
      <c r="D49" s="154"/>
      <c r="E49" s="154"/>
      <c r="F49" s="154"/>
      <c r="G49" s="154"/>
      <c r="H49" s="154"/>
      <c r="I49" s="154"/>
      <c r="J49" s="154"/>
      <c r="K49" s="154"/>
      <c r="L49" s="154"/>
      <c r="M49" s="154"/>
      <c r="N49" s="154"/>
      <c r="O49" s="154"/>
      <c r="P49" s="154"/>
      <c r="Q49" s="154"/>
      <c r="R49" s="154"/>
      <c r="S49" s="154"/>
      <c r="T49" s="154"/>
      <c r="U49" s="154"/>
      <c r="V49" s="154"/>
      <c r="W49" s="154"/>
      <c r="X49" s="154"/>
      <c r="Y49" s="154"/>
      <c r="Z49" s="154"/>
    </row>
    <row r="50" spans="2:26">
      <c r="C50" s="154" t="s">
        <v>204</v>
      </c>
      <c r="D50" s="154"/>
      <c r="E50" s="154"/>
      <c r="F50" s="154"/>
      <c r="G50" s="154"/>
      <c r="H50" s="154"/>
      <c r="I50" s="154"/>
      <c r="J50" s="154"/>
      <c r="K50" s="154"/>
      <c r="L50" s="154"/>
      <c r="M50" s="154"/>
      <c r="N50" s="154"/>
      <c r="O50" s="154"/>
      <c r="P50" s="154"/>
      <c r="Q50" s="154"/>
      <c r="R50" s="154"/>
      <c r="S50" s="154"/>
      <c r="T50" s="154"/>
      <c r="U50" s="154"/>
      <c r="V50" s="154"/>
      <c r="W50" s="154"/>
      <c r="X50" s="154"/>
      <c r="Y50" s="154"/>
      <c r="Z50" s="154"/>
    </row>
    <row r="52" spans="2:26">
      <c r="B52" s="150" t="s">
        <v>115</v>
      </c>
    </row>
    <row r="53" spans="2:26">
      <c r="C53" s="120" t="s">
        <v>76</v>
      </c>
    </row>
    <row r="54" spans="2:26" ht="4.95" customHeight="1"/>
    <row r="55" spans="2:26">
      <c r="C55" s="120" t="s">
        <v>68</v>
      </c>
    </row>
    <row r="56" spans="2:26">
      <c r="C56" s="120" t="s">
        <v>69</v>
      </c>
    </row>
    <row r="57" spans="2:26">
      <c r="C57" s="120" t="s">
        <v>70</v>
      </c>
    </row>
    <row r="58" spans="2:26">
      <c r="C58" s="148"/>
      <c r="D58" s="120" t="s">
        <v>71</v>
      </c>
      <c r="G58" s="148"/>
      <c r="H58" s="148"/>
      <c r="I58" s="148"/>
      <c r="J58" s="148"/>
      <c r="K58" s="148"/>
      <c r="L58" s="148"/>
      <c r="M58" s="148"/>
      <c r="N58" s="148"/>
      <c r="O58" s="148"/>
      <c r="P58" s="148"/>
      <c r="Q58" s="148"/>
      <c r="R58" s="148"/>
      <c r="S58" s="148"/>
      <c r="T58" s="148"/>
      <c r="U58" s="148"/>
      <c r="V58" s="148"/>
      <c r="W58" s="148"/>
      <c r="X58" s="148"/>
      <c r="Y58" s="148"/>
      <c r="Z58" s="148"/>
    </row>
    <row r="59" spans="2:26">
      <c r="C59" s="148"/>
      <c r="D59" s="120" t="s">
        <v>72</v>
      </c>
      <c r="G59" s="148"/>
      <c r="H59" s="148"/>
      <c r="I59" s="148"/>
      <c r="J59" s="148"/>
      <c r="K59" s="148"/>
      <c r="L59" s="148"/>
      <c r="M59" s="148"/>
      <c r="N59" s="148"/>
      <c r="O59" s="148"/>
      <c r="P59" s="148"/>
      <c r="Q59" s="148"/>
      <c r="R59" s="148"/>
      <c r="S59" s="148"/>
      <c r="T59" s="148"/>
      <c r="U59" s="148"/>
      <c r="V59" s="148"/>
      <c r="W59" s="148"/>
      <c r="X59" s="148"/>
      <c r="Y59" s="148"/>
      <c r="Z59" s="148"/>
    </row>
    <row r="60" spans="2:26">
      <c r="C60" s="154"/>
      <c r="D60" s="154" t="s">
        <v>73</v>
      </c>
      <c r="E60" s="154"/>
      <c r="F60" s="154"/>
      <c r="G60" s="154"/>
      <c r="H60" s="154"/>
      <c r="I60" s="154"/>
      <c r="J60" s="154"/>
      <c r="K60" s="154"/>
      <c r="L60" s="154"/>
      <c r="M60" s="154"/>
      <c r="N60" s="154"/>
      <c r="O60" s="154"/>
      <c r="P60" s="154"/>
      <c r="Q60" s="154"/>
      <c r="R60" s="154"/>
      <c r="S60" s="154"/>
      <c r="T60" s="154"/>
      <c r="U60" s="154"/>
      <c r="V60" s="154"/>
      <c r="W60" s="154"/>
      <c r="X60" s="154"/>
      <c r="Y60" s="154"/>
      <c r="Z60" s="154"/>
    </row>
    <row r="61" spans="2:26">
      <c r="C61" s="154" t="s">
        <v>205</v>
      </c>
      <c r="D61" s="154"/>
      <c r="E61" s="154"/>
      <c r="F61" s="154"/>
      <c r="G61" s="154"/>
      <c r="H61" s="154"/>
      <c r="I61" s="154"/>
      <c r="J61" s="154"/>
      <c r="K61" s="154"/>
      <c r="L61" s="154"/>
      <c r="M61" s="154"/>
      <c r="N61" s="154"/>
      <c r="O61" s="154"/>
      <c r="P61" s="154"/>
      <c r="Q61" s="154"/>
      <c r="R61" s="154"/>
      <c r="S61" s="154"/>
      <c r="T61" s="154"/>
      <c r="U61" s="154"/>
      <c r="V61" s="154"/>
      <c r="W61" s="154"/>
      <c r="X61" s="154"/>
      <c r="Y61" s="154"/>
      <c r="Z61" s="154"/>
    </row>
    <row r="62" spans="2:26">
      <c r="D62" s="120" t="s">
        <v>206</v>
      </c>
    </row>
    <row r="63" spans="2:26">
      <c r="C63" s="120" t="s">
        <v>217</v>
      </c>
    </row>
    <row r="64" spans="2:26">
      <c r="D64" s="120" t="s">
        <v>221</v>
      </c>
    </row>
    <row r="65" spans="3:16">
      <c r="C65" s="120" t="s">
        <v>74</v>
      </c>
    </row>
    <row r="66" spans="3:16">
      <c r="C66" s="120" t="s">
        <v>75</v>
      </c>
    </row>
    <row r="67" spans="3:16">
      <c r="C67" s="120" t="s">
        <v>207</v>
      </c>
    </row>
    <row r="68" spans="3:16">
      <c r="D68" s="120" t="s">
        <v>208</v>
      </c>
    </row>
    <row r="69" spans="3:16">
      <c r="C69" s="120" t="s">
        <v>134</v>
      </c>
    </row>
    <row r="73" spans="3:16">
      <c r="P73" s="120" t="s">
        <v>9</v>
      </c>
    </row>
    <row r="74" spans="3:16">
      <c r="P74" s="120" t="s">
        <v>10</v>
      </c>
    </row>
    <row r="75" spans="3:16">
      <c r="P75" s="120" t="s">
        <v>11</v>
      </c>
    </row>
    <row r="76" spans="3:16">
      <c r="P76" s="120" t="s">
        <v>12</v>
      </c>
    </row>
    <row r="77" spans="3:16">
      <c r="P77" s="120" t="s">
        <v>13</v>
      </c>
    </row>
    <row r="78" spans="3:16">
      <c r="P78" s="120" t="s">
        <v>14</v>
      </c>
    </row>
    <row r="79" spans="3:16">
      <c r="P79" s="120" t="s">
        <v>15</v>
      </c>
    </row>
    <row r="80" spans="3:16">
      <c r="P80" s="120" t="s">
        <v>16</v>
      </c>
    </row>
    <row r="81" spans="16:16">
      <c r="P81" s="120" t="s">
        <v>17</v>
      </c>
    </row>
    <row r="82" spans="16:16">
      <c r="P82" s="120" t="s">
        <v>18</v>
      </c>
    </row>
    <row r="83" spans="16:16">
      <c r="P83" s="120" t="s">
        <v>19</v>
      </c>
    </row>
    <row r="84" spans="16:16">
      <c r="P84" s="120" t="s">
        <v>20</v>
      </c>
    </row>
    <row r="85" spans="16:16">
      <c r="P85" s="120" t="s">
        <v>21</v>
      </c>
    </row>
    <row r="86" spans="16:16">
      <c r="P86" s="120" t="s">
        <v>22</v>
      </c>
    </row>
    <row r="87" spans="16:16">
      <c r="P87" s="120" t="s">
        <v>8</v>
      </c>
    </row>
    <row r="88" spans="16:16">
      <c r="P88" s="120" t="s">
        <v>23</v>
      </c>
    </row>
    <row r="89" spans="16:16">
      <c r="P89" s="120" t="s">
        <v>24</v>
      </c>
    </row>
    <row r="90" spans="16:16">
      <c r="P90" s="120" t="s">
        <v>25</v>
      </c>
    </row>
    <row r="91" spans="16:16">
      <c r="P91" s="120" t="s">
        <v>26</v>
      </c>
    </row>
    <row r="92" spans="16:16">
      <c r="P92" s="120" t="s">
        <v>27</v>
      </c>
    </row>
    <row r="93" spans="16:16">
      <c r="P93" s="120" t="s">
        <v>28</v>
      </c>
    </row>
    <row r="94" spans="16:16">
      <c r="P94" s="120" t="s">
        <v>29</v>
      </c>
    </row>
    <row r="95" spans="16:16">
      <c r="P95" s="120" t="s">
        <v>30</v>
      </c>
    </row>
    <row r="96" spans="16:16">
      <c r="P96" s="120" t="s">
        <v>31</v>
      </c>
    </row>
    <row r="97" spans="16:16">
      <c r="P97" s="120" t="s">
        <v>32</v>
      </c>
    </row>
    <row r="98" spans="16:16">
      <c r="P98" s="120" t="s">
        <v>33</v>
      </c>
    </row>
    <row r="99" spans="16:16">
      <c r="P99" s="120" t="s">
        <v>34</v>
      </c>
    </row>
    <row r="100" spans="16:16">
      <c r="P100" s="120" t="s">
        <v>35</v>
      </c>
    </row>
    <row r="101" spans="16:16">
      <c r="P101" s="120" t="s">
        <v>36</v>
      </c>
    </row>
    <row r="102" spans="16:16">
      <c r="P102" s="120" t="s">
        <v>37</v>
      </c>
    </row>
    <row r="103" spans="16:16">
      <c r="P103" s="120" t="s">
        <v>38</v>
      </c>
    </row>
    <row r="104" spans="16:16">
      <c r="P104" s="120" t="s">
        <v>39</v>
      </c>
    </row>
    <row r="105" spans="16:16">
      <c r="P105" s="120" t="s">
        <v>40</v>
      </c>
    </row>
    <row r="106" spans="16:16">
      <c r="P106" s="120" t="s">
        <v>41</v>
      </c>
    </row>
    <row r="107" spans="16:16">
      <c r="P107" s="120" t="s">
        <v>42</v>
      </c>
    </row>
    <row r="108" spans="16:16">
      <c r="P108" s="120" t="s">
        <v>43</v>
      </c>
    </row>
    <row r="109" spans="16:16">
      <c r="P109" s="120" t="s">
        <v>44</v>
      </c>
    </row>
    <row r="110" spans="16:16">
      <c r="P110" s="120" t="s">
        <v>45</v>
      </c>
    </row>
    <row r="111" spans="16:16">
      <c r="P111" s="120" t="s">
        <v>46</v>
      </c>
    </row>
    <row r="112" spans="16:16">
      <c r="P112" s="120" t="s">
        <v>47</v>
      </c>
    </row>
    <row r="113" spans="16:16">
      <c r="P113" s="120" t="s">
        <v>48</v>
      </c>
    </row>
    <row r="114" spans="16:16">
      <c r="P114" s="120" t="s">
        <v>49</v>
      </c>
    </row>
    <row r="115" spans="16:16">
      <c r="P115" s="120" t="s">
        <v>50</v>
      </c>
    </row>
    <row r="116" spans="16:16">
      <c r="P116" s="120" t="s">
        <v>51</v>
      </c>
    </row>
    <row r="117" spans="16:16">
      <c r="P117" s="120" t="s">
        <v>52</v>
      </c>
    </row>
    <row r="118" spans="16:16">
      <c r="P118" s="120" t="s">
        <v>53</v>
      </c>
    </row>
    <row r="119" spans="16:16">
      <c r="P119" s="120" t="s">
        <v>54</v>
      </c>
    </row>
    <row r="120" spans="16:16">
      <c r="P120" s="120" t="s">
        <v>55</v>
      </c>
    </row>
  </sheetData>
  <mergeCells count="16">
    <mergeCell ref="C18:H21"/>
    <mergeCell ref="B4:Z4"/>
    <mergeCell ref="T6:U6"/>
    <mergeCell ref="C12:Y14"/>
    <mergeCell ref="C17:H17"/>
    <mergeCell ref="I17:Y17"/>
    <mergeCell ref="D38:Y38"/>
    <mergeCell ref="C22:H36"/>
    <mergeCell ref="K27:X27"/>
    <mergeCell ref="K29:X29"/>
    <mergeCell ref="K31:M31"/>
    <mergeCell ref="V35:W35"/>
    <mergeCell ref="L24:X24"/>
    <mergeCell ref="L35:M35"/>
    <mergeCell ref="O31:R31"/>
    <mergeCell ref="T31:X31"/>
  </mergeCells>
  <phoneticPr fontId="2"/>
  <conditionalFormatting sqref="AC1:AC1048576">
    <cfRule type="cellIs" dxfId="1" priority="1" operator="equal">
      <formula>"NG"</formula>
    </cfRule>
  </conditionalFormatting>
  <dataValidations count="11">
    <dataValidation allowBlank="1" showInputMessage="1" showErrorMessage="1" prompt="代表者の役職を入力" sqref="K31" xr:uid="{5CD35E57-FDD7-46E2-85D5-F775D2B40304}"/>
    <dataValidation allowBlank="1" showInputMessage="1" showErrorMessage="1" prompt="代表者の姓を入力" sqref="O31" xr:uid="{1336D862-6695-47AA-AD36-3668EEC0D2A0}"/>
    <dataValidation allowBlank="1" showInputMessage="1" showErrorMessage="1" prompt="代表者の名を入力" sqref="T31" xr:uid="{9F1BCA0F-C232-4879-833F-892EFF28980B}"/>
    <dataValidation type="list" allowBlank="1" showInputMessage="1" showErrorMessage="1" sqref="V35" xr:uid="{00000000-0002-0000-0A00-000003000000}">
      <formula1>"男,女"</formula1>
    </dataValidation>
    <dataValidation type="list" allowBlank="1" showInputMessage="1" prompt="都道府県をプルダウン選択" sqref="K24" xr:uid="{00000000-0002-0000-0A00-000004000000}">
      <formula1>$P$73:$P$120</formula1>
    </dataValidation>
    <dataValidation allowBlank="1" showInputMessage="1" showErrorMessage="1" prompt="氏名（法人等の場合は名称）を入力" sqref="K29:X29" xr:uid="{00000000-0002-0000-0A00-000005000000}"/>
    <dataValidation imeMode="halfKatakana" allowBlank="1" showInputMessage="1" showErrorMessage="1" prompt="フリガナを入力" sqref="K27:X27" xr:uid="{00000000-0002-0000-0A00-000006000000}"/>
    <dataValidation type="list" imeMode="halfAlpha" allowBlank="1" showInputMessage="1" sqref="Y6 Q35" xr:uid="{00000000-0002-0000-0A00-000007000000}">
      <formula1>"１,２,３,４,５,６,７,８,９,10,11,12,13,14,15,16,17,18,19,20,21,22,23,24,25,26,27,28,29,30,31"</formula1>
    </dataValidation>
    <dataValidation type="list" imeMode="halfAlpha" allowBlank="1" showInputMessage="1" showErrorMessage="1" sqref="W6 O35" xr:uid="{00000000-0002-0000-0A00-000008000000}">
      <formula1>"１,２,３,４,５,６,７,８,９,10,11,12"</formula1>
    </dataValidation>
    <dataValidation type="whole" imeMode="halfAlpha" operator="greaterThanOrEqual" allowBlank="1" showInputMessage="1" showErrorMessage="1" prompt="西暦４ケタ（半角数字）で入力" sqref="L35:M35" xr:uid="{00000000-0002-0000-0A00-00000A000000}">
      <formula1>1000</formula1>
    </dataValidation>
    <dataValidation type="list" imeMode="halfAlpha" operator="greaterThanOrEqual" allowBlank="1" showInputMessage="1" showErrorMessage="1" sqref="T6:U6" xr:uid="{F11D3263-C814-4378-8D77-0B14E5C359AC}">
      <formula1>"　,令和８"</formula1>
    </dataValidation>
  </dataValidations>
  <printOptions horizontalCentered="1"/>
  <pageMargins left="0.70866141732283472" right="0.70866141732283472" top="0.55118110236220474" bottom="0.35433070866141736" header="0.31496062992125984" footer="0.31496062992125984"/>
  <pageSetup paperSize="9" fitToHeight="0" orientation="portrait" r:id="rId1"/>
  <rowBreaks count="1" manualBreakCount="1">
    <brk id="51" max="2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台帳データ用</vt:lpstr>
      <vt:lpstr>集合明細用</vt:lpstr>
      <vt:lpstr>交付申請書</vt:lpstr>
      <vt:lpstr>別紙１_事業計画書</vt:lpstr>
      <vt:lpstr>別紙２_役員等一覧</vt:lpstr>
      <vt:lpstr>別紙３_共同申請同意書（リースの場合)</vt:lpstr>
      <vt:lpstr>➡以降はHP掲載用（要綱には入れない）</vt:lpstr>
      <vt:lpstr>別紙２_役員等一覧（リース使用者用）</vt:lpstr>
      <vt:lpstr>別紙４_共同負担同意書（経費を共同負担する場合）</vt:lpstr>
      <vt:lpstr>別紙２_役員等一覧 (共同負担者用）</vt:lpstr>
      <vt:lpstr>県警照会用（申請者）</vt:lpstr>
      <vt:lpstr>県警照会用（リース使用者）</vt:lpstr>
      <vt:lpstr>県警照会用（共同負担者）</vt:lpstr>
      <vt:lpstr>'県警照会用（リース使用者）'!Print_Area</vt:lpstr>
      <vt:lpstr>'県警照会用（共同負担者）'!Print_Area</vt:lpstr>
      <vt:lpstr>'県警照会用（申請者）'!Print_Area</vt:lpstr>
      <vt:lpstr>交付申請書!Print_Area</vt:lpstr>
      <vt:lpstr>台帳データ用!Print_Area</vt:lpstr>
      <vt:lpstr>別紙１_事業計画書!Print_Area</vt:lpstr>
      <vt:lpstr>別紙２_役員等一覧!Print_Area</vt:lpstr>
      <vt:lpstr>'別紙２_役員等一覧 (共同負担者用）'!Print_Area</vt:lpstr>
      <vt:lpstr>'別紙２_役員等一覧（リース使用者用）'!Print_Area</vt:lpstr>
      <vt:lpstr>'別紙３_共同申請同意書（リースの場合)'!Print_Area</vt:lpstr>
      <vt:lpstr>'別紙４_共同負担同意書（経費を共同負担する場合）'!Print_Area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2026-04-14T02:24:08Z</dcterms:modified>
</cp:coreProperties>
</file>