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fs01\s0618new\03 観光戦略G\74_受入環境整備費補助金\06_電子申請\R8\各様式\"/>
    </mc:Choice>
  </mc:AlternateContent>
  <xr:revisionPtr revIDLastSave="0" documentId="13_ncr:1_{CDCE2F06-52CB-42E4-96C6-22A9E2B9C68F}" xr6:coauthVersionLast="47" xr6:coauthVersionMax="47" xr10:uidLastSave="{00000000-0000-0000-0000-000000000000}"/>
  <bookViews>
    <workbookView xWindow="1920" yWindow="1920" windowWidth="17280" windowHeight="8880" tabRatio="805" activeTab="3" xr2:uid="{00000000-000D-0000-FFFF-FFFF00000000}"/>
  </bookViews>
  <sheets>
    <sheet name="実績報告書（第13号様式）" sheetId="17" r:id="rId1"/>
    <sheet name="補助事業報告書（様式3-1) " sheetId="12" r:id="rId2"/>
    <sheet name="収支内訳書（様式３-2）" sheetId="16" r:id="rId3"/>
    <sheet name="補助対象経費一覧 " sheetId="18" r:id="rId4"/>
    <sheet name="補助対象経費一覧" sheetId="15" state="hidden" r:id="rId5"/>
  </sheets>
  <definedNames>
    <definedName name="OLE_LINK1" localSheetId="2">'収支内訳書（様式３-2）'!#REF!</definedName>
    <definedName name="_xlnm.Print_Area" localSheetId="0">'実績報告書（第13号様式）'!$A$1:$T$36</definedName>
    <definedName name="_xlnm.Print_Area" localSheetId="2">'収支内訳書（様式３-2）'!$A$1:$T$48</definedName>
    <definedName name="_xlnm.Print_Area" localSheetId="1">'補助事業報告書（様式3-1) '!$A$1:$O$22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8" i="16" l="1"/>
  <c r="O29" i="16"/>
  <c r="C12" i="12"/>
  <c r="T9" i="16" l="1"/>
  <c r="T10" i="16"/>
  <c r="T11" i="16"/>
  <c r="T12" i="16"/>
  <c r="T13" i="16"/>
  <c r="T16" i="16"/>
  <c r="C15" i="12" l="1"/>
  <c r="C14" i="12"/>
  <c r="C4" i="12"/>
  <c r="J34" i="16" l="1"/>
  <c r="J33" i="16"/>
  <c r="T19" i="16"/>
  <c r="T20" i="16"/>
  <c r="T21" i="16"/>
  <c r="T22" i="16"/>
  <c r="T23" i="16"/>
  <c r="T24" i="16"/>
  <c r="G19" i="17"/>
  <c r="K12" i="17" l="1"/>
  <c r="F12" i="17"/>
  <c r="V18" i="16" l="1"/>
  <c r="V19" i="16"/>
  <c r="V20" i="16"/>
  <c r="V21" i="16"/>
  <c r="V22" i="16"/>
  <c r="V23" i="16"/>
  <c r="V24" i="16"/>
  <c r="V16" i="16"/>
  <c r="U19" i="16"/>
  <c r="U20" i="16"/>
  <c r="U21" i="16" l="1"/>
  <c r="U22" i="16"/>
  <c r="U23" i="16"/>
  <c r="U16" i="16" l="1"/>
  <c r="T17" i="16"/>
  <c r="V17" i="16" s="1"/>
  <c r="J38" i="16" s="1"/>
  <c r="L38" i="16" s="1"/>
  <c r="O38" i="16" s="1"/>
  <c r="S23" i="17" s="1"/>
  <c r="S26" i="17" s="1"/>
  <c r="T18" i="16"/>
  <c r="U18" i="16" s="1"/>
  <c r="U17" i="16" l="1"/>
  <c r="U24" i="16"/>
  <c r="J37" i="16" l="1"/>
  <c r="L37" i="16" s="1"/>
  <c r="O37" i="16" s="1"/>
  <c r="T14" i="16"/>
  <c r="T25" i="16"/>
  <c r="O33" i="16" l="1"/>
  <c r="J43" i="16" s="1"/>
  <c r="S22" i="17"/>
  <c r="S25" i="17" s="1"/>
  <c r="T26" i="16"/>
  <c r="T27" i="16" l="1"/>
  <c r="O30" i="16" s="1"/>
  <c r="J42" i="16"/>
  <c r="J44" i="16" s="1"/>
  <c r="G22" i="17" l="1"/>
  <c r="G25" i="17" s="1"/>
  <c r="B39"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綿貫</author>
  </authors>
  <commentList>
    <comment ref="D3" authorId="0" shapeId="0" xr:uid="{538F62D6-8318-4B0F-A21B-21426D2D424F}">
      <text>
        <r>
          <rPr>
            <sz val="9"/>
            <color indexed="81"/>
            <rFont val="MS P ゴシック"/>
            <family val="3"/>
            <charset val="128"/>
          </rPr>
          <t>最初に、右にある黄色枠の対応をしてください。</t>
        </r>
      </text>
    </comment>
    <comment ref="N5" authorId="0" shapeId="0" xr:uid="{F49C8362-07AD-4704-90AF-1879D623BE96}">
      <text>
        <r>
          <rPr>
            <sz val="9"/>
            <color indexed="81"/>
            <rFont val="MS P ゴシック"/>
            <family val="3"/>
            <charset val="128"/>
          </rPr>
          <t>実績報告提出日</t>
        </r>
      </text>
    </comment>
    <comment ref="M7" authorId="0" shapeId="0" xr:uid="{F0F8E728-3A64-4A7C-A242-2AF4F163B667}">
      <text>
        <r>
          <rPr>
            <sz val="9"/>
            <color indexed="81"/>
            <rFont val="MS P ゴシック"/>
            <family val="3"/>
            <charset val="128"/>
          </rPr>
          <t xml:space="preserve">交付申請書と同一の文言で住所を入力してください。
</t>
        </r>
      </text>
    </comment>
    <comment ref="M8" authorId="0" shapeId="0" xr:uid="{25AA3D27-83BC-4C30-B4C2-63E1BB1688BA}">
      <text>
        <r>
          <rPr>
            <sz val="9"/>
            <color indexed="81"/>
            <rFont val="MS P ゴシック"/>
            <family val="3"/>
            <charset val="128"/>
          </rPr>
          <t>交付申請書と同一の文言で申請者名を入力してください。</t>
        </r>
      </text>
    </comment>
    <comment ref="M9" authorId="0" shapeId="0" xr:uid="{D35B9088-8FD5-472B-95BD-CCA25048F532}">
      <text>
        <r>
          <rPr>
            <sz val="9"/>
            <color indexed="81"/>
            <rFont val="MS P ゴシック"/>
            <family val="3"/>
            <charset val="128"/>
          </rPr>
          <t>交付申請書と同一の文言で職名を入力してください。</t>
        </r>
      </text>
    </comment>
    <comment ref="M10" authorId="0" shapeId="0" xr:uid="{5C4C3D96-6754-489D-BE54-1E3862C8A86D}">
      <text>
        <r>
          <rPr>
            <sz val="9"/>
            <color indexed="81"/>
            <rFont val="MS P ゴシック"/>
            <family val="3"/>
            <charset val="128"/>
          </rPr>
          <t>代表者の姓</t>
        </r>
      </text>
    </comment>
    <comment ref="O10" authorId="0" shapeId="0" xr:uid="{D754D65D-1258-40EB-966F-6B07E69C1B06}">
      <text>
        <r>
          <rPr>
            <sz val="9"/>
            <color indexed="81"/>
            <rFont val="MS P ゴシック"/>
            <family val="3"/>
            <charset val="128"/>
          </rPr>
          <t>代表者の名</t>
        </r>
      </text>
    </comment>
    <comment ref="B13" authorId="0" shapeId="0" xr:uid="{354B0C4A-E0C8-4D15-ADC4-60B8CD30A3D9}">
      <text>
        <r>
          <rPr>
            <sz val="9"/>
            <color indexed="81"/>
            <rFont val="MS P ゴシック"/>
            <family val="3"/>
            <charset val="128"/>
          </rPr>
          <t>補助金交付決定通知書の右上の日付を入力しください。</t>
        </r>
      </text>
    </comment>
    <comment ref="I13" authorId="0" shapeId="0" xr:uid="{963792E8-1AD2-4ECF-8A41-A580CAFA44DC}">
      <text>
        <r>
          <rPr>
            <sz val="9"/>
            <color indexed="81"/>
            <rFont val="MS P ゴシック"/>
            <family val="3"/>
            <charset val="128"/>
          </rPr>
          <t>補助金交付決定通知文書番号（5桁）を入力しください。</t>
        </r>
      </text>
    </comment>
    <comment ref="G19" authorId="0" shapeId="0" xr:uid="{95350C74-2B3D-4907-B503-A4F52B7E60A3}">
      <text>
        <r>
          <rPr>
            <sz val="9"/>
            <color indexed="81"/>
            <rFont val="MS P ゴシック"/>
            <family val="3"/>
            <charset val="128"/>
          </rPr>
          <t>自動入力</t>
        </r>
      </text>
    </comment>
    <comment ref="S19" authorId="0" shapeId="0" xr:uid="{302F16B1-59E8-4ED6-90F0-BE6A08EE73D7}">
      <text>
        <r>
          <rPr>
            <sz val="9"/>
            <color indexed="81"/>
            <rFont val="MS P ゴシック"/>
            <family val="3"/>
            <charset val="128"/>
          </rPr>
          <t>「補助金交付決定通知書」の「１補助金額」に記載の金額を、補助項目に合わせ入力してください。</t>
        </r>
      </text>
    </comment>
    <comment ref="S20" authorId="0" shapeId="0" xr:uid="{8AF64AC1-947A-4A3D-A732-98A677B0DC41}">
      <text>
        <r>
          <rPr>
            <sz val="9"/>
            <color indexed="81"/>
            <rFont val="MS P ゴシック"/>
            <family val="3"/>
            <charset val="128"/>
          </rPr>
          <t>「補助金交付決定通知書」の「１補助金額」に記載の金額を、補助項目に合わせ入力してください。</t>
        </r>
      </text>
    </comment>
    <comment ref="O33" authorId="0" shapeId="0" xr:uid="{851BF88A-F59E-44F4-892C-7CF72BB08790}">
      <text>
        <r>
          <rPr>
            <sz val="9"/>
            <color indexed="81"/>
            <rFont val="MS P ゴシック"/>
            <family val="3"/>
            <charset val="128"/>
          </rPr>
          <t>役職名や部署名
例）○○ホテル株式会社　事業部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綿貫</author>
  </authors>
  <commentList>
    <comment ref="E5" authorId="0" shapeId="0" xr:uid="{95B6E164-DD0B-4CE3-9F2B-2F7DAAB25EE9}">
      <text>
        <r>
          <rPr>
            <sz val="9"/>
            <color indexed="81"/>
            <rFont val="MS P ゴシック"/>
            <family val="3"/>
            <charset val="128"/>
          </rPr>
          <t>「有」を選択した場合のみ、自社ホームページのURLをここに入力ください。</t>
        </r>
      </text>
    </comment>
    <comment ref="C6" authorId="0" shapeId="0" xr:uid="{4C6E2B89-60E1-44AB-B782-552E69BB7373}">
      <text>
        <r>
          <rPr>
            <sz val="9"/>
            <color indexed="81"/>
            <rFont val="MS P ゴシック"/>
            <family val="3"/>
            <charset val="128"/>
          </rPr>
          <t>正式な施設名称を入力ください。</t>
        </r>
      </text>
    </comment>
    <comment ref="C7" authorId="0" shapeId="0" xr:uid="{A2E13E97-2C94-443A-BD55-978A81EB6163}">
      <text>
        <r>
          <rPr>
            <sz val="9"/>
            <color indexed="81"/>
            <rFont val="MS P ゴシック"/>
            <family val="3"/>
            <charset val="128"/>
          </rPr>
          <t>県名から省略せずに入力ください。</t>
        </r>
      </text>
    </comment>
    <comment ref="C13" authorId="0" shapeId="0" xr:uid="{CB08F701-DBE6-4B95-9889-5385D1BFE0A2}">
      <text>
        <r>
          <rPr>
            <sz val="9"/>
            <color indexed="81"/>
            <rFont val="MS P ゴシック"/>
            <family val="3"/>
            <charset val="128"/>
          </rPr>
          <t>県名から省略せずに入力ください。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綿貫</author>
  </authors>
  <commentList>
    <comment ref="J8" authorId="0" shapeId="0" xr:uid="{C30A46B1-4BEF-4404-9742-4D7D76AE6AEF}">
      <text>
        <r>
          <rPr>
            <sz val="9"/>
            <color indexed="81"/>
            <rFont val="MS P ゴシック"/>
            <family val="3"/>
            <charset val="128"/>
          </rPr>
          <t>「発注内容が確認できる書類」に記載の発注日を入力してください。</t>
        </r>
      </text>
    </comment>
    <comment ref="L8" authorId="0" shapeId="0" xr:uid="{54A724B8-3AE7-4030-97B4-FE1F4BCB1EF2}">
      <text>
        <r>
          <rPr>
            <sz val="9"/>
            <color indexed="81"/>
            <rFont val="MS P ゴシック"/>
            <family val="3"/>
            <charset val="128"/>
          </rPr>
          <t>支払い日もしくは事業完了日の内、最も遅い日付を入力ください。</t>
        </r>
      </text>
    </comment>
    <comment ref="J16" authorId="0" shapeId="0" xr:uid="{B146EBD4-3D88-4047-BAFF-41C94DF8D645}">
      <text>
        <r>
          <rPr>
            <sz val="9"/>
            <color indexed="81"/>
            <rFont val="MS P ゴシック"/>
            <family val="3"/>
            <charset val="128"/>
          </rPr>
          <t>「発注内容が確認できる書類」に記載の発注日を入力してください。</t>
        </r>
      </text>
    </comment>
    <comment ref="L16" authorId="0" shapeId="0" xr:uid="{D20E0EA7-34E3-4374-81D2-F0811A5A041C}">
      <text>
        <r>
          <rPr>
            <sz val="9"/>
            <color indexed="81"/>
            <rFont val="MS P ゴシック"/>
            <family val="3"/>
            <charset val="128"/>
          </rPr>
          <t>支払い日もしくは事業完了日の内、最も遅い日付を入力ください。</t>
        </r>
      </text>
    </comment>
  </commentList>
</comments>
</file>

<file path=xl/sharedStrings.xml><?xml version="1.0" encoding="utf-8"?>
<sst xmlns="http://schemas.openxmlformats.org/spreadsheetml/2006/main" count="215" uniqueCount="158">
  <si>
    <t>電話番号</t>
    <rPh sb="0" eb="2">
      <t>デンワ</t>
    </rPh>
    <rPh sb="2" eb="4">
      <t>バンゴウ</t>
    </rPh>
    <phoneticPr fontId="3"/>
  </si>
  <si>
    <t>所属・氏名</t>
    <rPh sb="0" eb="2">
      <t>ショゾク</t>
    </rPh>
    <phoneticPr fontId="3"/>
  </si>
  <si>
    <t>補助対象施設</t>
    <rPh sb="0" eb="2">
      <t>ホジョ</t>
    </rPh>
    <rPh sb="2" eb="4">
      <t>タイショウ</t>
    </rPh>
    <rPh sb="4" eb="6">
      <t>シセツ</t>
    </rPh>
    <phoneticPr fontId="3"/>
  </si>
  <si>
    <t>ＦＡＸ番号</t>
    <phoneticPr fontId="3"/>
  </si>
  <si>
    <t>メールアドレス</t>
    <phoneticPr fontId="3"/>
  </si>
  <si>
    <t>住所</t>
    <rPh sb="0" eb="2">
      <t>ジュウショ</t>
    </rPh>
    <phoneticPr fontId="3"/>
  </si>
  <si>
    <t>連絡担当者</t>
    <rPh sb="0" eb="2">
      <t>レンラク</t>
    </rPh>
    <rPh sb="2" eb="5">
      <t>タントウシャ</t>
    </rPh>
    <phoneticPr fontId="3"/>
  </si>
  <si>
    <t>申請者法人名・代表者名
（個人の場合は氏名）</t>
    <rPh sb="0" eb="2">
      <t>シンセイ</t>
    </rPh>
    <rPh sb="2" eb="3">
      <t>シャ</t>
    </rPh>
    <rPh sb="3" eb="5">
      <t>ホウジン</t>
    </rPh>
    <rPh sb="5" eb="6">
      <t>メイ</t>
    </rPh>
    <rPh sb="7" eb="10">
      <t>ダイヒョウシャ</t>
    </rPh>
    <rPh sb="10" eb="11">
      <t>メイ</t>
    </rPh>
    <rPh sb="13" eb="15">
      <t>コジン</t>
    </rPh>
    <phoneticPr fontId="3"/>
  </si>
  <si>
    <t xml:space="preserve">〒(   -    )
</t>
    <phoneticPr fontId="3"/>
  </si>
  <si>
    <t>（様式３）補助事業報告書兼収支内訳書　(１／２)　実績報告書用</t>
    <rPh sb="1" eb="3">
      <t>ヨウシキ</t>
    </rPh>
    <phoneticPr fontId="4"/>
  </si>
  <si>
    <t>２ 新たな観光需要への体制整備事業</t>
    <phoneticPr fontId="3"/>
  </si>
  <si>
    <t>自社ホームページのURL</t>
    <phoneticPr fontId="3"/>
  </si>
  <si>
    <t>施設名称①</t>
    <phoneticPr fontId="3"/>
  </si>
  <si>
    <t>施設名称②</t>
    <phoneticPr fontId="3"/>
  </si>
  <si>
    <t>施設所在地①</t>
    <rPh sb="0" eb="2">
      <t>シセツ</t>
    </rPh>
    <rPh sb="2" eb="5">
      <t>ショザイチ</t>
    </rPh>
    <phoneticPr fontId="3"/>
  </si>
  <si>
    <t>施設所在地②</t>
    <rPh sb="0" eb="2">
      <t>シセツ</t>
    </rPh>
    <rPh sb="2" eb="5">
      <t>ショザイチ</t>
    </rPh>
    <phoneticPr fontId="3"/>
  </si>
  <si>
    <t>※複数施設が対象となる場合は、行を追加して記載してください。</t>
    <phoneticPr fontId="3"/>
  </si>
  <si>
    <t>ウ　多言語観光アプリ及び多言語観光ウェブサイトの作成及びリニューアルに係る費用</t>
    <rPh sb="2" eb="5">
      <t>タゲンゴ</t>
    </rPh>
    <rPh sb="12" eb="15">
      <t>タゲンゴ</t>
    </rPh>
    <phoneticPr fontId="3"/>
  </si>
  <si>
    <t>①外国人観光客の周遊に資する受入環境整備事業</t>
    <phoneticPr fontId="3"/>
  </si>
  <si>
    <t>１外国人対応整備事業</t>
    <phoneticPr fontId="3"/>
  </si>
  <si>
    <t>ア　多言語観光案内板、デジタルサイネージ、ピクトグラム案内板等の作成・設置に係る費用</t>
    <rPh sb="2" eb="5">
      <t>タゲンゴ</t>
    </rPh>
    <phoneticPr fontId="3"/>
  </si>
  <si>
    <t>イ　多言語観光マップ、多言語観光ガイドブック、多言語観光パンフレット等の作成に係る費用</t>
    <rPh sb="2" eb="5">
      <t>タゲンゴ</t>
    </rPh>
    <rPh sb="11" eb="14">
      <t>タゲンゴ</t>
    </rPh>
    <rPh sb="23" eb="26">
      <t>タゲンゴ</t>
    </rPh>
    <phoneticPr fontId="3"/>
  </si>
  <si>
    <t>オ　音声案内ツールの整備に係る費用</t>
  </si>
  <si>
    <t>コ　多様な食習慣を持つ外国人観光客に対応したメニューの開発等に係る費用</t>
    <phoneticPr fontId="3"/>
  </si>
  <si>
    <t>２トイレ整備事業</t>
    <phoneticPr fontId="3"/>
  </si>
  <si>
    <t>サ　和式トイレの洋式化に係る費用</t>
    <phoneticPr fontId="3"/>
  </si>
  <si>
    <t>シ　温水洗浄便座の新設に係る費用</t>
    <phoneticPr fontId="3"/>
  </si>
  <si>
    <t>②新たな観光需要への体制整備事業</t>
    <phoneticPr fontId="3"/>
  </si>
  <si>
    <t>１　マイクロツーリズム、アドベンチャーツーリズム、高付加価値化に対応した事業</t>
    <phoneticPr fontId="3"/>
  </si>
  <si>
    <t>ア　マイクロツーリズム、アドベンチャーツーリズム、高付加価値化のコンテンツ開発に係る費用</t>
    <rPh sb="25" eb="26">
      <t>コウ</t>
    </rPh>
    <rPh sb="26" eb="28">
      <t>フカ</t>
    </rPh>
    <rPh sb="28" eb="31">
      <t>カチカ</t>
    </rPh>
    <phoneticPr fontId="3"/>
  </si>
  <si>
    <t>イ　マイクロツーリズム、アドベンチャーツーリズム、高付加価値化のモデルコース・ツアーの造成に係る費用</t>
    <phoneticPr fontId="3"/>
  </si>
  <si>
    <t>ウ　マイクロツーリズム、アドベンチャーツーリズム、高付加価値化のアプリ・ウェブサイト作成に係る費用</t>
    <phoneticPr fontId="3"/>
  </si>
  <si>
    <t>２　スポーツツーリズムをテーマとした観光需要に対応する事業</t>
    <phoneticPr fontId="3"/>
  </si>
  <si>
    <t>エ　サイクルラック・工具・貸出用自転車・自転車用ヘルメットの購入、その他メンテナンスマット等のサイクリストが宿泊する際に活用する物品購入等に係る費用</t>
    <phoneticPr fontId="3"/>
  </si>
  <si>
    <t>オ　スポーツツーリズムをテーマとしたコンテンツ開発に係る費用（ハード事業（施設整備等）を除く）</t>
    <phoneticPr fontId="3"/>
  </si>
  <si>
    <t>カ　スポーツツーリズムをテーマとしたモデルコース・ツアーの造成に係る費用</t>
    <phoneticPr fontId="3"/>
  </si>
  <si>
    <r>
      <rPr>
        <sz val="11"/>
        <color theme="1"/>
        <rFont val="ＭＳ ゴシック"/>
        <family val="3"/>
        <charset val="128"/>
      </rPr>
      <t>キ</t>
    </r>
    <r>
      <rPr>
        <b/>
        <sz val="11"/>
        <color rgb="FF7030A0"/>
        <rFont val="ＭＳ ゴシック"/>
        <family val="3"/>
        <charset val="128"/>
      </rPr>
      <t>　</t>
    </r>
    <r>
      <rPr>
        <sz val="11"/>
        <color theme="1"/>
        <rFont val="ＭＳ ゴシック"/>
        <family val="3"/>
        <charset val="128"/>
      </rPr>
      <t>スポーツツーリズムをテーマとしたアプリ・ウェブサイト作成に係る費用（当補助金で開発・造成した事業に係るもの</t>
    </r>
    <phoneticPr fontId="3"/>
  </si>
  <si>
    <t>３　デジタル技術を活用した観光需要の創出や業務効率化（観光ＤＸ）の推進事業</t>
    <phoneticPr fontId="3"/>
  </si>
  <si>
    <t>ケ　宿泊カードのオンライン化（電子宿泊台帳等）に係る費用</t>
    <phoneticPr fontId="3"/>
  </si>
  <si>
    <t>４　サステナブルツーリズムをテーマとした観光需要に対応する事業</t>
    <phoneticPr fontId="3"/>
  </si>
  <si>
    <t>５　ユニバーサルツーリズムをテーマとした観光需要に対応する事業</t>
    <phoneticPr fontId="3"/>
  </si>
  <si>
    <t>６　災害時対応整備事業</t>
    <phoneticPr fontId="3"/>
  </si>
  <si>
    <t>１ 外国人観光客の周遊に資する受入環境整備事業</t>
    <phoneticPr fontId="3"/>
  </si>
  <si>
    <t>（様式３） 補助事業報告書兼収支内訳書　(２／２)　実績報告書用</t>
    <phoneticPr fontId="27" type="Hiragana"/>
  </si>
  <si>
    <t>○支出の部</t>
  </si>
  <si>
    <t>（単位：円）</t>
    <phoneticPr fontId="3"/>
  </si>
  <si>
    <t>１ 外国人観光客の周遊に資する受入環境整備事業　　　</t>
    <phoneticPr fontId="3"/>
  </si>
  <si>
    <t>補助対象品目</t>
    <rPh sb="0" eb="2">
      <t>ホジョ</t>
    </rPh>
    <rPh sb="2" eb="4">
      <t>タイショウ</t>
    </rPh>
    <rPh sb="4" eb="6">
      <t>ヒンモク</t>
    </rPh>
    <phoneticPr fontId="3"/>
  </si>
  <si>
    <t>完了日</t>
    <phoneticPr fontId="27" type="Hiragana"/>
  </si>
  <si>
    <t>添付資料
番号</t>
    <rPh sb="0" eb="2">
      <t>てんぷ</t>
    </rPh>
    <rPh sb="2" eb="4">
      <t>しりょう</t>
    </rPh>
    <rPh sb="5" eb="7">
      <t>ばんごう</t>
    </rPh>
    <phoneticPr fontId="27" type="Hiragana"/>
  </si>
  <si>
    <t>施設名称</t>
    <rPh sb="0" eb="2">
      <t>シセツ</t>
    </rPh>
    <rPh sb="2" eb="4">
      <t>メイショウ</t>
    </rPh>
    <phoneticPr fontId="3"/>
  </si>
  <si>
    <t>補助対象経費</t>
    <rPh sb="0" eb="2">
      <t>ほじょ</t>
    </rPh>
    <rPh sb="2" eb="4">
      <t>たいしょう</t>
    </rPh>
    <rPh sb="4" eb="6">
      <t>けいひ</t>
    </rPh>
    <phoneticPr fontId="27" type="Hiragana"/>
  </si>
  <si>
    <t>単価(税抜)</t>
    <rPh sb="0" eb="2">
      <t>たんか</t>
    </rPh>
    <rPh sb="3" eb="4">
      <t>ぜい</t>
    </rPh>
    <rPh sb="4" eb="5">
      <t>ぬ</t>
    </rPh>
    <phoneticPr fontId="27" type="Hiragana"/>
  </si>
  <si>
    <t>数量</t>
    <rPh sb="0" eb="2">
      <t>すうりょう</t>
    </rPh>
    <phoneticPr fontId="27" type="Hiragana"/>
  </si>
  <si>
    <t>計</t>
    <rPh sb="0" eb="1">
      <t>けい</t>
    </rPh>
    <phoneticPr fontId="27" type="Hiragana"/>
  </si>
  <si>
    <t>小計（１ 外国人観光客の周遊に資する受入環境整備事業）・・・（A)</t>
    <rPh sb="0" eb="2">
      <t>ショウケイ</t>
    </rPh>
    <phoneticPr fontId="3"/>
  </si>
  <si>
    <t>小計（２ 新たな観光需要への体制整備事業）・・・（B)</t>
    <rPh sb="0" eb="2">
      <t>ショウケイ</t>
    </rPh>
    <phoneticPr fontId="3"/>
  </si>
  <si>
    <t>補助対象経費＜合計＞・・・（C)【（A)＋（B)】</t>
    <rPh sb="7" eb="9">
      <t>ごうけい</t>
    </rPh>
    <phoneticPr fontId="27" type="Hiragana"/>
  </si>
  <si>
    <t>（C)×１／２・・・（D)</t>
    <phoneticPr fontId="27" type="Hiragana"/>
  </si>
  <si>
    <t>既交付決定済額（E)</t>
    <rPh sb="0" eb="1">
      <t>スデ</t>
    </rPh>
    <rPh sb="1" eb="3">
      <t>コウフ</t>
    </rPh>
    <rPh sb="3" eb="5">
      <t>ケッテイ</t>
    </rPh>
    <rPh sb="5" eb="6">
      <t>ズ</t>
    </rPh>
    <rPh sb="6" eb="7">
      <t>ガク</t>
    </rPh>
    <phoneticPr fontId="3"/>
  </si>
  <si>
    <t>区　　　　　　　　分</t>
    <phoneticPr fontId="3"/>
  </si>
  <si>
    <t>収入額</t>
    <phoneticPr fontId="3"/>
  </si>
  <si>
    <t>　県　　補　　助　　金</t>
    <phoneticPr fontId="3"/>
  </si>
  <si>
    <t xml:space="preserve">  経　　費　　合　　計</t>
  </si>
  <si>
    <t xml:space="preserve">※消費税、送料等は補助対象になりません。
※各物品に関連して添付する見積書や発注書等は、書類の右上に番号を付したうえ、本様式の「添付書類番号」にも同じ番号を記載してください。
※レシート等細かいものについては、貼付台紙に貼り付けて提出してください。
※一つの品目につき、単価や商品名等が異なる複数の物品を記載する場合など、行が不足する場合は適宜追加してください（数式もコピーするようにしてください。）。
</t>
    <rPh sb="1" eb="4">
      <t>ショウヒゼイ</t>
    </rPh>
    <rPh sb="5" eb="7">
      <t>ソウリョウ</t>
    </rPh>
    <rPh sb="7" eb="8">
      <t>トウ</t>
    </rPh>
    <rPh sb="9" eb="11">
      <t>ホジョ</t>
    </rPh>
    <rPh sb="11" eb="13">
      <t>タイショウ</t>
    </rPh>
    <rPh sb="38" eb="41">
      <t>ハッチュウショ</t>
    </rPh>
    <rPh sb="44" eb="46">
      <t>ショルイ</t>
    </rPh>
    <rPh sb="105" eb="107">
      <t>テンプ</t>
    </rPh>
    <rPh sb="107" eb="109">
      <t>ダイシ</t>
    </rPh>
    <rPh sb="110" eb="111">
      <t>ハ</t>
    </rPh>
    <rPh sb="112" eb="113">
      <t>ツ</t>
    </rPh>
    <rPh sb="115" eb="117">
      <t>テイシュツ</t>
    </rPh>
    <rPh sb="129" eb="131">
      <t>ヒンモク</t>
    </rPh>
    <rPh sb="161" eb="162">
      <t>ギョウ</t>
    </rPh>
    <rPh sb="163" eb="165">
      <t>フソク</t>
    </rPh>
    <rPh sb="167" eb="169">
      <t>バアイ</t>
    </rPh>
    <phoneticPr fontId="3"/>
  </si>
  <si>
    <t>　自　　己　　資　　本</t>
    <rPh sb="1" eb="2">
      <t>ジ</t>
    </rPh>
    <rPh sb="4" eb="5">
      <t>オノレ</t>
    </rPh>
    <rPh sb="7" eb="8">
      <t>シ</t>
    </rPh>
    <rPh sb="10" eb="11">
      <t>ホン</t>
    </rPh>
    <phoneticPr fontId="3"/>
  </si>
  <si>
    <t>＜補助事業者の概要＞</t>
    <rPh sb="1" eb="3">
      <t>ホジョ</t>
    </rPh>
    <rPh sb="3" eb="5">
      <t>ジギョウ</t>
    </rPh>
    <rPh sb="5" eb="6">
      <t>シャ</t>
    </rPh>
    <rPh sb="7" eb="9">
      <t>ガイヨウ</t>
    </rPh>
    <phoneticPr fontId="3"/>
  </si>
  <si>
    <t>＜補助事業で実施した取組み結果及び得られた効果＞</t>
    <rPh sb="13" eb="15">
      <t>ケッカ</t>
    </rPh>
    <rPh sb="15" eb="16">
      <t>オヨ</t>
    </rPh>
    <rPh sb="17" eb="18">
      <t>エ</t>
    </rPh>
    <rPh sb="21" eb="23">
      <t>コウカ</t>
    </rPh>
    <phoneticPr fontId="3"/>
  </si>
  <si>
    <t>※複数施設が対象となる場合は、対象施設が分かるよう各項目に施設名を記載するか行を追加して記載してください。</t>
  </si>
  <si>
    <t>エ　多言語案内・翻訳用タブレット端末やシステム機器の購入に係る費用</t>
    <phoneticPr fontId="3"/>
  </si>
  <si>
    <t>カ　公衆無線ＬＡＮ機器購入に係る費用</t>
    <phoneticPr fontId="3"/>
  </si>
  <si>
    <t>キ　公衆無線ＬＡＮネットワーク回線の設置に係る費用</t>
    <phoneticPr fontId="3"/>
  </si>
  <si>
    <t>ク　マナー啓発、日本と外国の生活文化の違いの案内等の作成に係る費用</t>
    <rPh sb="22" eb="24">
      <t>アンナイ</t>
    </rPh>
    <phoneticPr fontId="3"/>
  </si>
  <si>
    <t>ケ　監視カメラ、ロッカー・クローク等の手荷物預かり設備の設置に係る費用</t>
    <phoneticPr fontId="3"/>
  </si>
  <si>
    <t>ク　生体認証やモバイル等による非接触型チェックイン、チェックアウトシステムの導入に係る費用</t>
    <phoneticPr fontId="3"/>
  </si>
  <si>
    <t>コ　カード決済による非対面決済（カード決済端末等）に係る費用</t>
    <phoneticPr fontId="3"/>
  </si>
  <si>
    <t>サ　セルフレジの設置に係る費用</t>
    <phoneticPr fontId="3"/>
  </si>
  <si>
    <t>シ　従業員間で観光客の状況等を情報共有するための電子機器類の導入に係る費用</t>
    <phoneticPr fontId="3"/>
  </si>
  <si>
    <t>ス　省人化・省力化のための専門家助言指導に係る費用</t>
    <phoneticPr fontId="3"/>
  </si>
  <si>
    <t>セ　システム開発、設備整備、改修に係る費用</t>
    <phoneticPr fontId="3"/>
  </si>
  <si>
    <t>ソ　ビッグデータの分析、活用に係る費用</t>
    <phoneticPr fontId="3"/>
  </si>
  <si>
    <t>タ　デジタルマーケティングの実施に係る費用</t>
    <phoneticPr fontId="3"/>
  </si>
  <si>
    <t>チ　サステナブルツーリズムをテーマとしたコンテンツ開発に係る費用（ハード事業（施設整備等）を除く）</t>
    <phoneticPr fontId="3"/>
  </si>
  <si>
    <t>ツ　サステナブルツーリズムをテーマとしたモデルコース・ツアーの造成に係る費用</t>
    <phoneticPr fontId="3"/>
  </si>
  <si>
    <t>テ　サステナブルツーリズムをテーマとしたアプリ・ウェブサイト作成に係る費用（当補助金で開発・造成した事業に係るもの）</t>
    <phoneticPr fontId="3"/>
  </si>
  <si>
    <t>ト　ユニバーサルツーリズムをテーマとしたコンテンツ開発に係る費用（ハード事業（施設整備等）を除く）</t>
    <phoneticPr fontId="3"/>
  </si>
  <si>
    <t>ナ　ユニバーサルツーリズムをテーマとしたモデルコース・ツアーの造成に係る費用</t>
    <phoneticPr fontId="3"/>
  </si>
  <si>
    <t>ニ　ユニバーサルツーリズムをテーマとしたアプリ・ウェブサイト作成に係る費用（当補助金で開発・造成した事業に係るもの）</t>
    <phoneticPr fontId="3"/>
  </si>
  <si>
    <t>ヌ　スロープ板、手すり、視覚障がい者用誘導ブロック、点字・音声案内等に係る費用</t>
    <phoneticPr fontId="3"/>
  </si>
  <si>
    <t>ネ　車椅子使用者用トイレやオストメイト対応トイレ等に係る費用</t>
    <phoneticPr fontId="3"/>
  </si>
  <si>
    <t>ノ　非常用電源装置購入に係る費用</t>
    <phoneticPr fontId="3"/>
  </si>
  <si>
    <t>ハ　非常用電源装置の整備に附随する機器購入に係る費用</t>
    <phoneticPr fontId="3"/>
  </si>
  <si>
    <t>４　スリープツーリズムなどGREEN×EXPO 2027を見据えた観光需要に対応する事業</t>
    <phoneticPr fontId="3"/>
  </si>
  <si>
    <t>ヒ　スリープツーリズムなどGREEN×EXPO 2027を見据えた観光需要をテーマとしたコンテンツ開発に係る費用（ハード事業（施設整備等）を除く）</t>
    <phoneticPr fontId="3"/>
  </si>
  <si>
    <t>フ　スリープツーリズムなどGREEN×EXPO 2027を見据えた観光需要をテーマとしたモデルコース・ツアーの造成に係る費用</t>
    <phoneticPr fontId="3"/>
  </si>
  <si>
    <t>ヘ　スリープツーリズムなどGREEN×EXPO 2027を見据えた観光需要をテーマとしたアプリ・ウェブサイト作成に係る費用（当補助金で開発・造成した事業に係るもの）</t>
    <phoneticPr fontId="3"/>
  </si>
  <si>
    <t>補助金確定額(F)（実績額）</t>
    <rPh sb="0" eb="3">
      <t>ホジョキン</t>
    </rPh>
    <rPh sb="3" eb="5">
      <t>カクテイ</t>
    </rPh>
    <rPh sb="5" eb="6">
      <t>ガク</t>
    </rPh>
    <rPh sb="10" eb="13">
      <t>ジッセキガク</t>
    </rPh>
    <phoneticPr fontId="3"/>
  </si>
  <si>
    <t>○収入の部</t>
    <phoneticPr fontId="3"/>
  </si>
  <si>
    <t>補助対象額</t>
    <rPh sb="0" eb="5">
      <t>ホジョタイショウガク</t>
    </rPh>
    <phoneticPr fontId="3"/>
  </si>
  <si>
    <t>スポーツツーリズム以外</t>
    <rPh sb="9" eb="11">
      <t>イガイ</t>
    </rPh>
    <phoneticPr fontId="3"/>
  </si>
  <si>
    <t>スポーツツーリズムのみ</t>
    <phoneticPr fontId="3"/>
  </si>
  <si>
    <t>補助対象額1/2</t>
    <rPh sb="0" eb="5">
      <t>ホジョタイショウガク</t>
    </rPh>
    <phoneticPr fontId="3"/>
  </si>
  <si>
    <t>スポーツツーリズム以外</t>
    <phoneticPr fontId="3"/>
  </si>
  <si>
    <t>スポーツツーリズムをテーマとした観光需要に対応する事業</t>
    <phoneticPr fontId="3"/>
  </si>
  <si>
    <r>
      <t xml:space="preserve">着手日
</t>
    </r>
    <r>
      <rPr>
        <b/>
        <sz val="11"/>
        <rFont val="ＭＳ ゴシック"/>
        <family val="3"/>
        <charset val="128"/>
      </rPr>
      <t>（発注・契約日）</t>
    </r>
    <rPh sb="0" eb="2">
      <t>ちゃくしゅ</t>
    </rPh>
    <rPh sb="2" eb="3">
      <t>び</t>
    </rPh>
    <rPh sb="5" eb="7">
      <t>はっちゅう</t>
    </rPh>
    <rPh sb="10" eb="11">
      <t>にち</t>
    </rPh>
    <phoneticPr fontId="27" type="Hiragana"/>
  </si>
  <si>
    <t>補助金確定額(F)
（実績額）の内訳</t>
    <rPh sb="16" eb="18">
      <t>ウチワケ</t>
    </rPh>
    <phoneticPr fontId="3"/>
  </si>
  <si>
    <t>第13号様式（第16条関係）（用紙　日本産業規格Ａ４縦長型）</t>
    <phoneticPr fontId="57"/>
  </si>
  <si>
    <t>神奈川県観光客受入環境整備費補助金実績報告書</t>
    <phoneticPr fontId="57"/>
  </si>
  <si>
    <t>神奈川県知事　殿</t>
    <phoneticPr fontId="57"/>
  </si>
  <si>
    <t>所在地</t>
    <phoneticPr fontId="57"/>
  </si>
  <si>
    <t>申請者名</t>
  </si>
  <si>
    <t>代表者職・</t>
  </si>
  <si>
    <t>氏名</t>
    <rPh sb="0" eb="2">
      <t>シメイ</t>
    </rPh>
    <phoneticPr fontId="3"/>
  </si>
  <si>
    <t>付け文ス総第</t>
    <rPh sb="0" eb="1">
      <t>ヅ</t>
    </rPh>
    <rPh sb="2" eb="3">
      <t>ブン</t>
    </rPh>
    <rPh sb="4" eb="5">
      <t>ソウ</t>
    </rPh>
    <rPh sb="5" eb="6">
      <t>ダイ</t>
    </rPh>
    <phoneticPr fontId="3"/>
  </si>
  <si>
    <t>号で補助金の交付決定を受けた神奈川県観光客受入環</t>
    <phoneticPr fontId="3"/>
  </si>
  <si>
    <t>境整備費補助金に係る補助事業の実績について、次のとおり報告します。</t>
  </si>
  <si>
    <t>１</t>
    <phoneticPr fontId="3"/>
  </si>
  <si>
    <t>補助事業の内容</t>
  </si>
  <si>
    <t>　別添のとおり</t>
    <phoneticPr fontId="57"/>
  </si>
  <si>
    <t>２</t>
    <phoneticPr fontId="3"/>
  </si>
  <si>
    <t>円（千円未満切捨て）</t>
    <phoneticPr fontId="57"/>
  </si>
  <si>
    <t>差　引　額</t>
    <phoneticPr fontId="3"/>
  </si>
  <si>
    <t>３</t>
    <phoneticPr fontId="3"/>
  </si>
  <si>
    <t>添付書類</t>
    <phoneticPr fontId="3"/>
  </si>
  <si>
    <t>　(1)　補助事業報告書兼収支内訳書</t>
    <phoneticPr fontId="57"/>
  </si>
  <si>
    <t>　(2)　経費支出を証する書類</t>
    <phoneticPr fontId="57"/>
  </si>
  <si>
    <t>　(3)　その他知事が必要と認める書類</t>
    <phoneticPr fontId="57"/>
  </si>
  <si>
    <t>担当者所属</t>
    <phoneticPr fontId="57"/>
  </si>
  <si>
    <t>担当者氏名</t>
    <rPh sb="3" eb="5">
      <t>シメイ</t>
    </rPh>
    <phoneticPr fontId="57"/>
  </si>
  <si>
    <t>電話番号</t>
    <phoneticPr fontId="57"/>
  </si>
  <si>
    <t>メールアドレス</t>
    <phoneticPr fontId="57"/>
  </si>
  <si>
    <t>選択ください</t>
  </si>
  <si>
    <t>（内訳）</t>
    <rPh sb="1" eb="3">
      <t>ウチワケ</t>
    </rPh>
    <phoneticPr fontId="3"/>
  </si>
  <si>
    <t>円</t>
    <rPh sb="0" eb="1">
      <t>エン</t>
    </rPh>
    <phoneticPr fontId="3"/>
  </si>
  <si>
    <t>※自動入力</t>
    <rPh sb="1" eb="5">
      <t>ジドウニュウリョク</t>
    </rPh>
    <phoneticPr fontId="3"/>
  </si>
  <si>
    <r>
      <t>スポーツツーリズムを</t>
    </r>
    <r>
      <rPr>
        <u/>
        <sz val="9"/>
        <rFont val="ＭＳ ゴシック"/>
        <family val="3"/>
        <charset val="128"/>
      </rPr>
      <t>除いた</t>
    </r>
    <r>
      <rPr>
        <sz val="9"/>
        <rFont val="ＭＳ ゴシック"/>
        <family val="3"/>
        <charset val="128"/>
      </rPr>
      <t>交付申請額</t>
    </r>
    <rPh sb="10" eb="11">
      <t>ノゾ</t>
    </rPh>
    <rPh sb="13" eb="18">
      <t>コウフシンセイガク</t>
    </rPh>
    <phoneticPr fontId="3"/>
  </si>
  <si>
    <r>
      <t>スポーツツーリズムを</t>
    </r>
    <r>
      <rPr>
        <u/>
        <sz val="9"/>
        <rFont val="ＭＳ ゴシック"/>
        <family val="3"/>
        <charset val="128"/>
      </rPr>
      <t>除いた実績</t>
    </r>
    <r>
      <rPr>
        <sz val="9"/>
        <rFont val="ＭＳ ゴシック"/>
        <family val="3"/>
        <charset val="128"/>
      </rPr>
      <t>額</t>
    </r>
    <rPh sb="10" eb="11">
      <t>ノゾ</t>
    </rPh>
    <rPh sb="13" eb="16">
      <t>ジッセキガク</t>
    </rPh>
    <phoneticPr fontId="3"/>
  </si>
  <si>
    <r>
      <t>スポーツツーリズムを</t>
    </r>
    <r>
      <rPr>
        <u/>
        <sz val="9"/>
        <rFont val="ＭＳ ゴシック"/>
        <family val="3"/>
        <charset val="128"/>
      </rPr>
      <t>除いた</t>
    </r>
    <r>
      <rPr>
        <sz val="9"/>
        <rFont val="ＭＳ ゴシック"/>
        <family val="3"/>
        <charset val="128"/>
      </rPr>
      <t>差引額</t>
    </r>
    <rPh sb="10" eb="11">
      <t>ノゾ</t>
    </rPh>
    <rPh sb="13" eb="15">
      <t>サシヒキ</t>
    </rPh>
    <rPh sb="15" eb="16">
      <t>ガク</t>
    </rPh>
    <phoneticPr fontId="3"/>
  </si>
  <si>
    <r>
      <t>スポーツツーリズム</t>
    </r>
    <r>
      <rPr>
        <u/>
        <sz val="9"/>
        <color theme="1"/>
        <rFont val="ＭＳ ゴシック"/>
        <family val="3"/>
        <charset val="128"/>
      </rPr>
      <t>のみ</t>
    </r>
    <r>
      <rPr>
        <sz val="9"/>
        <color theme="1"/>
        <rFont val="ＭＳ ゴシック"/>
        <family val="3"/>
        <charset val="128"/>
      </rPr>
      <t>の
交付申請額</t>
    </r>
    <rPh sb="13" eb="18">
      <t>コウフシンセイガク</t>
    </rPh>
    <phoneticPr fontId="3"/>
  </si>
  <si>
    <r>
      <t>スポーツツーリズム</t>
    </r>
    <r>
      <rPr>
        <u/>
        <sz val="9"/>
        <color theme="1"/>
        <rFont val="ＭＳ ゴシック"/>
        <family val="3"/>
        <charset val="128"/>
      </rPr>
      <t>のみ</t>
    </r>
    <r>
      <rPr>
        <sz val="9"/>
        <color theme="1"/>
        <rFont val="ＭＳ ゴシック"/>
        <family val="3"/>
        <charset val="128"/>
      </rPr>
      <t>の
実績額</t>
    </r>
    <rPh sb="13" eb="16">
      <t>ジッセキガク</t>
    </rPh>
    <phoneticPr fontId="3"/>
  </si>
  <si>
    <r>
      <t>スポーツツーリズム</t>
    </r>
    <r>
      <rPr>
        <u/>
        <sz val="9"/>
        <color theme="1"/>
        <rFont val="ＭＳ ゴシック"/>
        <family val="3"/>
        <charset val="128"/>
      </rPr>
      <t>のみ</t>
    </r>
    <r>
      <rPr>
        <sz val="9"/>
        <color theme="1"/>
        <rFont val="ＭＳ ゴシック"/>
        <family val="3"/>
        <charset val="128"/>
      </rPr>
      <t>の
差引額</t>
    </r>
    <rPh sb="13" eb="15">
      <t>サシヒキ</t>
    </rPh>
    <rPh sb="15" eb="16">
      <t>ガク</t>
    </rPh>
    <phoneticPr fontId="3"/>
  </si>
  <si>
    <t>実績報告書の入力前に申請内容を、
下のリストから選択ください。</t>
    <rPh sb="0" eb="5">
      <t>ジッセキホウコクショ</t>
    </rPh>
    <rPh sb="6" eb="9">
      <t>ニュウリョクマエ</t>
    </rPh>
    <rPh sb="10" eb="14">
      <t>シンセイナイヨウ</t>
    </rPh>
    <rPh sb="17" eb="18">
      <t>シタ</t>
    </rPh>
    <rPh sb="24" eb="26">
      <t>センタク</t>
    </rPh>
    <phoneticPr fontId="3"/>
  </si>
  <si>
    <t xml:space="preserve">〒(　　　-　　　　)
</t>
    <phoneticPr fontId="3"/>
  </si>
  <si>
    <t>実　績　額
（補助金確定額）</t>
    <phoneticPr fontId="3"/>
  </si>
  <si>
    <t>交付申請額
（補助金額）</t>
    <rPh sb="7" eb="9">
      <t>ホジョ</t>
    </rPh>
    <rPh sb="9" eb="11">
      <t>キンガク</t>
    </rPh>
    <phoneticPr fontId="3"/>
  </si>
  <si>
    <t>（内訳明細）</t>
    <phoneticPr fontId="3"/>
  </si>
  <si>
    <t>既交付決定済額（E)</t>
    <phoneticPr fontId="3"/>
  </si>
  <si>
    <t>補助金確定額(F)
（実績額）</t>
    <phoneticPr fontId="3"/>
  </si>
  <si>
    <t>↑（D)及び(E)のうち少ない額でかつ、1,000円未満を
切り捨てた金額となります。</t>
    <phoneticPr fontId="3"/>
  </si>
  <si>
    <t>ア　観光案内板、デジタルサイネージ、ピクトグラム案内板等の作成・設置に係る費用</t>
    <rPh sb="2" eb="4">
      <t>カンコウ</t>
    </rPh>
    <rPh sb="4" eb="6">
      <t>アンナイ</t>
    </rPh>
    <rPh sb="6" eb="7">
      <t>イタ</t>
    </rPh>
    <rPh sb="24" eb="28">
      <t>アンナイバンナド</t>
    </rPh>
    <rPh sb="29" eb="31">
      <t>サクセイ</t>
    </rPh>
    <rPh sb="32" eb="34">
      <t>セッチ</t>
    </rPh>
    <rPh sb="35" eb="36">
      <t>カカ</t>
    </rPh>
    <rPh sb="37" eb="39">
      <t>ヒヨウ</t>
    </rPh>
    <phoneticPr fontId="3"/>
  </si>
  <si>
    <t>イ　観光マップ、観光ガイドブック、観光パンフレット等の作成に係る費用</t>
    <rPh sb="2" eb="4">
      <t>カンコウ</t>
    </rPh>
    <rPh sb="8" eb="10">
      <t>カンコウ</t>
    </rPh>
    <rPh sb="17" eb="19">
      <t>カンコウ</t>
    </rPh>
    <rPh sb="25" eb="26">
      <t>トウ</t>
    </rPh>
    <rPh sb="27" eb="29">
      <t>サクセイ</t>
    </rPh>
    <rPh sb="30" eb="31">
      <t>カカ</t>
    </rPh>
    <rPh sb="32" eb="34">
      <t>ヒヨウ</t>
    </rPh>
    <phoneticPr fontId="3"/>
  </si>
  <si>
    <t>ウ　観光アプリ及び観光ウェブサイトの作成及びリニューアルに係る費用</t>
    <rPh sb="2" eb="4">
      <t>カンコウ</t>
    </rPh>
    <rPh sb="7" eb="8">
      <t>オヨ</t>
    </rPh>
    <rPh sb="9" eb="11">
      <t>カンコウ</t>
    </rPh>
    <rPh sb="18" eb="20">
      <t>サクセイ</t>
    </rPh>
    <rPh sb="20" eb="21">
      <t>オヨ</t>
    </rPh>
    <rPh sb="29" eb="30">
      <t>カカ</t>
    </rPh>
    <rPh sb="31" eb="33">
      <t>ヒヨウ</t>
    </rPh>
    <phoneticPr fontId="3"/>
  </si>
  <si>
    <t>オ　音声案内ツールの整備に係る費用</t>
    <phoneticPr fontId="3"/>
  </si>
  <si>
    <t>ク　マナー啓発、日本と外国の生活文化の違いの案内等の作成に係る費用</t>
    <phoneticPr fontId="3"/>
  </si>
  <si>
    <t>７　GREEN×EXPO 2027を見据えた観光需要に対応する事業</t>
    <phoneticPr fontId="3"/>
  </si>
  <si>
    <t>ヒ　マイクロツーリズム、アドベンチャーツーリズム、高付加価値化のコンテンツ開発に係る費用</t>
    <rPh sb="25" eb="26">
      <t>コウ</t>
    </rPh>
    <rPh sb="26" eb="28">
      <t>フカ</t>
    </rPh>
    <rPh sb="28" eb="31">
      <t>カチカ</t>
    </rPh>
    <phoneticPr fontId="3"/>
  </si>
  <si>
    <t>フ　マイクロツーリズム、アドベンチャーツーリズム、高付加価値化のモデルコース・ツアーの造成に係る費用</t>
    <phoneticPr fontId="3"/>
  </si>
  <si>
    <t>ヘ　マイクロツーリズム、アドベンチャーツーリズム、高付加価値化のアプリ・ウェブサイト作成に係る費用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</si>
</sst>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
    <numFmt numFmtId="177" formatCode="[$-411]ggge&quot;年&quot;m&quot;月&quot;d&quot;日&quot;;@"/>
    <numFmt numFmtId="178" formatCode="#,##0_ ;[Red]\-#,##0\ "/>
    <numFmt numFmtId="179" formatCode="#,##0_ "/>
    <numFmt numFmtId="180" formatCode="#,##0_);[Red]\(#,##0\)"/>
    <numFmt numFmtId="181" formatCode="#,##0;\-#,##0;0"/>
  </numFmts>
  <fonts count="71">
    <font>
      <sz val="12"/>
      <color theme="1"/>
      <name val="ＭＳ 明朝"/>
      <family val="2"/>
      <charset val="128"/>
    </font>
    <font>
      <sz val="11"/>
      <name val="ＭＳ Ｐゴシック"/>
      <family val="3"/>
      <charset val="128"/>
    </font>
    <font>
      <sz val="14"/>
      <name val="ＭＳ ゴシック"/>
      <family val="3"/>
      <charset val="128"/>
    </font>
    <font>
      <sz val="6"/>
      <name val="ＭＳ 明朝"/>
      <family val="2"/>
      <charset val="128"/>
    </font>
    <font>
      <sz val="6"/>
      <name val="ＭＳ Ｐゴシック"/>
      <family val="3"/>
      <charset val="128"/>
    </font>
    <font>
      <sz val="11"/>
      <name val="ＭＳ ゴシック"/>
      <family val="3"/>
      <charset val="128"/>
    </font>
    <font>
      <sz val="11"/>
      <color theme="1"/>
      <name val="ＭＳ 明朝"/>
      <family val="2"/>
      <charset val="128"/>
    </font>
    <font>
      <b/>
      <sz val="14"/>
      <name val="ＭＳ ゴシック"/>
      <family val="3"/>
      <charset val="128"/>
    </font>
    <font>
      <sz val="12"/>
      <name val="ＭＳ ゴシック"/>
      <family val="3"/>
      <charset val="128"/>
    </font>
    <font>
      <sz val="11"/>
      <color theme="1"/>
      <name val="ＭＳ ゴシック"/>
      <family val="3"/>
    </font>
    <font>
      <sz val="11"/>
      <name val="Meiryo UI"/>
      <family val="3"/>
      <charset val="128"/>
    </font>
    <font>
      <sz val="12"/>
      <name val="ＭＳ 明朝"/>
      <family val="2"/>
      <charset val="128"/>
    </font>
    <font>
      <sz val="11"/>
      <name val="ＭＳ 明朝"/>
      <family val="2"/>
      <charset val="128"/>
    </font>
    <font>
      <b/>
      <sz val="14"/>
      <name val="ＭＳ ゴシック"/>
      <family val="3"/>
    </font>
    <font>
      <b/>
      <sz val="12"/>
      <name val="ＭＳ ゴシック"/>
      <family val="3"/>
      <charset val="128"/>
    </font>
    <font>
      <u/>
      <sz val="12"/>
      <color theme="10"/>
      <name val="ＭＳ 明朝"/>
      <family val="2"/>
      <charset val="128"/>
    </font>
    <font>
      <sz val="11"/>
      <color theme="1"/>
      <name val="ＭＳ ゴシック"/>
      <family val="3"/>
      <charset val="128"/>
    </font>
    <font>
      <b/>
      <sz val="11"/>
      <color rgb="FF7030A0"/>
      <name val="ＭＳ ゴシック"/>
      <family val="3"/>
      <charset val="128"/>
    </font>
    <font>
      <sz val="8"/>
      <color theme="1"/>
      <name val="ＭＳ 明朝"/>
      <family val="2"/>
      <charset val="128"/>
    </font>
    <font>
      <sz val="8"/>
      <color theme="1"/>
      <name val="ＭＳ 明朝"/>
      <family val="1"/>
      <charset val="128"/>
    </font>
    <font>
      <sz val="6"/>
      <color theme="1"/>
      <name val="ＭＳ 明朝"/>
      <family val="2"/>
      <charset val="128"/>
    </font>
    <font>
      <sz val="6"/>
      <color theme="1"/>
      <name val="ＭＳ 明朝"/>
      <family val="1"/>
      <charset val="128"/>
    </font>
    <font>
      <sz val="9"/>
      <color theme="1"/>
      <name val="ＭＳ 明朝"/>
      <family val="2"/>
      <charset val="128"/>
    </font>
    <font>
      <sz val="9"/>
      <color theme="1"/>
      <name val="ＭＳ 明朝"/>
      <family val="1"/>
      <charset val="128"/>
    </font>
    <font>
      <sz val="11"/>
      <color theme="1"/>
      <name val="ＭＳ 明朝"/>
      <family val="1"/>
      <charset val="128"/>
    </font>
    <font>
      <sz val="12"/>
      <color theme="1"/>
      <name val="ＭＳ 明朝"/>
      <family val="2"/>
      <charset val="128"/>
    </font>
    <font>
      <sz val="14"/>
      <color theme="1"/>
      <name val="ＭＳ ゴシック"/>
      <family val="3"/>
    </font>
    <font>
      <sz val="6"/>
      <name val="游ゴシック"/>
      <family val="3"/>
    </font>
    <font>
      <sz val="14"/>
      <color theme="1"/>
      <name val="ＭＳ ゴシック"/>
      <family val="3"/>
      <charset val="128"/>
    </font>
    <font>
      <sz val="12"/>
      <color theme="1"/>
      <name val="ＭＳ ゴシック"/>
      <family val="3"/>
      <charset val="128"/>
    </font>
    <font>
      <sz val="12"/>
      <color theme="1"/>
      <name val="ＭＳ ゴシック"/>
      <family val="3"/>
    </font>
    <font>
      <b/>
      <sz val="12"/>
      <color theme="1"/>
      <name val="ＭＳ ゴシック"/>
      <family val="3"/>
    </font>
    <font>
      <b/>
      <sz val="12"/>
      <color theme="1"/>
      <name val="ＭＳ ゴシック"/>
      <family val="3"/>
      <charset val="128"/>
    </font>
    <font>
      <b/>
      <sz val="14"/>
      <color theme="1"/>
      <name val="ＭＳ ゴシック"/>
      <family val="3"/>
      <charset val="128"/>
    </font>
    <font>
      <b/>
      <sz val="13"/>
      <name val="ＭＳ ゴシック"/>
      <family val="3"/>
      <charset val="128"/>
    </font>
    <font>
      <sz val="9"/>
      <name val="ＭＳ ゴシック"/>
      <family val="3"/>
      <charset val="128"/>
    </font>
    <font>
      <b/>
      <sz val="15"/>
      <name val="ＭＳ ゴシック"/>
      <family val="3"/>
      <charset val="128"/>
    </font>
    <font>
      <b/>
      <sz val="16"/>
      <name val="ＭＳ ゴシック"/>
      <family val="3"/>
      <charset val="128"/>
    </font>
    <font>
      <b/>
      <sz val="20"/>
      <name val="ＭＳ ゴシック"/>
      <family val="3"/>
      <charset val="128"/>
    </font>
    <font>
      <b/>
      <sz val="18"/>
      <name val="ＭＳ ゴシック"/>
      <family val="3"/>
      <charset val="128"/>
    </font>
    <font>
      <sz val="12"/>
      <name val="ＭＳ ゴシック"/>
      <family val="3"/>
    </font>
    <font>
      <sz val="12"/>
      <name val="ＭＳ 明朝"/>
      <family val="1"/>
      <charset val="128"/>
    </font>
    <font>
      <sz val="14"/>
      <name val="ＭＳ Ｐゴシック"/>
      <family val="3"/>
      <charset val="128"/>
      <scheme val="minor"/>
    </font>
    <font>
      <sz val="14"/>
      <color theme="1"/>
      <name val="ＭＳ Ｐゴシック"/>
      <family val="3"/>
      <charset val="128"/>
      <scheme val="minor"/>
    </font>
    <font>
      <b/>
      <sz val="9"/>
      <name val="ＭＳ ゴシック"/>
      <family val="3"/>
      <charset val="128"/>
    </font>
    <font>
      <sz val="16"/>
      <name val="ＭＳ ゴシック"/>
      <family val="3"/>
      <charset val="128"/>
    </font>
    <font>
      <sz val="20"/>
      <name val="ＭＳ ゴシック"/>
      <family val="3"/>
      <charset val="128"/>
    </font>
    <font>
      <sz val="18"/>
      <color theme="1"/>
      <name val="ＭＳ ゴシック"/>
      <family val="3"/>
    </font>
    <font>
      <b/>
      <sz val="15"/>
      <color rgb="FF0070C0"/>
      <name val="ＭＳ ゴシック"/>
      <family val="3"/>
      <charset val="128"/>
    </font>
    <font>
      <b/>
      <sz val="11"/>
      <name val="ＭＳ ゴシック"/>
      <family val="3"/>
      <charset val="128"/>
    </font>
    <font>
      <sz val="14"/>
      <name val="ＭＳ ゴシック"/>
      <family val="3"/>
    </font>
    <font>
      <sz val="20"/>
      <name val="ＭＳ ゴシック"/>
      <family val="3"/>
    </font>
    <font>
      <b/>
      <sz val="18"/>
      <color rgb="FF0070C0"/>
      <name val="ＭＳ ゴシック"/>
      <family val="3"/>
      <charset val="128"/>
    </font>
    <font>
      <sz val="16"/>
      <color theme="1"/>
      <name val="ＭＳ ゴシック"/>
      <family val="3"/>
    </font>
    <font>
      <sz val="16"/>
      <color theme="1"/>
      <name val="ＭＳ ゴシック"/>
      <family val="3"/>
      <charset val="128"/>
    </font>
    <font>
      <sz val="11"/>
      <color theme="1"/>
      <name val="ＭＳ Ｐゴシック"/>
      <family val="2"/>
      <scheme val="minor"/>
    </font>
    <font>
      <sz val="10"/>
      <color theme="1"/>
      <name val="ＭＳ ゴシック"/>
      <family val="3"/>
      <charset val="128"/>
    </font>
    <font>
      <sz val="6"/>
      <name val="ＭＳ Ｐゴシック"/>
      <family val="3"/>
      <charset val="128"/>
      <scheme val="minor"/>
    </font>
    <font>
      <b/>
      <sz val="10"/>
      <color rgb="FFFF0000"/>
      <name val="ＭＳ ゴシック"/>
      <family val="3"/>
      <charset val="128"/>
    </font>
    <font>
      <b/>
      <sz val="11"/>
      <color theme="0"/>
      <name val="ＭＳ ゴシック"/>
      <family val="3"/>
      <charset val="128"/>
    </font>
    <font>
      <b/>
      <sz val="10"/>
      <color theme="1"/>
      <name val="ＭＳ ゴシック"/>
      <family val="3"/>
      <charset val="128"/>
    </font>
    <font>
      <b/>
      <sz val="10"/>
      <color theme="0"/>
      <name val="ＭＳ ゴシック"/>
      <family val="3"/>
      <charset val="128"/>
    </font>
    <font>
      <sz val="9"/>
      <color theme="1"/>
      <name val="ＭＳ ゴシック"/>
      <family val="3"/>
      <charset val="128"/>
    </font>
    <font>
      <u/>
      <sz val="9"/>
      <color theme="1"/>
      <name val="ＭＳ ゴシック"/>
      <family val="3"/>
      <charset val="128"/>
    </font>
    <font>
      <sz val="10"/>
      <name val="ＭＳ ゴシック"/>
      <family val="3"/>
      <charset val="128"/>
    </font>
    <font>
      <u/>
      <sz val="9"/>
      <name val="ＭＳ ゴシック"/>
      <family val="3"/>
      <charset val="128"/>
    </font>
    <font>
      <sz val="10"/>
      <color theme="0"/>
      <name val="ＭＳ ゴシック"/>
      <family val="3"/>
      <charset val="128"/>
    </font>
    <font>
      <sz val="9"/>
      <color indexed="81"/>
      <name val="MS P ゴシック"/>
      <family val="3"/>
      <charset val="128"/>
    </font>
    <font>
      <sz val="26"/>
      <name val="ＭＳ ゴシック"/>
      <family val="3"/>
      <charset val="128"/>
    </font>
    <font>
      <sz val="20"/>
      <color theme="1"/>
      <name val="ＭＳ ゴシック"/>
      <family val="3"/>
    </font>
    <font>
      <b/>
      <sz val="20"/>
      <color theme="1"/>
      <name val="ＭＳ ゴシック"/>
      <family val="3"/>
      <charset val="128"/>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tted">
        <color indexed="64"/>
      </left>
      <right/>
      <top style="thin">
        <color indexed="64"/>
      </top>
      <bottom style="thin">
        <color indexed="64"/>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double">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double">
        <color auto="1"/>
      </left>
      <right style="double">
        <color auto="1"/>
      </right>
      <top style="medium">
        <color auto="1"/>
      </top>
      <bottom style="medium">
        <color auto="1"/>
      </bottom>
      <diagonal/>
    </border>
    <border>
      <left style="double">
        <color auto="1"/>
      </left>
      <right style="medium">
        <color auto="1"/>
      </right>
      <top style="medium">
        <color auto="1"/>
      </top>
      <bottom style="medium">
        <color auto="1"/>
      </bottom>
      <diagonal/>
    </border>
    <border>
      <left style="double">
        <color auto="1"/>
      </left>
      <right/>
      <top style="medium">
        <color auto="1"/>
      </top>
      <bottom/>
      <diagonal/>
    </border>
    <border>
      <left style="double">
        <color auto="1"/>
      </left>
      <right/>
      <top/>
      <bottom style="medium">
        <color auto="1"/>
      </bottom>
      <diagonal/>
    </border>
    <border>
      <left style="double">
        <color indexed="64"/>
      </left>
      <right style="thin">
        <color indexed="64"/>
      </right>
      <top style="thin">
        <color indexed="64"/>
      </top>
      <bottom style="thin">
        <color indexed="64"/>
      </bottom>
      <diagonal/>
    </border>
  </borders>
  <cellStyleXfs count="5">
    <xf numFmtId="0" fontId="0" fillId="0" borderId="0">
      <alignment vertical="center"/>
    </xf>
    <xf numFmtId="0" fontId="1" fillId="0" borderId="0"/>
    <xf numFmtId="0" fontId="15" fillId="0" borderId="0" applyNumberFormat="0" applyFill="0" applyBorder="0" applyAlignment="0" applyProtection="0">
      <alignment vertical="center"/>
    </xf>
    <xf numFmtId="38" fontId="25" fillId="0" borderId="0" applyFont="0" applyFill="0" applyBorder="0" applyAlignment="0" applyProtection="0">
      <alignment vertical="center"/>
    </xf>
    <xf numFmtId="0" fontId="55" fillId="0" borderId="0"/>
  </cellStyleXfs>
  <cellXfs count="349">
    <xf numFmtId="0" fontId="0" fillId="0" borderId="0" xfId="0">
      <alignment vertical="center"/>
    </xf>
    <xf numFmtId="0" fontId="6" fillId="0" borderId="0" xfId="0" applyFont="1">
      <alignment vertical="center"/>
    </xf>
    <xf numFmtId="0" fontId="9" fillId="0" borderId="0" xfId="0" applyFont="1">
      <alignment vertical="center"/>
    </xf>
    <xf numFmtId="0" fontId="9" fillId="0" borderId="0" xfId="0" applyFont="1" applyFill="1">
      <alignment vertical="center"/>
    </xf>
    <xf numFmtId="0" fontId="0" fillId="0" borderId="0" xfId="0" applyBorder="1">
      <alignment vertical="center"/>
    </xf>
    <xf numFmtId="0" fontId="0" fillId="0" borderId="0" xfId="0" applyAlignment="1">
      <alignment vertical="center"/>
    </xf>
    <xf numFmtId="0" fontId="8" fillId="2" borderId="1" xfId="1" applyFont="1" applyFill="1" applyBorder="1" applyAlignment="1" applyProtection="1">
      <alignment horizontal="center" vertical="center" wrapText="1"/>
    </xf>
    <xf numFmtId="0" fontId="8" fillId="2" borderId="1" xfId="1" applyFont="1" applyFill="1" applyBorder="1" applyAlignment="1" applyProtection="1">
      <alignment horizontal="center" vertical="center" wrapText="1"/>
    </xf>
    <xf numFmtId="0" fontId="8" fillId="2" borderId="1" xfId="1" applyFont="1" applyFill="1" applyBorder="1" applyAlignment="1" applyProtection="1">
      <alignment horizontal="center" vertical="center" wrapText="1"/>
    </xf>
    <xf numFmtId="0" fontId="16" fillId="0" borderId="1" xfId="0" applyFont="1" applyBorder="1" applyAlignment="1">
      <alignment horizontal="justify" vertical="center"/>
    </xf>
    <xf numFmtId="0" fontId="16" fillId="0" borderId="1" xfId="0" applyFont="1" applyFill="1" applyBorder="1" applyAlignment="1">
      <alignment horizontal="justify" vertical="center"/>
    </xf>
    <xf numFmtId="0" fontId="16" fillId="0" borderId="1" xfId="0" applyFont="1" applyBorder="1" applyAlignment="1">
      <alignment horizontal="justify" vertical="center" wrapText="1"/>
    </xf>
    <xf numFmtId="0" fontId="16" fillId="0" borderId="1" xfId="0" applyFont="1" applyBorder="1">
      <alignment vertical="center"/>
    </xf>
    <xf numFmtId="0" fontId="16" fillId="0" borderId="1" xfId="0" applyFont="1" applyBorder="1" applyAlignment="1">
      <alignment vertical="center" wrapText="1"/>
    </xf>
    <xf numFmtId="0" fontId="16" fillId="0" borderId="1" xfId="0" applyFont="1" applyFill="1" applyBorder="1" applyAlignment="1">
      <alignment vertical="center" wrapText="1"/>
    </xf>
    <xf numFmtId="0" fontId="16" fillId="0" borderId="1" xfId="0" applyFont="1" applyFill="1" applyBorder="1" applyAlignment="1">
      <alignment horizontal="justify" vertical="center" wrapText="1"/>
    </xf>
    <xf numFmtId="0" fontId="17" fillId="0" borderId="1" xfId="0" applyFont="1" applyFill="1" applyBorder="1" applyAlignment="1">
      <alignment horizontal="justify" vertical="center" wrapText="1"/>
    </xf>
    <xf numFmtId="0" fontId="0" fillId="0" borderId="0" xfId="0" applyAlignment="1">
      <alignment horizontal="left" vertical="center" textRotation="255" wrapText="1"/>
    </xf>
    <xf numFmtId="0" fontId="0" fillId="0" borderId="0" xfId="0" applyAlignment="1">
      <alignment vertical="center" textRotation="255" wrapText="1"/>
    </xf>
    <xf numFmtId="0" fontId="8" fillId="3" borderId="0" xfId="0" applyFont="1" applyFill="1" applyBorder="1" applyAlignment="1" applyProtection="1">
      <alignment vertical="center" wrapText="1"/>
    </xf>
    <xf numFmtId="0" fontId="7" fillId="3" borderId="0" xfId="0" applyFont="1" applyFill="1" applyBorder="1" applyAlignment="1" applyProtection="1">
      <alignment vertical="center"/>
    </xf>
    <xf numFmtId="177" fontId="8" fillId="3" borderId="0" xfId="0" applyNumberFormat="1" applyFont="1" applyFill="1" applyBorder="1" applyAlignment="1" applyProtection="1">
      <alignment vertical="center" wrapText="1"/>
    </xf>
    <xf numFmtId="0" fontId="8" fillId="3" borderId="0" xfId="1" applyFont="1" applyFill="1" applyBorder="1" applyAlignment="1" applyProtection="1">
      <alignment horizontal="center" vertical="center" textRotation="255" wrapText="1"/>
    </xf>
    <xf numFmtId="0" fontId="8" fillId="3" borderId="0" xfId="1" applyFont="1" applyFill="1" applyBorder="1" applyAlignment="1" applyProtection="1">
      <alignment horizontal="center" vertical="center" wrapText="1"/>
    </xf>
    <xf numFmtId="0" fontId="2" fillId="3" borderId="0" xfId="1" applyFont="1" applyFill="1" applyBorder="1" applyAlignment="1" applyProtection="1">
      <alignment horizontal="center" vertical="center" wrapText="1"/>
    </xf>
    <xf numFmtId="0" fontId="5" fillId="3" borderId="0" xfId="1" applyFont="1" applyFill="1" applyAlignment="1" applyProtection="1">
      <alignment vertical="center" wrapText="1"/>
    </xf>
    <xf numFmtId="0" fontId="12" fillId="3" borderId="0" xfId="0" applyFont="1" applyFill="1" applyProtection="1">
      <alignment vertical="center"/>
    </xf>
    <xf numFmtId="0" fontId="11" fillId="3" borderId="0" xfId="0" applyFont="1" applyFill="1">
      <alignment vertical="center"/>
    </xf>
    <xf numFmtId="0" fontId="0" fillId="3" borderId="0" xfId="0" applyFill="1">
      <alignment vertical="center"/>
    </xf>
    <xf numFmtId="0" fontId="6" fillId="3" borderId="0" xfId="0" applyFont="1" applyFill="1">
      <alignment vertical="center"/>
    </xf>
    <xf numFmtId="0" fontId="8" fillId="3" borderId="0" xfId="1" applyFont="1" applyFill="1" applyBorder="1" applyAlignment="1" applyProtection="1">
      <alignment horizontal="right" vertical="center" wrapText="1"/>
    </xf>
    <xf numFmtId="0" fontId="10" fillId="3" borderId="0" xfId="0" applyFont="1" applyFill="1" applyBorder="1" applyAlignment="1">
      <alignment vertical="top"/>
    </xf>
    <xf numFmtId="0" fontId="2" fillId="3" borderId="0" xfId="1" applyFont="1" applyFill="1" applyAlignment="1" applyProtection="1">
      <alignment horizontal="left" vertical="center" wrapText="1"/>
    </xf>
    <xf numFmtId="0" fontId="6" fillId="3" borderId="0" xfId="0" applyFont="1" applyFill="1" applyProtection="1">
      <alignment vertical="center"/>
    </xf>
    <xf numFmtId="0" fontId="8" fillId="2" borderId="1" xfId="1" applyFont="1" applyFill="1" applyBorder="1" applyAlignment="1" applyProtection="1">
      <alignment horizontal="center" vertical="center" wrapText="1"/>
    </xf>
    <xf numFmtId="0" fontId="62" fillId="3" borderId="0" xfId="4" applyFont="1" applyFill="1" applyAlignment="1" applyProtection="1">
      <alignment vertical="top" wrapText="1"/>
    </xf>
    <xf numFmtId="0" fontId="62" fillId="3" borderId="0" xfId="4" applyFont="1" applyFill="1" applyAlignment="1" applyProtection="1">
      <alignment wrapText="1"/>
    </xf>
    <xf numFmtId="179" fontId="62" fillId="3" borderId="0" xfId="4" applyNumberFormat="1" applyFont="1" applyFill="1" applyProtection="1"/>
    <xf numFmtId="0" fontId="56" fillId="3" borderId="0" xfId="4" applyFont="1" applyFill="1" applyProtection="1"/>
    <xf numFmtId="0" fontId="58" fillId="3" borderId="0" xfId="4" applyFont="1" applyFill="1" applyAlignment="1" applyProtection="1">
      <alignment horizontal="left" wrapText="1"/>
    </xf>
    <xf numFmtId="0" fontId="56" fillId="3" borderId="0" xfId="4" applyFont="1" applyFill="1" applyAlignment="1" applyProtection="1">
      <alignment horizontal="left" vertical="top" wrapText="1"/>
    </xf>
    <xf numFmtId="0" fontId="56" fillId="3" borderId="0" xfId="4" applyFont="1" applyFill="1" applyAlignment="1" applyProtection="1">
      <alignment vertical="center"/>
    </xf>
    <xf numFmtId="0" fontId="56" fillId="3" borderId="0" xfId="4" applyFont="1" applyFill="1" applyAlignment="1" applyProtection="1">
      <alignment horizontal="left" vertical="center"/>
    </xf>
    <xf numFmtId="0" fontId="56" fillId="3" borderId="0" xfId="4" applyFont="1" applyFill="1" applyAlignment="1" applyProtection="1">
      <alignment vertical="top" wrapText="1"/>
    </xf>
    <xf numFmtId="0" fontId="56" fillId="3" borderId="0" xfId="4" applyFont="1" applyFill="1" applyAlignment="1" applyProtection="1">
      <alignment vertical="top"/>
    </xf>
    <xf numFmtId="0" fontId="56" fillId="3" borderId="0" xfId="0" applyFont="1" applyFill="1" applyProtection="1">
      <alignment vertical="center"/>
    </xf>
    <xf numFmtId="0" fontId="24" fillId="3" borderId="0" xfId="0" applyFont="1" applyFill="1" applyProtection="1">
      <alignment vertical="center"/>
    </xf>
    <xf numFmtId="49" fontId="56" fillId="3" borderId="0" xfId="4" applyNumberFormat="1" applyFont="1" applyFill="1" applyAlignment="1" applyProtection="1">
      <alignment horizontal="left" vertical="center"/>
    </xf>
    <xf numFmtId="49" fontId="56" fillId="3" borderId="0" xfId="4" applyNumberFormat="1" applyFont="1" applyFill="1" applyAlignment="1" applyProtection="1">
      <alignment horizontal="left"/>
    </xf>
    <xf numFmtId="0" fontId="62" fillId="3" borderId="0" xfId="4" applyFont="1" applyFill="1" applyAlignment="1" applyProtection="1">
      <alignment vertical="center"/>
    </xf>
    <xf numFmtId="179" fontId="56" fillId="3" borderId="0" xfId="4" applyNumberFormat="1" applyFont="1" applyFill="1" applyAlignment="1" applyProtection="1">
      <alignment horizontal="right" vertical="center"/>
    </xf>
    <xf numFmtId="0" fontId="62" fillId="3" borderId="0" xfId="4" applyFont="1" applyFill="1" applyAlignment="1" applyProtection="1">
      <alignment horizontal="left" vertical="center" wrapText="1"/>
    </xf>
    <xf numFmtId="0" fontId="26" fillId="3" borderId="0" xfId="0" applyFont="1" applyFill="1" applyAlignment="1" applyProtection="1">
      <alignment vertical="center"/>
    </xf>
    <xf numFmtId="0" fontId="28" fillId="3" borderId="0" xfId="0" applyFont="1" applyFill="1" applyAlignment="1" applyProtection="1">
      <alignment vertical="center"/>
    </xf>
    <xf numFmtId="176" fontId="28" fillId="3" borderId="0" xfId="0" applyNumberFormat="1" applyFont="1" applyFill="1" applyAlignment="1" applyProtection="1">
      <alignment vertical="center"/>
    </xf>
    <xf numFmtId="0" fontId="28" fillId="3" borderId="0" xfId="0" applyFont="1" applyFill="1" applyProtection="1">
      <alignment vertical="center"/>
    </xf>
    <xf numFmtId="0" fontId="28" fillId="0" borderId="0" xfId="0" applyFont="1" applyProtection="1">
      <alignment vertical="center"/>
    </xf>
    <xf numFmtId="0" fontId="29" fillId="3" borderId="0" xfId="0" applyFont="1" applyFill="1" applyAlignment="1" applyProtection="1">
      <alignment horizontal="left" vertical="center"/>
    </xf>
    <xf numFmtId="177" fontId="29" fillId="3" borderId="0" xfId="0" applyNumberFormat="1" applyFont="1" applyFill="1" applyAlignment="1" applyProtection="1">
      <alignment horizontal="left" vertical="center"/>
    </xf>
    <xf numFmtId="176" fontId="29" fillId="3" borderId="0" xfId="0" applyNumberFormat="1" applyFont="1" applyFill="1" applyAlignment="1" applyProtection="1">
      <alignment horizontal="left" vertical="center"/>
    </xf>
    <xf numFmtId="0" fontId="30" fillId="0" borderId="0" xfId="0" applyFont="1" applyProtection="1">
      <alignment vertical="center"/>
    </xf>
    <xf numFmtId="0" fontId="33" fillId="3" borderId="0" xfId="0" applyFont="1" applyFill="1" applyAlignment="1" applyProtection="1">
      <alignment horizontal="left" vertical="center"/>
    </xf>
    <xf numFmtId="0" fontId="29" fillId="3" borderId="0" xfId="0" applyFont="1" applyFill="1" applyBorder="1" applyAlignment="1" applyProtection="1">
      <alignment horizontal="center" vertical="center"/>
    </xf>
    <xf numFmtId="177" fontId="29" fillId="3" borderId="0" xfId="0" applyNumberFormat="1" applyFont="1" applyFill="1" applyBorder="1" applyAlignment="1" applyProtection="1">
      <alignment horizontal="center" vertical="center"/>
    </xf>
    <xf numFmtId="176" fontId="29" fillId="3" borderId="0" xfId="0" applyNumberFormat="1" applyFont="1" applyFill="1" applyBorder="1" applyAlignment="1" applyProtection="1">
      <alignment horizontal="center" vertical="center"/>
    </xf>
    <xf numFmtId="176" fontId="30" fillId="3" borderId="0" xfId="0" applyNumberFormat="1" applyFont="1" applyFill="1" applyAlignment="1" applyProtection="1">
      <alignment horizontal="right" vertical="center"/>
    </xf>
    <xf numFmtId="0" fontId="29" fillId="0" borderId="0" xfId="0" applyFont="1" applyAlignment="1" applyProtection="1">
      <alignment horizontal="center" vertical="center"/>
    </xf>
    <xf numFmtId="38" fontId="34" fillId="2" borderId="23" xfId="3" applyFont="1" applyFill="1" applyBorder="1" applyAlignment="1" applyProtection="1">
      <alignment horizontal="center" vertical="center"/>
    </xf>
    <xf numFmtId="176" fontId="34" fillId="2" borderId="26" xfId="3" applyNumberFormat="1" applyFont="1" applyFill="1" applyBorder="1" applyAlignment="1" applyProtection="1">
      <alignment horizontal="center" vertical="center"/>
    </xf>
    <xf numFmtId="0" fontId="14" fillId="2" borderId="27" xfId="0" applyFont="1" applyFill="1" applyBorder="1" applyAlignment="1" applyProtection="1">
      <alignment vertical="center"/>
    </xf>
    <xf numFmtId="38" fontId="2" fillId="2" borderId="33" xfId="3" applyFont="1" applyFill="1" applyBorder="1" applyProtection="1">
      <alignment vertical="center"/>
    </xf>
    <xf numFmtId="0" fontId="30" fillId="0" borderId="0" xfId="0" applyFont="1" applyAlignment="1" applyProtection="1">
      <alignment vertical="center" wrapText="1"/>
    </xf>
    <xf numFmtId="38" fontId="8" fillId="2" borderId="40" xfId="3" applyFont="1" applyFill="1" applyBorder="1" applyProtection="1">
      <alignment vertical="center"/>
    </xf>
    <xf numFmtId="38" fontId="2" fillId="2" borderId="42" xfId="3" applyFont="1" applyFill="1" applyBorder="1" applyProtection="1">
      <alignment vertical="center"/>
    </xf>
    <xf numFmtId="38" fontId="37" fillId="2" borderId="40" xfId="3" applyFont="1" applyFill="1" applyBorder="1" applyAlignment="1" applyProtection="1">
      <alignment vertical="center" wrapText="1"/>
    </xf>
    <xf numFmtId="38" fontId="37" fillId="2" borderId="45" xfId="3" applyFont="1" applyFill="1" applyBorder="1" applyAlignment="1" applyProtection="1">
      <alignment vertical="center" wrapText="1"/>
    </xf>
    <xf numFmtId="38" fontId="37" fillId="3" borderId="0" xfId="3" applyFont="1" applyFill="1" applyBorder="1" applyAlignment="1" applyProtection="1">
      <alignment vertical="center" wrapText="1"/>
    </xf>
    <xf numFmtId="0" fontId="30" fillId="3" borderId="0" xfId="0" applyFont="1" applyFill="1" applyProtection="1">
      <alignment vertical="center"/>
    </xf>
    <xf numFmtId="177" fontId="30" fillId="3" borderId="0" xfId="0" applyNumberFormat="1" applyFont="1" applyFill="1" applyProtection="1">
      <alignment vertical="center"/>
    </xf>
    <xf numFmtId="176" fontId="30" fillId="3" borderId="0" xfId="3" applyNumberFormat="1" applyFont="1" applyFill="1" applyProtection="1">
      <alignment vertical="center"/>
    </xf>
    <xf numFmtId="38" fontId="30" fillId="3" borderId="0" xfId="3" applyFont="1" applyFill="1" applyProtection="1">
      <alignment vertical="center"/>
    </xf>
    <xf numFmtId="0" fontId="29" fillId="3" borderId="0" xfId="0" applyFont="1" applyFill="1" applyBorder="1" applyAlignment="1" applyProtection="1">
      <alignment horizontal="left" vertical="center" wrapText="1"/>
    </xf>
    <xf numFmtId="0" fontId="30" fillId="3" borderId="0" xfId="0" applyFont="1" applyFill="1" applyAlignment="1" applyProtection="1">
      <alignment horizontal="center" vertical="center"/>
    </xf>
    <xf numFmtId="0" fontId="52" fillId="3" borderId="0" xfId="0" applyFont="1" applyFill="1" applyProtection="1">
      <alignment vertical="center"/>
    </xf>
    <xf numFmtId="0" fontId="40" fillId="3" borderId="0" xfId="0" applyFont="1" applyFill="1" applyProtection="1">
      <alignment vertical="center"/>
    </xf>
    <xf numFmtId="0" fontId="40" fillId="3" borderId="0" xfId="0" applyFont="1" applyFill="1" applyBorder="1" applyAlignment="1" applyProtection="1">
      <alignment vertical="top" wrapText="1"/>
    </xf>
    <xf numFmtId="0" fontId="30" fillId="3" borderId="0" xfId="0" applyFont="1" applyFill="1" applyBorder="1" applyAlignment="1" applyProtection="1">
      <alignment horizontal="left" vertical="top" wrapText="1"/>
    </xf>
    <xf numFmtId="0" fontId="53" fillId="3" borderId="0" xfId="0" applyFont="1" applyFill="1" applyAlignment="1" applyProtection="1">
      <alignment horizontal="left" vertical="center"/>
    </xf>
    <xf numFmtId="0" fontId="2" fillId="3" borderId="0" xfId="0" applyFont="1" applyFill="1" applyProtection="1">
      <alignment vertical="center"/>
    </xf>
    <xf numFmtId="177" fontId="40" fillId="3" borderId="0" xfId="0" applyNumberFormat="1" applyFont="1" applyFill="1" applyAlignment="1" applyProtection="1">
      <alignment horizontal="left" vertical="center"/>
    </xf>
    <xf numFmtId="38" fontId="41" fillId="3" borderId="0" xfId="3" applyFont="1" applyFill="1" applyAlignment="1" applyProtection="1">
      <alignment horizontal="right"/>
    </xf>
    <xf numFmtId="176" fontId="29" fillId="3" borderId="0" xfId="3" applyNumberFormat="1" applyFont="1" applyFill="1" applyAlignment="1" applyProtection="1">
      <alignment horizontal="left" vertical="center"/>
    </xf>
    <xf numFmtId="0" fontId="42" fillId="3" borderId="0" xfId="0" applyFont="1" applyFill="1" applyBorder="1" applyAlignment="1" applyProtection="1">
      <alignment horizontal="center" vertical="center"/>
    </xf>
    <xf numFmtId="179" fontId="42" fillId="3" borderId="0" xfId="0" applyNumberFormat="1" applyFont="1" applyFill="1" applyBorder="1" applyAlignment="1" applyProtection="1">
      <alignment horizontal="center" vertical="center"/>
    </xf>
    <xf numFmtId="176" fontId="29" fillId="3" borderId="0" xfId="3" applyNumberFormat="1" applyFont="1" applyFill="1" applyAlignment="1" applyProtection="1">
      <alignment horizontal="center" vertical="center" wrapText="1"/>
    </xf>
    <xf numFmtId="177" fontId="30" fillId="3" borderId="0" xfId="0" applyNumberFormat="1" applyFont="1" applyFill="1" applyAlignment="1" applyProtection="1">
      <alignment horizontal="left" vertical="center"/>
    </xf>
    <xf numFmtId="0" fontId="31" fillId="3" borderId="0" xfId="0" applyFont="1" applyFill="1" applyBorder="1" applyAlignment="1" applyProtection="1">
      <alignment wrapText="1"/>
    </xf>
    <xf numFmtId="0" fontId="32" fillId="3" borderId="0" xfId="0" applyFont="1" applyFill="1" applyBorder="1" applyAlignment="1" applyProtection="1">
      <alignment wrapText="1"/>
    </xf>
    <xf numFmtId="177" fontId="32" fillId="3" borderId="0" xfId="0" applyNumberFormat="1" applyFont="1" applyFill="1" applyBorder="1" applyAlignment="1" applyProtection="1">
      <alignment wrapText="1"/>
    </xf>
    <xf numFmtId="176" fontId="32" fillId="3" borderId="0" xfId="0" applyNumberFormat="1" applyFont="1" applyFill="1" applyBorder="1" applyAlignment="1" applyProtection="1">
      <alignment wrapText="1"/>
    </xf>
    <xf numFmtId="0" fontId="30" fillId="4" borderId="0" xfId="0" applyFont="1" applyFill="1" applyProtection="1">
      <alignment vertical="center"/>
    </xf>
    <xf numFmtId="0" fontId="30" fillId="0" borderId="0" xfId="0" applyFont="1" applyAlignment="1" applyProtection="1">
      <alignment horizontal="left" vertical="center"/>
    </xf>
    <xf numFmtId="177" fontId="30" fillId="0" borderId="0" xfId="0" applyNumberFormat="1" applyFont="1" applyProtection="1">
      <alignment vertical="center"/>
    </xf>
    <xf numFmtId="176" fontId="30" fillId="0" borderId="0" xfId="3" applyNumberFormat="1" applyFont="1" applyProtection="1">
      <alignment vertical="center"/>
    </xf>
    <xf numFmtId="38" fontId="30" fillId="0" borderId="0" xfId="3" applyFont="1" applyProtection="1">
      <alignment vertical="center"/>
    </xf>
    <xf numFmtId="0" fontId="30" fillId="0" borderId="0" xfId="0" applyFont="1" applyAlignment="1" applyProtection="1">
      <alignment horizontal="center" vertical="center"/>
    </xf>
    <xf numFmtId="49" fontId="8" fillId="3" borderId="18" xfId="0" applyNumberFormat="1" applyFont="1" applyFill="1" applyBorder="1" applyAlignment="1" applyProtection="1">
      <alignment horizontal="center" vertical="center"/>
      <protection locked="0"/>
    </xf>
    <xf numFmtId="178" fontId="8" fillId="3" borderId="4" xfId="3" applyNumberFormat="1" applyFont="1" applyFill="1" applyBorder="1" applyProtection="1">
      <alignment vertical="center"/>
      <protection locked="0"/>
    </xf>
    <xf numFmtId="49" fontId="8" fillId="3" borderId="2" xfId="0" applyNumberFormat="1" applyFont="1" applyFill="1" applyBorder="1" applyAlignment="1" applyProtection="1">
      <alignment horizontal="center" vertical="center"/>
      <protection locked="0"/>
    </xf>
    <xf numFmtId="178" fontId="8" fillId="3" borderId="39" xfId="3" applyNumberFormat="1" applyFont="1" applyFill="1" applyBorder="1" applyProtection="1">
      <alignment vertical="center"/>
      <protection locked="0"/>
    </xf>
    <xf numFmtId="178" fontId="8" fillId="3" borderId="1" xfId="3" applyNumberFormat="1" applyFont="1" applyFill="1" applyBorder="1" applyProtection="1">
      <alignment vertical="center"/>
      <protection locked="0"/>
    </xf>
    <xf numFmtId="0" fontId="56" fillId="3" borderId="0" xfId="4" applyFont="1" applyFill="1" applyAlignment="1" applyProtection="1">
      <alignment horizontal="left" vertical="center"/>
    </xf>
    <xf numFmtId="0" fontId="56" fillId="3" borderId="0" xfId="4" applyFont="1" applyFill="1" applyAlignment="1" applyProtection="1">
      <alignment horizontal="left" vertical="center"/>
      <protection locked="0"/>
    </xf>
    <xf numFmtId="49" fontId="56" fillId="3" borderId="0" xfId="4" applyNumberFormat="1" applyFont="1" applyFill="1" applyAlignment="1" applyProtection="1">
      <alignment horizontal="left" vertical="center"/>
      <protection locked="0"/>
    </xf>
    <xf numFmtId="0" fontId="66" fillId="3" borderId="0" xfId="4" applyFont="1" applyFill="1" applyAlignment="1" applyProtection="1">
      <alignment horizontal="left" vertical="center" shrinkToFit="1"/>
      <protection locked="0"/>
    </xf>
    <xf numFmtId="178" fontId="8" fillId="2" borderId="30" xfId="3" applyNumberFormat="1" applyFont="1" applyFill="1" applyBorder="1" applyProtection="1">
      <alignment vertical="center"/>
    </xf>
    <xf numFmtId="181" fontId="62" fillId="3" borderId="0" xfId="4" applyNumberFormat="1" applyFont="1" applyFill="1" applyAlignment="1" applyProtection="1">
      <alignment vertical="center"/>
      <protection locked="0"/>
    </xf>
    <xf numFmtId="181" fontId="62" fillId="3" borderId="0" xfId="4" applyNumberFormat="1" applyFont="1" applyFill="1" applyAlignment="1" applyProtection="1">
      <alignment vertical="center"/>
    </xf>
    <xf numFmtId="181" fontId="62" fillId="3" borderId="0" xfId="4" applyNumberFormat="1" applyFont="1" applyFill="1" applyAlignment="1" applyProtection="1">
      <alignment horizontal="right" vertical="center"/>
    </xf>
    <xf numFmtId="0" fontId="8" fillId="3" borderId="0" xfId="0" applyFont="1" applyFill="1" applyAlignment="1">
      <alignment vertical="center"/>
    </xf>
    <xf numFmtId="0" fontId="8" fillId="3" borderId="0" xfId="0" applyFont="1" applyFill="1" applyBorder="1" applyAlignment="1">
      <alignment vertical="top"/>
    </xf>
    <xf numFmtId="0" fontId="48" fillId="3" borderId="0" xfId="0" applyFont="1" applyFill="1" applyAlignment="1">
      <alignment horizontal="left" vertical="center"/>
    </xf>
    <xf numFmtId="0" fontId="29" fillId="0" borderId="0" xfId="0" applyFont="1" applyProtection="1">
      <alignment vertical="center"/>
    </xf>
    <xf numFmtId="0" fontId="36" fillId="3" borderId="0" xfId="0" applyFont="1" applyFill="1" applyAlignment="1">
      <alignment horizontal="center" vertical="center"/>
    </xf>
    <xf numFmtId="0" fontId="30" fillId="0" borderId="0" xfId="0" applyFont="1">
      <alignment vertical="center"/>
    </xf>
    <xf numFmtId="0" fontId="2" fillId="3" borderId="0" xfId="0" applyFont="1" applyFill="1">
      <alignment vertical="center"/>
    </xf>
    <xf numFmtId="0" fontId="26" fillId="3" borderId="0" xfId="0" applyFont="1" applyFill="1">
      <alignment vertical="center"/>
    </xf>
    <xf numFmtId="0" fontId="30" fillId="3" borderId="0" xfId="0" applyFont="1" applyFill="1">
      <alignment vertical="center"/>
    </xf>
    <xf numFmtId="0" fontId="8" fillId="3" borderId="0" xfId="0" applyFont="1" applyFill="1" applyAlignment="1">
      <alignment vertical="center" wrapText="1"/>
    </xf>
    <xf numFmtId="0" fontId="29" fillId="3" borderId="0" xfId="0" applyFont="1" applyFill="1" applyAlignment="1">
      <alignment vertical="center" wrapText="1"/>
    </xf>
    <xf numFmtId="177" fontId="8" fillId="3" borderId="0" xfId="0" applyNumberFormat="1" applyFont="1" applyFill="1" applyAlignment="1">
      <alignment vertical="center" wrapText="1"/>
    </xf>
    <xf numFmtId="0" fontId="59" fillId="3" borderId="0" xfId="4" applyFont="1" applyFill="1" applyAlignment="1" applyProtection="1">
      <alignment horizontal="left" wrapText="1"/>
    </xf>
    <xf numFmtId="0" fontId="61" fillId="0" borderId="0" xfId="4" applyFont="1" applyFill="1" applyAlignment="1" applyProtection="1">
      <alignment horizontal="left" vertical="top" wrapText="1"/>
    </xf>
    <xf numFmtId="0" fontId="56" fillId="3" borderId="0" xfId="4" applyFont="1" applyFill="1" applyAlignment="1" applyProtection="1">
      <alignment horizontal="left" vertical="center"/>
    </xf>
    <xf numFmtId="0" fontId="56" fillId="3" borderId="0" xfId="4" applyFont="1" applyFill="1" applyAlignment="1" applyProtection="1">
      <alignment horizontal="left" vertical="center"/>
      <protection locked="0"/>
    </xf>
    <xf numFmtId="49" fontId="56" fillId="3" borderId="0" xfId="4" applyNumberFormat="1" applyFont="1" applyFill="1" applyAlignment="1" applyProtection="1">
      <alignment horizontal="left" vertical="center"/>
      <protection locked="0"/>
    </xf>
    <xf numFmtId="0" fontId="56" fillId="3" borderId="0" xfId="4" applyFont="1" applyFill="1" applyAlignment="1" applyProtection="1">
      <alignment horizontal="center" vertical="center"/>
    </xf>
    <xf numFmtId="177" fontId="64" fillId="3" borderId="0" xfId="4" applyNumberFormat="1" applyFont="1" applyFill="1" applyAlignment="1" applyProtection="1">
      <alignment horizontal="right" vertical="center"/>
      <protection locked="0"/>
    </xf>
    <xf numFmtId="0" fontId="66" fillId="3" borderId="0" xfId="4" applyFont="1" applyFill="1" applyAlignment="1" applyProtection="1">
      <alignment horizontal="left" vertical="center" shrinkToFit="1"/>
      <protection locked="0"/>
    </xf>
    <xf numFmtId="0" fontId="60" fillId="3" borderId="0" xfId="4" applyFont="1" applyFill="1" applyAlignment="1" applyProtection="1">
      <alignment horizontal="left" vertical="center" wrapText="1"/>
      <protection locked="0"/>
    </xf>
    <xf numFmtId="179" fontId="56" fillId="3" borderId="0" xfId="4" applyNumberFormat="1" applyFont="1" applyFill="1" applyAlignment="1" applyProtection="1">
      <alignment horizontal="right" vertical="center"/>
    </xf>
    <xf numFmtId="0" fontId="35" fillId="3" borderId="0" xfId="4" applyFont="1" applyFill="1" applyAlignment="1" applyProtection="1">
      <alignment horizontal="left" vertical="center" wrapText="1"/>
    </xf>
    <xf numFmtId="0" fontId="62" fillId="3" borderId="0" xfId="4" applyFont="1" applyFill="1" applyAlignment="1" applyProtection="1">
      <alignment horizontal="left" vertical="center" wrapText="1"/>
    </xf>
    <xf numFmtId="179" fontId="60" fillId="3" borderId="0" xfId="4" applyNumberFormat="1" applyFont="1" applyFill="1" applyAlignment="1" applyProtection="1">
      <alignment horizontal="left" vertical="top" wrapText="1"/>
    </xf>
    <xf numFmtId="179" fontId="56" fillId="3" borderId="0" xfId="4" applyNumberFormat="1" applyFont="1" applyFill="1" applyAlignment="1" applyProtection="1">
      <alignment horizontal="left" vertical="top" wrapText="1"/>
    </xf>
    <xf numFmtId="0" fontId="56" fillId="3" borderId="0" xfId="4" applyFont="1" applyFill="1" applyAlignment="1">
      <alignment horizontal="left" vertical="center" wrapText="1"/>
    </xf>
    <xf numFmtId="0" fontId="56" fillId="3" borderId="0" xfId="4" applyFont="1" applyFill="1" applyAlignment="1">
      <alignment horizontal="left" vertical="center"/>
    </xf>
    <xf numFmtId="49" fontId="56" fillId="3" borderId="0" xfId="4" applyNumberFormat="1" applyFont="1" applyFill="1" applyAlignment="1" applyProtection="1">
      <alignment vertical="center"/>
      <protection locked="0"/>
    </xf>
    <xf numFmtId="177" fontId="56" fillId="3" borderId="0" xfId="4" applyNumberFormat="1" applyFont="1" applyFill="1" applyAlignment="1" applyProtection="1">
      <alignment horizontal="right" vertical="center"/>
      <protection locked="0"/>
    </xf>
    <xf numFmtId="0" fontId="62" fillId="3" borderId="0" xfId="4" applyFont="1" applyFill="1" applyAlignment="1" applyProtection="1">
      <alignment vertical="center" wrapText="1"/>
    </xf>
    <xf numFmtId="179" fontId="56" fillId="3" borderId="0" xfId="4" applyNumberFormat="1" applyFont="1" applyFill="1" applyAlignment="1" applyProtection="1">
      <alignment horizontal="left" vertical="center" wrapText="1"/>
    </xf>
    <xf numFmtId="0" fontId="62" fillId="3" borderId="0" xfId="4" applyFont="1" applyFill="1" applyAlignment="1" applyProtection="1">
      <alignment vertical="top" wrapText="1"/>
    </xf>
    <xf numFmtId="177" fontId="56" fillId="3" borderId="0" xfId="3" applyNumberFormat="1" applyFont="1" applyFill="1" applyAlignment="1" applyProtection="1">
      <alignment horizontal="right" vertical="center"/>
      <protection locked="0"/>
    </xf>
    <xf numFmtId="0" fontId="5" fillId="3" borderId="5" xfId="0" applyFont="1" applyFill="1" applyBorder="1" applyAlignment="1">
      <alignment horizontal="left" vertical="top" wrapText="1"/>
    </xf>
    <xf numFmtId="0" fontId="5" fillId="3" borderId="13" xfId="0" applyFont="1" applyFill="1" applyBorder="1" applyAlignment="1">
      <alignment horizontal="left" vertical="top"/>
    </xf>
    <xf numFmtId="0" fontId="5" fillId="3" borderId="14" xfId="0" applyFont="1" applyFill="1" applyBorder="1" applyAlignment="1">
      <alignment horizontal="left" vertical="top"/>
    </xf>
    <xf numFmtId="0" fontId="8" fillId="3" borderId="2" xfId="1" applyFont="1" applyFill="1" applyBorder="1" applyAlignment="1" applyProtection="1">
      <alignment horizontal="left" vertical="center" wrapText="1"/>
    </xf>
    <xf numFmtId="0" fontId="8" fillId="3" borderId="6" xfId="1" applyFont="1" applyFill="1" applyBorder="1" applyAlignment="1" applyProtection="1">
      <alignment horizontal="left" vertical="center" wrapText="1"/>
    </xf>
    <xf numFmtId="0" fontId="8" fillId="3" borderId="3" xfId="1" applyFont="1" applyFill="1" applyBorder="1" applyAlignment="1" applyProtection="1">
      <alignment horizontal="left" vertical="center" wrapText="1"/>
    </xf>
    <xf numFmtId="0" fontId="8" fillId="3" borderId="1" xfId="1" applyFont="1" applyFill="1" applyBorder="1" applyAlignment="1" applyProtection="1">
      <alignment horizontal="left" vertical="center" wrapText="1"/>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8" fillId="2" borderId="7" xfId="1" applyFont="1" applyFill="1" applyBorder="1" applyAlignment="1" applyProtection="1">
      <alignment horizontal="center" vertical="center" textRotation="255" wrapText="1"/>
    </xf>
    <xf numFmtId="0" fontId="8" fillId="2" borderId="12" xfId="1" applyFont="1" applyFill="1" applyBorder="1" applyAlignment="1" applyProtection="1">
      <alignment horizontal="center" vertical="center" textRotation="255" wrapText="1"/>
    </xf>
    <xf numFmtId="0" fontId="8" fillId="2" borderId="4" xfId="1" applyFont="1" applyFill="1" applyBorder="1" applyAlignment="1" applyProtection="1">
      <alignment horizontal="center" vertical="center" textRotation="255" wrapText="1"/>
    </xf>
    <xf numFmtId="0" fontId="7" fillId="3" borderId="8" xfId="0" applyFont="1" applyFill="1" applyBorder="1" applyAlignment="1">
      <alignment horizontal="left" vertical="top"/>
    </xf>
    <xf numFmtId="0" fontId="7" fillId="3" borderId="9" xfId="0" applyFont="1" applyFill="1" applyBorder="1" applyAlignment="1">
      <alignment horizontal="left" vertical="top"/>
    </xf>
    <xf numFmtId="0" fontId="7" fillId="3" borderId="10" xfId="0" applyFont="1" applyFill="1" applyBorder="1" applyAlignment="1">
      <alignment horizontal="left" vertical="top"/>
    </xf>
    <xf numFmtId="0" fontId="5" fillId="3" borderId="13" xfId="0" applyFont="1" applyFill="1" applyBorder="1" applyAlignment="1">
      <alignment horizontal="left" vertical="top" wrapText="1"/>
    </xf>
    <xf numFmtId="0" fontId="5" fillId="3" borderId="14" xfId="0" applyFont="1" applyFill="1" applyBorder="1" applyAlignment="1">
      <alignment horizontal="left" vertical="top" wrapText="1"/>
    </xf>
    <xf numFmtId="0" fontId="8" fillId="2" borderId="1" xfId="1" applyFont="1" applyFill="1" applyBorder="1" applyAlignment="1" applyProtection="1">
      <alignment horizontal="center" vertical="center" textRotation="255" wrapText="1"/>
    </xf>
    <xf numFmtId="49" fontId="8" fillId="3" borderId="2" xfId="1" applyNumberFormat="1" applyFont="1" applyFill="1" applyBorder="1" applyAlignment="1" applyProtection="1">
      <alignment horizontal="left" vertical="center" wrapText="1"/>
    </xf>
    <xf numFmtId="0" fontId="8" fillId="3" borderId="6" xfId="1" applyNumberFormat="1" applyFont="1" applyFill="1" applyBorder="1" applyAlignment="1" applyProtection="1">
      <alignment horizontal="left" vertical="center" wrapText="1"/>
    </xf>
    <xf numFmtId="0" fontId="8" fillId="3" borderId="3" xfId="1" applyNumberFormat="1" applyFont="1" applyFill="1" applyBorder="1" applyAlignment="1" applyProtection="1">
      <alignment horizontal="left" vertical="center" wrapText="1"/>
    </xf>
    <xf numFmtId="0" fontId="8" fillId="2" borderId="2" xfId="1" applyFont="1" applyFill="1" applyBorder="1" applyAlignment="1" applyProtection="1">
      <alignment horizontal="center" vertical="center" wrapText="1"/>
    </xf>
    <xf numFmtId="0" fontId="8" fillId="2" borderId="6" xfId="1" applyFont="1" applyFill="1" applyBorder="1" applyAlignment="1" applyProtection="1">
      <alignment horizontal="center" vertical="center" wrapText="1"/>
    </xf>
    <xf numFmtId="0" fontId="8" fillId="2" borderId="3" xfId="1" applyFont="1" applyFill="1" applyBorder="1" applyAlignment="1" applyProtection="1">
      <alignment horizontal="center" vertical="center" wrapText="1"/>
    </xf>
    <xf numFmtId="0" fontId="13" fillId="3" borderId="13" xfId="0" applyFont="1" applyFill="1" applyBorder="1" applyAlignment="1">
      <alignment horizontal="center" vertical="center" wrapText="1"/>
    </xf>
    <xf numFmtId="0" fontId="44" fillId="3" borderId="13" xfId="0" applyFont="1" applyFill="1" applyBorder="1" applyAlignment="1">
      <alignment horizontal="left" vertical="center" wrapText="1"/>
    </xf>
    <xf numFmtId="0" fontId="2" fillId="3" borderId="0" xfId="1" applyFont="1" applyFill="1" applyAlignment="1" applyProtection="1">
      <alignment horizontal="left" vertical="center" wrapText="1"/>
    </xf>
    <xf numFmtId="0" fontId="7" fillId="3" borderId="0" xfId="1" applyFont="1" applyFill="1" applyAlignment="1" applyProtection="1">
      <alignment horizontal="left" vertical="center" wrapText="1"/>
    </xf>
    <xf numFmtId="0" fontId="8" fillId="2" borderId="1" xfId="1" applyFont="1" applyFill="1" applyBorder="1" applyAlignment="1" applyProtection="1">
      <alignment horizontal="center" vertical="center" wrapText="1"/>
    </xf>
    <xf numFmtId="0" fontId="8" fillId="3" borderId="2" xfId="1" applyFont="1" applyFill="1" applyBorder="1" applyAlignment="1" applyProtection="1">
      <alignment horizontal="center" vertical="center" wrapText="1"/>
    </xf>
    <xf numFmtId="0" fontId="8" fillId="3" borderId="6" xfId="1" applyFont="1" applyFill="1" applyBorder="1" applyAlignment="1" applyProtection="1">
      <alignment horizontal="center" vertical="center" wrapText="1"/>
    </xf>
    <xf numFmtId="0" fontId="8" fillId="3" borderId="11" xfId="2" applyFont="1" applyFill="1" applyBorder="1" applyAlignment="1" applyProtection="1">
      <alignment horizontal="left" vertical="center" wrapText="1"/>
    </xf>
    <xf numFmtId="0" fontId="14" fillId="3" borderId="55" xfId="1" applyFont="1" applyFill="1" applyBorder="1" applyAlignment="1" applyProtection="1">
      <alignment horizontal="left" vertical="center" wrapText="1"/>
    </xf>
    <xf numFmtId="0" fontId="29" fillId="3" borderId="27" xfId="0" applyFont="1" applyFill="1" applyBorder="1" applyAlignment="1">
      <alignment horizontal="left" vertical="center" wrapText="1"/>
    </xf>
    <xf numFmtId="0" fontId="29" fillId="3" borderId="0" xfId="0" applyFont="1" applyFill="1" applyAlignment="1">
      <alignment horizontal="left" vertical="center" wrapText="1"/>
    </xf>
    <xf numFmtId="0" fontId="8" fillId="3" borderId="0" xfId="0" applyFont="1" applyFill="1" applyAlignment="1">
      <alignment horizontal="center" vertical="top" wrapText="1"/>
    </xf>
    <xf numFmtId="0" fontId="68" fillId="3" borderId="13" xfId="0" applyFont="1" applyFill="1" applyBorder="1" applyAlignment="1">
      <alignment horizontal="left" vertical="center" wrapText="1"/>
    </xf>
    <xf numFmtId="0" fontId="68" fillId="3" borderId="14" xfId="0" applyFont="1" applyFill="1" applyBorder="1" applyAlignment="1">
      <alignment horizontal="left" vertical="center" wrapText="1"/>
    </xf>
    <xf numFmtId="0" fontId="68" fillId="3" borderId="55" xfId="0" applyFont="1" applyFill="1" applyBorder="1" applyAlignment="1">
      <alignment horizontal="left" vertical="center" wrapText="1"/>
    </xf>
    <xf numFmtId="0" fontId="68" fillId="3" borderId="38" xfId="0" applyFont="1" applyFill="1" applyBorder="1" applyAlignment="1">
      <alignment horizontal="left" vertical="center" wrapText="1"/>
    </xf>
    <xf numFmtId="0" fontId="31" fillId="3" borderId="0" xfId="0" applyFont="1" applyFill="1" applyBorder="1" applyAlignment="1" applyProtection="1">
      <alignment horizontal="left" vertical="top" wrapText="1"/>
    </xf>
    <xf numFmtId="0" fontId="32" fillId="3" borderId="0" xfId="0" applyFont="1" applyFill="1" applyBorder="1" applyAlignment="1" applyProtection="1">
      <alignment horizontal="left" vertical="top" wrapText="1"/>
    </xf>
    <xf numFmtId="0" fontId="7" fillId="2" borderId="8" xfId="0" applyFont="1" applyFill="1" applyBorder="1" applyAlignment="1" applyProtection="1">
      <alignment horizontal="left" vertical="center"/>
    </xf>
    <xf numFmtId="0" fontId="7" fillId="2" borderId="9" xfId="0" applyFont="1" applyFill="1" applyBorder="1" applyAlignment="1" applyProtection="1">
      <alignment horizontal="left" vertical="center"/>
    </xf>
    <xf numFmtId="0" fontId="7" fillId="2" borderId="10" xfId="0" applyFont="1" applyFill="1" applyBorder="1" applyAlignment="1" applyProtection="1">
      <alignment horizontal="left" vertical="center"/>
    </xf>
    <xf numFmtId="0" fontId="34" fillId="2" borderId="15" xfId="0" applyFont="1" applyFill="1" applyBorder="1" applyAlignment="1" applyProtection="1">
      <alignment horizontal="center" vertical="center"/>
    </xf>
    <xf numFmtId="0" fontId="34" fillId="2" borderId="21" xfId="0" applyFont="1" applyFill="1" applyBorder="1" applyAlignment="1" applyProtection="1">
      <alignment horizontal="center" vertical="center"/>
    </xf>
    <xf numFmtId="0" fontId="34" fillId="2" borderId="8" xfId="0" applyFont="1" applyFill="1" applyBorder="1" applyAlignment="1" applyProtection="1">
      <alignment horizontal="center" vertical="center"/>
    </xf>
    <xf numFmtId="0" fontId="34" fillId="2" borderId="9" xfId="0" applyFont="1" applyFill="1" applyBorder="1" applyAlignment="1" applyProtection="1">
      <alignment horizontal="center" vertical="center"/>
    </xf>
    <xf numFmtId="0" fontId="34" fillId="2" borderId="16" xfId="0" applyFont="1" applyFill="1" applyBorder="1" applyAlignment="1" applyProtection="1">
      <alignment horizontal="center" vertical="center"/>
    </xf>
    <xf numFmtId="0" fontId="34" fillId="2" borderId="5" xfId="0" applyFont="1" applyFill="1" applyBorder="1" applyAlignment="1" applyProtection="1">
      <alignment horizontal="center" vertical="center"/>
    </xf>
    <xf numFmtId="0" fontId="34" fillId="2" borderId="13" xfId="0" applyFont="1" applyFill="1" applyBorder="1" applyAlignment="1" applyProtection="1">
      <alignment horizontal="center" vertical="center"/>
    </xf>
    <xf numFmtId="0" fontId="34" fillId="2" borderId="22" xfId="0" applyFont="1" applyFill="1" applyBorder="1" applyAlignment="1" applyProtection="1">
      <alignment horizontal="center" vertical="center"/>
    </xf>
    <xf numFmtId="0" fontId="14" fillId="2" borderId="17" xfId="0" applyFont="1" applyFill="1" applyBorder="1" applyAlignment="1" applyProtection="1">
      <alignment horizontal="center" vertical="center" wrapText="1"/>
    </xf>
    <xf numFmtId="0" fontId="14" fillId="2" borderId="16" xfId="0" applyFont="1" applyFill="1" applyBorder="1" applyAlignment="1" applyProtection="1">
      <alignment horizontal="center" vertical="center" wrapText="1"/>
    </xf>
    <xf numFmtId="0" fontId="14" fillId="2" borderId="23" xfId="0" applyFont="1" applyFill="1" applyBorder="1" applyAlignment="1" applyProtection="1">
      <alignment horizontal="center" vertical="center" wrapText="1"/>
    </xf>
    <xf numFmtId="0" fontId="14" fillId="2" borderId="22" xfId="0" applyFont="1" applyFill="1" applyBorder="1" applyAlignment="1" applyProtection="1">
      <alignment horizontal="center" vertical="center" wrapText="1"/>
    </xf>
    <xf numFmtId="177" fontId="34" fillId="2" borderId="17" xfId="0" applyNumberFormat="1" applyFont="1" applyFill="1" applyBorder="1" applyAlignment="1" applyProtection="1">
      <alignment horizontal="center" vertical="center" wrapText="1"/>
    </xf>
    <xf numFmtId="177" fontId="34" fillId="2" borderId="16" xfId="0" applyNumberFormat="1" applyFont="1" applyFill="1" applyBorder="1" applyAlignment="1" applyProtection="1">
      <alignment horizontal="center" vertical="center" wrapText="1"/>
    </xf>
    <xf numFmtId="177" fontId="34" fillId="2" borderId="23" xfId="0" applyNumberFormat="1" applyFont="1" applyFill="1" applyBorder="1" applyAlignment="1" applyProtection="1">
      <alignment horizontal="center" vertical="center" wrapText="1"/>
    </xf>
    <xf numFmtId="177" fontId="34" fillId="2" borderId="22" xfId="0" applyNumberFormat="1" applyFont="1" applyFill="1" applyBorder="1" applyAlignment="1" applyProtection="1">
      <alignment horizontal="center" vertical="center" wrapText="1"/>
    </xf>
    <xf numFmtId="0" fontId="34" fillId="2" borderId="17" xfId="0" applyFont="1" applyFill="1" applyBorder="1" applyAlignment="1" applyProtection="1">
      <alignment horizontal="center" vertical="center" wrapText="1"/>
    </xf>
    <xf numFmtId="0" fontId="34" fillId="2" borderId="23" xfId="0" applyFont="1" applyFill="1" applyBorder="1" applyAlignment="1" applyProtection="1">
      <alignment horizontal="center" vertical="center" wrapText="1"/>
    </xf>
    <xf numFmtId="0" fontId="34" fillId="2" borderId="16" xfId="0" applyFont="1" applyFill="1" applyBorder="1" applyAlignment="1" applyProtection="1">
      <alignment horizontal="center" vertical="center" wrapText="1"/>
    </xf>
    <xf numFmtId="0" fontId="34" fillId="2" borderId="22" xfId="0" applyFont="1" applyFill="1" applyBorder="1" applyAlignment="1" applyProtection="1">
      <alignment horizontal="center" vertical="center" wrapText="1"/>
    </xf>
    <xf numFmtId="38" fontId="34" fillId="2" borderId="18" xfId="3" applyFont="1" applyFill="1" applyBorder="1" applyAlignment="1" applyProtection="1">
      <alignment horizontal="center" vertical="center"/>
    </xf>
    <xf numFmtId="38" fontId="34" fillId="2" borderId="19" xfId="3" applyFont="1" applyFill="1" applyBorder="1" applyAlignment="1" applyProtection="1">
      <alignment horizontal="center" vertical="center"/>
    </xf>
    <xf numFmtId="38" fontId="34" fillId="2" borderId="20" xfId="3" applyFont="1" applyFill="1" applyBorder="1" applyAlignment="1" applyProtection="1">
      <alignment horizontal="center" vertical="center"/>
    </xf>
    <xf numFmtId="176" fontId="34" fillId="2" borderId="24" xfId="3" applyNumberFormat="1" applyFont="1" applyFill="1" applyBorder="1" applyAlignment="1" applyProtection="1">
      <alignment horizontal="center" vertical="center"/>
    </xf>
    <xf numFmtId="176" fontId="34" fillId="2" borderId="25" xfId="3" applyNumberFormat="1" applyFont="1" applyFill="1" applyBorder="1" applyAlignment="1" applyProtection="1">
      <alignment horizontal="center" vertical="center"/>
    </xf>
    <xf numFmtId="0" fontId="8" fillId="3" borderId="28" xfId="0" applyFont="1" applyFill="1" applyBorder="1" applyAlignment="1" applyProtection="1">
      <alignment horizontal="left" vertical="center" wrapText="1"/>
      <protection locked="0"/>
    </xf>
    <xf numFmtId="0" fontId="8" fillId="3" borderId="6" xfId="0" applyFont="1" applyFill="1" applyBorder="1" applyAlignment="1" applyProtection="1">
      <alignment horizontal="left" vertical="center" wrapText="1"/>
      <protection locked="0"/>
    </xf>
    <xf numFmtId="177" fontId="8" fillId="3" borderId="18" xfId="0" applyNumberFormat="1" applyFont="1" applyFill="1" applyBorder="1" applyAlignment="1" applyProtection="1">
      <alignment horizontal="center" vertical="center"/>
      <protection locked="0"/>
    </xf>
    <xf numFmtId="177" fontId="8" fillId="3" borderId="29" xfId="0" applyNumberFormat="1" applyFont="1" applyFill="1" applyBorder="1" applyAlignment="1" applyProtection="1">
      <alignment horizontal="center" vertical="center"/>
      <protection locked="0"/>
    </xf>
    <xf numFmtId="49" fontId="35" fillId="3" borderId="18" xfId="0" applyNumberFormat="1" applyFont="1" applyFill="1" applyBorder="1" applyAlignment="1" applyProtection="1">
      <alignment horizontal="left" vertical="center" wrapText="1"/>
      <protection locked="0"/>
    </xf>
    <xf numFmtId="49" fontId="35" fillId="3" borderId="29" xfId="0" applyNumberFormat="1" applyFont="1" applyFill="1" applyBorder="1" applyAlignment="1" applyProtection="1">
      <alignment horizontal="left" vertical="center" wrapText="1"/>
      <protection locked="0"/>
    </xf>
    <xf numFmtId="180" fontId="8" fillId="3" borderId="18" xfId="3" applyNumberFormat="1" applyFont="1" applyFill="1" applyBorder="1" applyAlignment="1" applyProtection="1">
      <alignment horizontal="right" vertical="center"/>
      <protection locked="0"/>
    </xf>
    <xf numFmtId="180" fontId="8" fillId="3" borderId="29" xfId="3" applyNumberFormat="1" applyFont="1" applyFill="1" applyBorder="1" applyAlignment="1" applyProtection="1">
      <alignment horizontal="right" vertical="center"/>
      <protection locked="0"/>
    </xf>
    <xf numFmtId="177" fontId="8" fillId="3" borderId="2" xfId="0" applyNumberFormat="1" applyFont="1" applyFill="1" applyBorder="1" applyAlignment="1" applyProtection="1">
      <alignment horizontal="center" vertical="center"/>
      <protection locked="0"/>
    </xf>
    <xf numFmtId="177" fontId="8" fillId="3" borderId="3" xfId="0" applyNumberFormat="1" applyFont="1" applyFill="1" applyBorder="1" applyAlignment="1" applyProtection="1">
      <alignment horizontal="center" vertical="center"/>
      <protection locked="0"/>
    </xf>
    <xf numFmtId="49" fontId="35" fillId="3" borderId="2" xfId="0" applyNumberFormat="1" applyFont="1" applyFill="1" applyBorder="1" applyAlignment="1" applyProtection="1">
      <alignment horizontal="left" vertical="center" wrapText="1"/>
      <protection locked="0"/>
    </xf>
    <xf numFmtId="49" fontId="35" fillId="3" borderId="3" xfId="0" applyNumberFormat="1" applyFont="1" applyFill="1" applyBorder="1" applyAlignment="1" applyProtection="1">
      <alignment horizontal="left" vertical="center" wrapText="1"/>
      <protection locked="0"/>
    </xf>
    <xf numFmtId="180" fontId="8" fillId="3" borderId="2" xfId="3" applyNumberFormat="1" applyFont="1" applyFill="1" applyBorder="1" applyAlignment="1" applyProtection="1">
      <alignment horizontal="right" vertical="center"/>
      <protection locked="0"/>
    </xf>
    <xf numFmtId="180" fontId="8" fillId="3" borderId="3" xfId="3" applyNumberFormat="1" applyFont="1" applyFill="1" applyBorder="1" applyAlignment="1" applyProtection="1">
      <alignment horizontal="right" vertical="center"/>
      <protection locked="0"/>
    </xf>
    <xf numFmtId="0" fontId="8" fillId="3" borderId="3" xfId="0" applyFont="1" applyFill="1" applyBorder="1" applyAlignment="1" applyProtection="1">
      <alignment horizontal="left" vertical="center" wrapText="1"/>
      <protection locked="0"/>
    </xf>
    <xf numFmtId="49" fontId="35" fillId="3" borderId="2" xfId="0" applyNumberFormat="1" applyFont="1" applyFill="1" applyBorder="1" applyAlignment="1" applyProtection="1">
      <alignment horizontal="left" vertical="center"/>
      <protection locked="0"/>
    </xf>
    <xf numFmtId="49" fontId="35" fillId="3" borderId="3" xfId="0" applyNumberFormat="1" applyFont="1" applyFill="1" applyBorder="1" applyAlignment="1" applyProtection="1">
      <alignment horizontal="left" vertical="center"/>
      <protection locked="0"/>
    </xf>
    <xf numFmtId="180" fontId="8" fillId="3" borderId="24" xfId="0" applyNumberFormat="1" applyFont="1" applyFill="1" applyBorder="1" applyAlignment="1" applyProtection="1">
      <alignment horizontal="right" vertical="center"/>
      <protection locked="0"/>
    </xf>
    <xf numFmtId="180" fontId="8" fillId="3" borderId="25" xfId="0" applyNumberFormat="1" applyFont="1" applyFill="1" applyBorder="1" applyAlignment="1" applyProtection="1">
      <alignment horizontal="right" vertical="center"/>
      <protection locked="0"/>
    </xf>
    <xf numFmtId="38" fontId="8" fillId="3" borderId="2" xfId="3" applyFont="1" applyFill="1" applyBorder="1" applyAlignment="1" applyProtection="1">
      <alignment horizontal="right" vertical="center"/>
      <protection locked="0"/>
    </xf>
    <xf numFmtId="38" fontId="8" fillId="3" borderId="3" xfId="3" applyFont="1" applyFill="1" applyBorder="1" applyAlignment="1" applyProtection="1">
      <alignment horizontal="right" vertical="center"/>
      <protection locked="0"/>
    </xf>
    <xf numFmtId="0" fontId="2" fillId="2" borderId="31" xfId="0" applyFont="1" applyFill="1" applyBorder="1" applyAlignment="1" applyProtection="1">
      <alignment horizontal="center" vertical="center"/>
    </xf>
    <xf numFmtId="0" fontId="2" fillId="2" borderId="32" xfId="0" applyFont="1" applyFill="1" applyBorder="1" applyAlignment="1" applyProtection="1">
      <alignment horizontal="center" vertical="center"/>
    </xf>
    <xf numFmtId="0" fontId="7" fillId="2" borderId="34" xfId="0" applyFont="1" applyFill="1" applyBorder="1" applyAlignment="1" applyProtection="1">
      <alignment horizontal="left" vertical="center" wrapText="1"/>
    </xf>
    <xf numFmtId="0" fontId="7" fillId="2" borderId="35" xfId="0" applyFont="1" applyFill="1" applyBorder="1" applyAlignment="1" applyProtection="1">
      <alignment horizontal="left" vertical="center" wrapText="1"/>
    </xf>
    <xf numFmtId="0" fontId="7" fillId="2" borderId="33" xfId="0" applyFont="1" applyFill="1" applyBorder="1" applyAlignment="1" applyProtection="1">
      <alignment horizontal="left" vertical="center" wrapText="1"/>
    </xf>
    <xf numFmtId="0" fontId="14" fillId="2" borderId="36" xfId="0" applyFont="1" applyFill="1" applyBorder="1" applyAlignment="1" applyProtection="1">
      <alignment horizontal="center" vertical="center" wrapText="1"/>
    </xf>
    <xf numFmtId="0" fontId="2" fillId="2" borderId="36" xfId="0" applyFont="1" applyFill="1" applyBorder="1" applyAlignment="1" applyProtection="1">
      <alignment horizontal="center" vertical="center" wrapText="1"/>
    </xf>
    <xf numFmtId="0" fontId="8" fillId="3" borderId="37" xfId="0" applyFont="1" applyFill="1" applyBorder="1" applyAlignment="1" applyProtection="1">
      <alignment horizontal="left" vertical="center" wrapText="1"/>
      <protection locked="0"/>
    </xf>
    <xf numFmtId="0" fontId="8" fillId="3" borderId="38" xfId="0" applyFont="1" applyFill="1" applyBorder="1" applyAlignment="1" applyProtection="1">
      <alignment horizontal="left" vertical="center" wrapText="1"/>
      <protection locked="0"/>
    </xf>
    <xf numFmtId="0" fontId="8" fillId="3" borderId="39" xfId="0" applyFont="1" applyFill="1" applyBorder="1" applyAlignment="1" applyProtection="1">
      <alignment horizontal="left" vertical="center" wrapText="1"/>
      <protection locked="0"/>
    </xf>
    <xf numFmtId="38" fontId="8" fillId="3" borderId="18" xfId="3" applyFont="1" applyFill="1" applyBorder="1" applyAlignment="1" applyProtection="1">
      <alignment horizontal="right" vertical="center"/>
      <protection locked="0"/>
    </xf>
    <xf numFmtId="38" fontId="8" fillId="3" borderId="29" xfId="3" applyFont="1" applyFill="1" applyBorder="1" applyAlignment="1" applyProtection="1">
      <alignment horizontal="right" vertical="center"/>
      <protection locked="0"/>
    </xf>
    <xf numFmtId="0" fontId="8" fillId="3" borderId="41" xfId="0" applyFont="1" applyFill="1" applyBorder="1" applyAlignment="1" applyProtection="1">
      <alignment horizontal="left" vertical="center" wrapText="1"/>
      <protection locked="0"/>
    </xf>
    <xf numFmtId="0" fontId="8" fillId="3" borderId="1" xfId="0" applyFont="1" applyFill="1" applyBorder="1" applyAlignment="1" applyProtection="1">
      <alignment horizontal="left" vertical="center" wrapText="1"/>
      <protection locked="0"/>
    </xf>
    <xf numFmtId="38" fontId="8" fillId="3" borderId="1" xfId="3" applyFont="1" applyFill="1" applyBorder="1" applyAlignment="1" applyProtection="1">
      <alignment horizontal="right" vertical="center"/>
      <protection locked="0"/>
    </xf>
    <xf numFmtId="179" fontId="47" fillId="3" borderId="34" xfId="3" applyNumberFormat="1" applyFont="1" applyFill="1" applyBorder="1" applyAlignment="1" applyProtection="1">
      <alignment horizontal="center" vertical="center"/>
    </xf>
    <xf numFmtId="179" fontId="47" fillId="3" borderId="35" xfId="3" applyNumberFormat="1" applyFont="1" applyFill="1" applyBorder="1" applyAlignment="1" applyProtection="1">
      <alignment horizontal="center" vertical="center"/>
    </xf>
    <xf numFmtId="179" fontId="47" fillId="3" borderId="59" xfId="3" applyNumberFormat="1" applyFont="1" applyFill="1" applyBorder="1" applyAlignment="1" applyProtection="1">
      <alignment horizontal="center" vertical="center"/>
    </xf>
    <xf numFmtId="0" fontId="36" fillId="2" borderId="37" xfId="0" applyFont="1" applyFill="1" applyBorder="1" applyAlignment="1" applyProtection="1">
      <alignment horizontal="center" vertical="center"/>
    </xf>
    <xf numFmtId="0" fontId="36" fillId="2" borderId="39" xfId="0" applyFont="1" applyFill="1" applyBorder="1" applyAlignment="1" applyProtection="1">
      <alignment horizontal="center" vertical="center"/>
    </xf>
    <xf numFmtId="0" fontId="36" fillId="2" borderId="4" xfId="0" applyFont="1" applyFill="1" applyBorder="1" applyAlignment="1" applyProtection="1">
      <alignment horizontal="center" vertical="center"/>
    </xf>
    <xf numFmtId="0" fontId="36" fillId="2" borderId="43" xfId="0" applyFont="1" applyFill="1" applyBorder="1" applyAlignment="1" applyProtection="1">
      <alignment horizontal="center" vertical="center"/>
    </xf>
    <xf numFmtId="0" fontId="36" fillId="2" borderId="44" xfId="0" applyFont="1" applyFill="1" applyBorder="1" applyAlignment="1" applyProtection="1">
      <alignment horizontal="center" vertical="center"/>
    </xf>
    <xf numFmtId="0" fontId="36" fillId="2" borderId="23" xfId="0" applyFont="1" applyFill="1" applyBorder="1" applyAlignment="1" applyProtection="1">
      <alignment horizontal="center" vertical="center"/>
    </xf>
    <xf numFmtId="38" fontId="69" fillId="3" borderId="60" xfId="3" applyFont="1" applyFill="1" applyBorder="1" applyAlignment="1" applyProtection="1">
      <alignment horizontal="center" vertical="center" wrapText="1"/>
    </xf>
    <xf numFmtId="38" fontId="69" fillId="3" borderId="61" xfId="3" applyFont="1" applyFill="1" applyBorder="1" applyAlignment="1" applyProtection="1">
      <alignment horizontal="center" vertical="center" wrapText="1"/>
    </xf>
    <xf numFmtId="38" fontId="38" fillId="3" borderId="58" xfId="0" applyNumberFormat="1" applyFont="1" applyFill="1" applyBorder="1" applyAlignment="1">
      <alignment horizontal="center" vertical="center" wrapText="1"/>
    </xf>
    <xf numFmtId="38" fontId="38" fillId="3" borderId="60" xfId="0" applyNumberFormat="1" applyFont="1" applyFill="1" applyBorder="1" applyAlignment="1">
      <alignment horizontal="center" vertical="center" wrapText="1"/>
    </xf>
    <xf numFmtId="38" fontId="70" fillId="3" borderId="60" xfId="3" applyFont="1" applyFill="1" applyBorder="1" applyAlignment="1" applyProtection="1">
      <alignment horizontal="center" vertical="center" wrapText="1"/>
    </xf>
    <xf numFmtId="38" fontId="70" fillId="3" borderId="61" xfId="3" applyFont="1" applyFill="1" applyBorder="1" applyAlignment="1" applyProtection="1">
      <alignment horizontal="center" vertical="center" wrapText="1"/>
    </xf>
    <xf numFmtId="181" fontId="39" fillId="0" borderId="64" xfId="0" applyNumberFormat="1" applyFont="1" applyFill="1" applyBorder="1" applyAlignment="1" applyProtection="1">
      <alignment horizontal="center" vertical="center" wrapText="1"/>
    </xf>
    <xf numFmtId="181" fontId="39" fillId="0" borderId="1" xfId="0" applyNumberFormat="1" applyFont="1" applyFill="1" applyBorder="1" applyAlignment="1" applyProtection="1">
      <alignment horizontal="center" vertical="center" wrapText="1"/>
    </xf>
    <xf numFmtId="0" fontId="8" fillId="3" borderId="24" xfId="0" applyFont="1" applyFill="1" applyBorder="1" applyAlignment="1" applyProtection="1">
      <alignment horizontal="right" vertical="center"/>
      <protection locked="0"/>
    </xf>
    <xf numFmtId="0" fontId="8" fillId="3" borderId="25" xfId="0" applyFont="1" applyFill="1" applyBorder="1" applyAlignment="1" applyProtection="1">
      <alignment horizontal="right" vertical="center"/>
      <protection locked="0"/>
    </xf>
    <xf numFmtId="0" fontId="45" fillId="3" borderId="58" xfId="0" applyFont="1" applyFill="1" applyBorder="1" applyAlignment="1" applyProtection="1">
      <alignment horizontal="center" vertical="center" wrapText="1"/>
    </xf>
    <xf numFmtId="0" fontId="45" fillId="3" borderId="60" xfId="0" applyFont="1" applyFill="1" applyBorder="1" applyAlignment="1" applyProtection="1">
      <alignment horizontal="center" vertical="center" wrapText="1"/>
    </xf>
    <xf numFmtId="0" fontId="45" fillId="3" borderId="46" xfId="0" applyFont="1" applyFill="1" applyBorder="1" applyAlignment="1" applyProtection="1">
      <alignment horizontal="center" vertical="center" wrapText="1"/>
    </xf>
    <xf numFmtId="181" fontId="46" fillId="0" borderId="34" xfId="0" applyNumberFormat="1" applyFont="1" applyBorder="1" applyAlignment="1" applyProtection="1">
      <alignment horizontal="center" vertical="center" wrapText="1"/>
    </xf>
    <xf numFmtId="181" fontId="46" fillId="0" borderId="35" xfId="0" applyNumberFormat="1" applyFont="1" applyBorder="1" applyAlignment="1" applyProtection="1">
      <alignment horizontal="center" vertical="center" wrapText="1"/>
    </xf>
    <xf numFmtId="181" fontId="46" fillId="0" borderId="59" xfId="0" applyNumberFormat="1" applyFont="1" applyBorder="1" applyAlignment="1" applyProtection="1">
      <alignment horizontal="center" vertical="center" wrapText="1"/>
    </xf>
    <xf numFmtId="181" fontId="46" fillId="0" borderId="58" xfId="0" applyNumberFormat="1" applyFont="1" applyBorder="1" applyAlignment="1" applyProtection="1">
      <alignment horizontal="center" vertical="center" wrapText="1"/>
    </xf>
    <xf numFmtId="181" fontId="46" fillId="0" borderId="60" xfId="0" applyNumberFormat="1" applyFont="1" applyBorder="1" applyAlignment="1" applyProtection="1">
      <alignment horizontal="center" vertical="center" wrapText="1"/>
    </xf>
    <xf numFmtId="0" fontId="53" fillId="0" borderId="58" xfId="0" applyFont="1" applyBorder="1" applyAlignment="1" applyProtection="1">
      <alignment horizontal="center" vertical="center"/>
    </xf>
    <xf numFmtId="0" fontId="54" fillId="0" borderId="60" xfId="0" applyFont="1" applyBorder="1" applyAlignment="1" applyProtection="1">
      <alignment horizontal="center" vertical="center"/>
    </xf>
    <xf numFmtId="0" fontId="38" fillId="0" borderId="60" xfId="0" applyFont="1" applyBorder="1" applyAlignment="1" applyProtection="1">
      <alignment horizontal="center" vertical="center" wrapText="1"/>
    </xf>
    <xf numFmtId="0" fontId="38" fillId="0" borderId="61" xfId="0" applyFont="1" applyBorder="1" applyAlignment="1" applyProtection="1">
      <alignment horizontal="center" vertical="center" wrapText="1"/>
    </xf>
    <xf numFmtId="180" fontId="38" fillId="0" borderId="62" xfId="0" applyNumberFormat="1" applyFont="1" applyFill="1" applyBorder="1" applyAlignment="1" applyProtection="1">
      <alignment horizontal="center" vertical="center" wrapText="1"/>
    </xf>
    <xf numFmtId="180" fontId="38" fillId="0" borderId="9" xfId="0" applyNumberFormat="1" applyFont="1" applyFill="1" applyBorder="1" applyAlignment="1" applyProtection="1">
      <alignment horizontal="center" vertical="center" wrapText="1"/>
    </xf>
    <xf numFmtId="180" fontId="38" fillId="0" borderId="10" xfId="0" applyNumberFormat="1" applyFont="1" applyFill="1" applyBorder="1" applyAlignment="1" applyProtection="1">
      <alignment horizontal="center" vertical="center" wrapText="1"/>
    </xf>
    <xf numFmtId="180" fontId="38" fillId="0" borderId="63" xfId="0" applyNumberFormat="1" applyFont="1" applyFill="1" applyBorder="1" applyAlignment="1" applyProtection="1">
      <alignment horizontal="center" vertical="center" wrapText="1"/>
    </xf>
    <xf numFmtId="180" fontId="38" fillId="0" borderId="13" xfId="0" applyNumberFormat="1" applyFont="1" applyFill="1" applyBorder="1" applyAlignment="1" applyProtection="1">
      <alignment horizontal="center" vertical="center" wrapText="1"/>
    </xf>
    <xf numFmtId="180" fontId="38" fillId="0" borderId="14" xfId="0" applyNumberFormat="1" applyFont="1" applyFill="1" applyBorder="1" applyAlignment="1" applyProtection="1">
      <alignment horizontal="center" vertical="center" wrapText="1"/>
    </xf>
    <xf numFmtId="0" fontId="37" fillId="0" borderId="64" xfId="0" applyFont="1" applyBorder="1" applyAlignment="1" applyProtection="1">
      <alignment horizontal="center" vertical="center" wrapText="1"/>
    </xf>
    <xf numFmtId="0" fontId="37" fillId="0" borderId="1" xfId="0" applyFont="1" applyBorder="1" applyAlignment="1" applyProtection="1">
      <alignment horizontal="center" vertical="center" wrapText="1"/>
    </xf>
    <xf numFmtId="0" fontId="45" fillId="0" borderId="2" xfId="0" applyFont="1" applyBorder="1" applyAlignment="1" applyProtection="1">
      <alignment horizontal="center" vertical="center" wrapText="1"/>
    </xf>
    <xf numFmtId="0" fontId="45" fillId="0" borderId="6" xfId="0" applyFont="1" applyBorder="1" applyAlignment="1" applyProtection="1">
      <alignment horizontal="center" vertical="center" wrapText="1"/>
    </xf>
    <xf numFmtId="181" fontId="51" fillId="0" borderId="2" xfId="0" applyNumberFormat="1" applyFont="1" applyFill="1" applyBorder="1" applyAlignment="1" applyProtection="1">
      <alignment horizontal="center" vertical="center" wrapText="1"/>
    </xf>
    <xf numFmtId="181" fontId="51" fillId="0" borderId="6" xfId="0" applyNumberFormat="1" applyFont="1" applyFill="1" applyBorder="1" applyAlignment="1" applyProtection="1">
      <alignment horizontal="center" vertical="center" wrapText="1"/>
    </xf>
    <xf numFmtId="181" fontId="46" fillId="0" borderId="2" xfId="0" applyNumberFormat="1" applyFont="1" applyFill="1" applyBorder="1" applyAlignment="1" applyProtection="1">
      <alignment horizontal="center" vertical="center" wrapText="1"/>
    </xf>
    <xf numFmtId="181" fontId="46" fillId="0" borderId="6" xfId="0" applyNumberFormat="1" applyFont="1" applyFill="1" applyBorder="1" applyAlignment="1" applyProtection="1">
      <alignment horizontal="center" vertical="center" wrapText="1"/>
    </xf>
    <xf numFmtId="0" fontId="45" fillId="0" borderId="1" xfId="0" applyFont="1" applyBorder="1" applyAlignment="1" applyProtection="1">
      <alignment horizontal="center" vertical="center" wrapText="1"/>
    </xf>
    <xf numFmtId="181" fontId="51" fillId="0" borderId="3" xfId="0" applyNumberFormat="1" applyFont="1" applyFill="1" applyBorder="1" applyAlignment="1" applyProtection="1">
      <alignment horizontal="center" vertical="center" wrapText="1"/>
    </xf>
    <xf numFmtId="181" fontId="46" fillId="0" borderId="3" xfId="0" applyNumberFormat="1" applyFont="1" applyFill="1" applyBorder="1" applyAlignment="1" applyProtection="1">
      <alignment horizontal="center" vertical="center" wrapText="1"/>
    </xf>
    <xf numFmtId="0" fontId="50" fillId="3" borderId="2"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30" fillId="3" borderId="0" xfId="0" applyFont="1" applyFill="1" applyAlignment="1" applyProtection="1">
      <alignment horizontal="left" vertical="top" wrapText="1"/>
    </xf>
    <xf numFmtId="38" fontId="11" fillId="3" borderId="0" xfId="3" applyFont="1" applyFill="1" applyAlignment="1" applyProtection="1">
      <alignment horizontal="right"/>
    </xf>
    <xf numFmtId="38" fontId="41" fillId="3" borderId="0" xfId="3" applyFont="1" applyFill="1" applyAlignment="1" applyProtection="1">
      <alignment horizontal="right"/>
    </xf>
    <xf numFmtId="0" fontId="42" fillId="3" borderId="47" xfId="0" applyFont="1" applyFill="1" applyBorder="1" applyAlignment="1" applyProtection="1">
      <alignment horizontal="center" vertical="center"/>
    </xf>
    <xf numFmtId="0" fontId="42" fillId="3" borderId="29" xfId="0" applyFont="1" applyFill="1" applyBorder="1" applyAlignment="1" applyProtection="1">
      <alignment horizontal="center" vertical="center"/>
    </xf>
    <xf numFmtId="0" fontId="42" fillId="3" borderId="48" xfId="0" applyFont="1" applyFill="1" applyBorder="1" applyAlignment="1" applyProtection="1">
      <alignment horizontal="center" vertical="center"/>
    </xf>
    <xf numFmtId="0" fontId="42" fillId="0" borderId="48" xfId="0" applyFont="1" applyBorder="1" applyAlignment="1" applyProtection="1">
      <alignment horizontal="center" vertical="center"/>
    </xf>
    <xf numFmtId="0" fontId="42" fillId="0" borderId="18" xfId="0" applyFont="1" applyBorder="1" applyAlignment="1" applyProtection="1">
      <alignment horizontal="center" vertical="center"/>
    </xf>
    <xf numFmtId="0" fontId="42" fillId="0" borderId="49" xfId="0" applyFont="1" applyBorder="1" applyAlignment="1" applyProtection="1">
      <alignment horizontal="center" vertical="center"/>
    </xf>
    <xf numFmtId="0" fontId="42" fillId="3" borderId="41" xfId="0" applyFont="1" applyFill="1" applyBorder="1" applyAlignment="1" applyProtection="1">
      <alignment horizontal="center" vertical="center"/>
    </xf>
    <xf numFmtId="0" fontId="42" fillId="3" borderId="3" xfId="0" applyFont="1" applyFill="1" applyBorder="1" applyAlignment="1" applyProtection="1">
      <alignment horizontal="center" vertical="center"/>
    </xf>
    <xf numFmtId="0" fontId="42" fillId="3" borderId="1" xfId="0" applyFont="1" applyFill="1" applyBorder="1" applyAlignment="1" applyProtection="1">
      <alignment horizontal="center" vertical="center"/>
    </xf>
    <xf numFmtId="179" fontId="42" fillId="0" borderId="1" xfId="0" applyNumberFormat="1" applyFont="1" applyFill="1" applyBorder="1" applyAlignment="1" applyProtection="1">
      <alignment horizontal="center" vertical="center"/>
    </xf>
    <xf numFmtId="179" fontId="42" fillId="0" borderId="2" xfId="0" applyNumberFormat="1" applyFont="1" applyFill="1" applyBorder="1" applyAlignment="1" applyProtection="1">
      <alignment horizontal="center" vertical="center"/>
    </xf>
    <xf numFmtId="179" fontId="42" fillId="0" borderId="30" xfId="0" applyNumberFormat="1" applyFont="1" applyFill="1" applyBorder="1" applyAlignment="1" applyProtection="1">
      <alignment horizontal="center" vertical="center"/>
    </xf>
    <xf numFmtId="0" fontId="43" fillId="3" borderId="50" xfId="0" applyFont="1" applyFill="1" applyBorder="1" applyAlignment="1" applyProtection="1">
      <alignment horizontal="center" vertical="center"/>
    </xf>
    <xf numFmtId="0" fontId="43" fillId="3" borderId="51" xfId="0" applyFont="1" applyFill="1" applyBorder="1" applyAlignment="1" applyProtection="1">
      <alignment horizontal="center" vertical="center"/>
    </xf>
    <xf numFmtId="0" fontId="43" fillId="3" borderId="52" xfId="0" applyFont="1" applyFill="1" applyBorder="1" applyAlignment="1" applyProtection="1">
      <alignment horizontal="center" vertical="center"/>
    </xf>
    <xf numFmtId="179" fontId="42" fillId="0" borderId="52" xfId="0" applyNumberFormat="1" applyFont="1" applyFill="1" applyBorder="1" applyAlignment="1" applyProtection="1">
      <alignment horizontal="center" vertical="center"/>
    </xf>
    <xf numFmtId="179" fontId="42" fillId="0" borderId="53" xfId="0" applyNumberFormat="1" applyFont="1" applyFill="1" applyBorder="1" applyAlignment="1" applyProtection="1">
      <alignment horizontal="center" vertical="center"/>
    </xf>
    <xf numFmtId="179" fontId="42" fillId="0" borderId="54" xfId="0" applyNumberFormat="1" applyFont="1" applyFill="1" applyBorder="1" applyAlignment="1" applyProtection="1">
      <alignment horizontal="center" vertical="center"/>
    </xf>
    <xf numFmtId="38" fontId="30" fillId="3" borderId="0" xfId="0" applyNumberFormat="1" applyFont="1" applyFill="1" applyBorder="1" applyAlignment="1" applyProtection="1">
      <alignment horizontal="center" vertical="center"/>
    </xf>
    <xf numFmtId="0" fontId="30" fillId="3" borderId="0" xfId="0" applyFont="1" applyFill="1" applyBorder="1" applyAlignment="1" applyProtection="1">
      <alignment horizontal="center" vertical="center"/>
    </xf>
    <xf numFmtId="0" fontId="22" fillId="0" borderId="1" xfId="0" applyFont="1" applyBorder="1" applyAlignment="1">
      <alignment horizontal="center" vertical="top" textRotation="255" wrapText="1"/>
    </xf>
    <xf numFmtId="0" fontId="23" fillId="0" borderId="1" xfId="0" applyFont="1" applyBorder="1" applyAlignment="1">
      <alignment horizontal="center" vertical="top" textRotation="255" wrapText="1"/>
    </xf>
    <xf numFmtId="0" fontId="0" fillId="0" borderId="56" xfId="0" applyBorder="1" applyAlignment="1">
      <alignment horizontal="center" vertical="top" textRotation="255"/>
    </xf>
    <xf numFmtId="0" fontId="0" fillId="0" borderId="57" xfId="0" applyBorder="1" applyAlignment="1">
      <alignment horizontal="center" vertical="top" textRotation="255"/>
    </xf>
    <xf numFmtId="0" fontId="0" fillId="0" borderId="1" xfId="0" applyBorder="1" applyAlignment="1">
      <alignment horizontal="center" vertical="top" textRotation="255" wrapText="1"/>
    </xf>
    <xf numFmtId="0" fontId="18" fillId="0" borderId="1" xfId="0" applyFont="1" applyBorder="1" applyAlignment="1">
      <alignment horizontal="center" vertical="top" textRotation="255" wrapText="1"/>
    </xf>
    <xf numFmtId="0" fontId="19" fillId="0" borderId="1" xfId="0" applyFont="1" applyBorder="1" applyAlignment="1">
      <alignment horizontal="center" vertical="top" textRotation="255" wrapText="1"/>
    </xf>
    <xf numFmtId="0" fontId="20" fillId="0" borderId="1" xfId="0" applyFont="1" applyBorder="1" applyAlignment="1">
      <alignment horizontal="center" vertical="top" textRotation="255" wrapText="1"/>
    </xf>
    <xf numFmtId="0" fontId="21" fillId="0" borderId="1" xfId="0" applyFont="1" applyBorder="1" applyAlignment="1">
      <alignment horizontal="center" vertical="top" textRotation="255" wrapText="1"/>
    </xf>
    <xf numFmtId="0" fontId="6" fillId="0" borderId="1" xfId="0" applyFont="1" applyBorder="1" applyAlignment="1">
      <alignment horizontal="center" vertical="top" textRotation="255" wrapText="1"/>
    </xf>
    <xf numFmtId="0" fontId="24" fillId="0" borderId="1" xfId="0" applyFont="1" applyBorder="1" applyAlignment="1">
      <alignment horizontal="center" vertical="top" textRotation="255" wrapText="1"/>
    </xf>
    <xf numFmtId="0" fontId="0" fillId="0" borderId="56" xfId="0" applyBorder="1" applyAlignment="1">
      <alignment vertical="top" textRotation="255"/>
    </xf>
    <xf numFmtId="0" fontId="0" fillId="0" borderId="57" xfId="0" applyBorder="1" applyAlignment="1">
      <alignment vertical="top" textRotation="255"/>
    </xf>
    <xf numFmtId="0" fontId="17" fillId="0" borderId="1" xfId="0" applyFont="1" applyBorder="1" applyAlignment="1">
      <alignment horizontal="justify" vertical="center" wrapText="1"/>
    </xf>
  </cellXfs>
  <cellStyles count="5">
    <cellStyle name="ハイパーリンク" xfId="2" builtinId="8"/>
    <cellStyle name="桁区切り" xfId="3" builtinId="6"/>
    <cellStyle name="標準" xfId="0" builtinId="0"/>
    <cellStyle name="標準 2" xfId="1" xr:uid="{00000000-0005-0000-0000-000003000000}"/>
    <cellStyle name="標準 2 2" xfId="4" xr:uid="{C905BFC1-9BAC-45DA-806A-7CAFE4C018E7}"/>
  </cellStyles>
  <dxfs count="13">
    <dxf>
      <font>
        <b/>
        <i val="0"/>
        <color rgb="FFFF0000"/>
      </font>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FFFF99"/>
      <color rgb="FFFFB3B3"/>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21</xdr:col>
      <xdr:colOff>0</xdr:colOff>
      <xdr:row>5</xdr:row>
      <xdr:rowOff>185209</xdr:rowOff>
    </xdr:from>
    <xdr:to>
      <xdr:col>27</xdr:col>
      <xdr:colOff>168275</xdr:colOff>
      <xdr:row>17</xdr:row>
      <xdr:rowOff>174624</xdr:rowOff>
    </xdr:to>
    <xdr:sp macro="" textlink="">
      <xdr:nvSpPr>
        <xdr:cNvPr id="2" name="正方形/長方形 1">
          <a:extLst>
            <a:ext uri="{FF2B5EF4-FFF2-40B4-BE49-F238E27FC236}">
              <a16:creationId xmlns:a16="http://schemas.microsoft.com/office/drawing/2014/main" id="{1A023B45-6644-446D-8FD9-21BAA5ECD42E}"/>
            </a:ext>
          </a:extLst>
        </xdr:cNvPr>
        <xdr:cNvSpPr/>
      </xdr:nvSpPr>
      <xdr:spPr>
        <a:xfrm>
          <a:off x="7494512" y="1915584"/>
          <a:ext cx="2452763" cy="3608915"/>
        </a:xfrm>
        <a:prstGeom prst="rect">
          <a:avLst/>
        </a:prstGeom>
        <a:solidFill>
          <a:schemeClr val="accent2">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パスワード：</a:t>
          </a:r>
          <a:r>
            <a:rPr kumimoji="1" lang="en-US" altLang="ja-JP" sz="1100">
              <a:solidFill>
                <a:sysClr val="windowText" lastClr="000000"/>
              </a:solidFill>
              <a:effectLst/>
              <a:latin typeface="+mn-lt"/>
              <a:ea typeface="+mn-ea"/>
              <a:cs typeface="+mn-cs"/>
            </a:rPr>
            <a:t>0289</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校閲</a:t>
          </a:r>
          <a:r>
            <a:rPr kumimoji="1" lang="ja-JP" altLang="ja-JP" sz="1100" baseline="0">
              <a:solidFill>
                <a:sysClr val="windowText" lastClr="000000"/>
              </a:solidFill>
              <a:effectLst/>
              <a:latin typeface="+mn-lt"/>
              <a:ea typeface="+mn-ea"/>
              <a:cs typeface="+mn-cs"/>
            </a:rPr>
            <a:t>］タブ、もしくは保護を解除したいシートのタブを右クリック</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シート保護の解除</a:t>
          </a:r>
          <a:r>
            <a:rPr kumimoji="1" lang="en-US" altLang="ja-JP" sz="1100" baseline="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セルに入力されている</a:t>
          </a:r>
          <a:r>
            <a:rPr kumimoji="1" lang="ja-JP" altLang="ja-JP" sz="1100" b="1" u="sng">
              <a:solidFill>
                <a:sysClr val="windowText" lastClr="000000"/>
              </a:solidFill>
              <a:effectLst/>
              <a:latin typeface="+mn-lt"/>
              <a:ea typeface="+mn-ea"/>
              <a:cs typeface="+mn-cs"/>
            </a:rPr>
            <a:t>計算式を変更、削除しないように注意してください。</a:t>
          </a:r>
          <a:endParaRPr lang="ja-JP" altLang="ja-JP">
            <a:solidFill>
              <a:sysClr val="windowText" lastClr="000000"/>
            </a:solidFill>
            <a:effectLst/>
          </a:endParaRPr>
        </a:p>
        <a:p>
          <a:pPr algn="l"/>
          <a:endParaRPr kumimoji="1" lang="en-US" altLang="ja-JP" sz="1100" b="1" u="sng">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印刷する際の注意事項</a:t>
          </a:r>
          <a:r>
            <a:rPr kumimoji="1" lang="en-US" altLang="ja-JP" sz="1100" b="1">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紙面の提出のために印刷する場合は、</a:t>
          </a:r>
          <a:r>
            <a:rPr kumimoji="1" lang="ja-JP" altLang="en-US" sz="1100" b="1" u="sng">
              <a:solidFill>
                <a:sysClr val="windowText" lastClr="000000"/>
              </a:solidFill>
              <a:effectLst/>
              <a:latin typeface="+mn-lt"/>
              <a:ea typeface="+mn-ea"/>
              <a:cs typeface="+mn-cs"/>
            </a:rPr>
            <a:t>印刷範囲を変更しないでください</a:t>
          </a:r>
          <a:r>
            <a:rPr kumimoji="1" lang="ja-JP" altLang="en-US" sz="1100" b="0">
              <a:solidFill>
                <a:sysClr val="windowText" lastClr="000000"/>
              </a:solidFill>
              <a:effectLst/>
              <a:latin typeface="+mn-lt"/>
              <a:ea typeface="+mn-ea"/>
              <a:cs typeface="+mn-cs"/>
            </a:rPr>
            <a:t>。</a:t>
          </a:r>
          <a:endParaRPr kumimoji="1" lang="en-US" altLang="ja-JP" sz="1100" b="0">
            <a:solidFill>
              <a:sysClr val="windowText" lastClr="000000"/>
            </a:solidFill>
            <a:effectLst/>
            <a:latin typeface="+mn-lt"/>
            <a:ea typeface="+mn-ea"/>
            <a:cs typeface="+mn-cs"/>
          </a:endParaRPr>
        </a:p>
        <a:p>
          <a:pPr algn="l"/>
          <a:endParaRPr kumimoji="1" lang="ja-JP" altLang="en-US" sz="1100" b="1" u="sng">
            <a:solidFill>
              <a:sysClr val="windowText" lastClr="000000"/>
            </a:solidFill>
          </a:endParaRPr>
        </a:p>
      </xdr:txBody>
    </xdr:sp>
    <xdr:clientData/>
  </xdr:twoCellAnchor>
  <xdr:twoCellAnchor>
    <xdr:from>
      <xdr:col>20</xdr:col>
      <xdr:colOff>123265</xdr:colOff>
      <xdr:row>0</xdr:row>
      <xdr:rowOff>242794</xdr:rowOff>
    </xdr:from>
    <xdr:to>
      <xdr:col>28</xdr:col>
      <xdr:colOff>123265</xdr:colOff>
      <xdr:row>4</xdr:row>
      <xdr:rowOff>31127</xdr:rowOff>
    </xdr:to>
    <xdr:sp macro="" textlink="">
      <xdr:nvSpPr>
        <xdr:cNvPr id="9" name="正方形/長方形 8">
          <a:extLst>
            <a:ext uri="{FF2B5EF4-FFF2-40B4-BE49-F238E27FC236}">
              <a16:creationId xmlns:a16="http://schemas.microsoft.com/office/drawing/2014/main" id="{7EF27E9D-5D10-46AB-96F9-7FABAF03C09C}"/>
            </a:ext>
          </a:extLst>
        </xdr:cNvPr>
        <xdr:cNvSpPr/>
      </xdr:nvSpPr>
      <xdr:spPr>
        <a:xfrm>
          <a:off x="7530353" y="242794"/>
          <a:ext cx="3036794" cy="1222686"/>
        </a:xfrm>
        <a:prstGeom prst="rect">
          <a:avLst/>
        </a:prstGeom>
        <a:noFill/>
        <a:ln w="57150">
          <a:solidFill>
            <a:srgbClr val="FFFF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28</xdr:col>
      <xdr:colOff>268942</xdr:colOff>
      <xdr:row>0</xdr:row>
      <xdr:rowOff>0</xdr:rowOff>
    </xdr:from>
    <xdr:to>
      <xdr:col>51</xdr:col>
      <xdr:colOff>210670</xdr:colOff>
      <xdr:row>41</xdr:row>
      <xdr:rowOff>43143</xdr:rowOff>
    </xdr:to>
    <xdr:pic>
      <xdr:nvPicPr>
        <xdr:cNvPr id="4" name="図 3">
          <a:extLst>
            <a:ext uri="{FF2B5EF4-FFF2-40B4-BE49-F238E27FC236}">
              <a16:creationId xmlns:a16="http://schemas.microsoft.com/office/drawing/2014/main" id="{E5DCEEF6-D46E-4335-95D9-072E2650CE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12824" y="0"/>
          <a:ext cx="7416052" cy="13456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107157</xdr:colOff>
      <xdr:row>1</xdr:row>
      <xdr:rowOff>11906</xdr:rowOff>
    </xdr:from>
    <xdr:to>
      <xdr:col>18</xdr:col>
      <xdr:colOff>628417</xdr:colOff>
      <xdr:row>9</xdr:row>
      <xdr:rowOff>107777</xdr:rowOff>
    </xdr:to>
    <xdr:sp macro="" textlink="">
      <xdr:nvSpPr>
        <xdr:cNvPr id="2" name="正方形/長方形 1">
          <a:extLst>
            <a:ext uri="{FF2B5EF4-FFF2-40B4-BE49-F238E27FC236}">
              <a16:creationId xmlns:a16="http://schemas.microsoft.com/office/drawing/2014/main" id="{1F29238F-8D71-4823-9C63-AD09F13227CE}"/>
            </a:ext>
          </a:extLst>
        </xdr:cNvPr>
        <xdr:cNvSpPr/>
      </xdr:nvSpPr>
      <xdr:spPr>
        <a:xfrm>
          <a:off x="8917782" y="238125"/>
          <a:ext cx="2521510" cy="3620121"/>
        </a:xfrm>
        <a:prstGeom prst="rect">
          <a:avLst/>
        </a:prstGeom>
        <a:solidFill>
          <a:schemeClr val="accent2">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パスワード：</a:t>
          </a:r>
          <a:r>
            <a:rPr kumimoji="1" lang="en-US" altLang="ja-JP" sz="1100">
              <a:solidFill>
                <a:sysClr val="windowText" lastClr="000000"/>
              </a:solidFill>
              <a:effectLst/>
              <a:latin typeface="+mn-lt"/>
              <a:ea typeface="+mn-ea"/>
              <a:cs typeface="+mn-cs"/>
            </a:rPr>
            <a:t>0289</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校閲</a:t>
          </a:r>
          <a:r>
            <a:rPr kumimoji="1" lang="ja-JP" altLang="ja-JP" sz="1100" baseline="0">
              <a:solidFill>
                <a:sysClr val="windowText" lastClr="000000"/>
              </a:solidFill>
              <a:effectLst/>
              <a:latin typeface="+mn-lt"/>
              <a:ea typeface="+mn-ea"/>
              <a:cs typeface="+mn-cs"/>
            </a:rPr>
            <a:t>］タブ、もしくは保護を解除したいシートのタブを右クリック</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シート保護の解除</a:t>
          </a:r>
          <a:r>
            <a:rPr kumimoji="1" lang="en-US" altLang="ja-JP" sz="1100" baseline="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セルに入力されている</a:t>
          </a:r>
          <a:r>
            <a:rPr kumimoji="1" lang="ja-JP" altLang="ja-JP" sz="1100" b="1" u="sng">
              <a:solidFill>
                <a:sysClr val="windowText" lastClr="000000"/>
              </a:solidFill>
              <a:effectLst/>
              <a:latin typeface="+mn-lt"/>
              <a:ea typeface="+mn-ea"/>
              <a:cs typeface="+mn-cs"/>
            </a:rPr>
            <a:t>計算式を変更、削除しないように注意してください。</a:t>
          </a:r>
          <a:endParaRPr lang="ja-JP" altLang="ja-JP">
            <a:solidFill>
              <a:sysClr val="windowText" lastClr="000000"/>
            </a:solidFill>
            <a:effectLst/>
          </a:endParaRPr>
        </a:p>
        <a:p>
          <a:pPr algn="l"/>
          <a:endParaRPr kumimoji="1" lang="en-US" altLang="ja-JP" sz="1100" b="1" u="sng">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印刷する際の注意事項</a:t>
          </a:r>
          <a:r>
            <a:rPr kumimoji="1" lang="en-US" altLang="ja-JP" sz="1100" b="1">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紙面の提出のために印刷する場合は、</a:t>
          </a:r>
          <a:r>
            <a:rPr kumimoji="1" lang="ja-JP" altLang="en-US" sz="1100" b="1" u="sng">
              <a:solidFill>
                <a:sysClr val="windowText" lastClr="000000"/>
              </a:solidFill>
              <a:effectLst/>
              <a:latin typeface="+mn-lt"/>
              <a:ea typeface="+mn-ea"/>
              <a:cs typeface="+mn-cs"/>
            </a:rPr>
            <a:t>印刷範囲を変更しないでください</a:t>
          </a:r>
          <a:r>
            <a:rPr kumimoji="1" lang="ja-JP" altLang="en-US" sz="1100" b="0">
              <a:solidFill>
                <a:sysClr val="windowText" lastClr="000000"/>
              </a:solidFill>
              <a:effectLst/>
              <a:latin typeface="+mn-lt"/>
              <a:ea typeface="+mn-ea"/>
              <a:cs typeface="+mn-cs"/>
            </a:rPr>
            <a:t>。</a:t>
          </a:r>
          <a:endParaRPr kumimoji="1" lang="en-US" altLang="ja-JP" sz="1100" b="0">
            <a:solidFill>
              <a:sysClr val="windowText" lastClr="000000"/>
            </a:solidFill>
            <a:effectLst/>
            <a:latin typeface="+mn-lt"/>
            <a:ea typeface="+mn-ea"/>
            <a:cs typeface="+mn-cs"/>
          </a:endParaRPr>
        </a:p>
        <a:p>
          <a:pPr algn="l"/>
          <a:endParaRPr kumimoji="1" lang="ja-JP" altLang="en-US" sz="1100" b="1" u="sng">
            <a:solidFill>
              <a:sysClr val="windowText" lastClr="000000"/>
            </a:solidFill>
          </a:endParaRPr>
        </a:p>
      </xdr:txBody>
    </xdr:sp>
    <xdr:clientData/>
  </xdr:twoCellAnchor>
  <xdr:twoCellAnchor editAs="oneCell">
    <xdr:from>
      <xdr:col>19</xdr:col>
      <xdr:colOff>107156</xdr:colOff>
      <xdr:row>0</xdr:row>
      <xdr:rowOff>0</xdr:rowOff>
    </xdr:from>
    <xdr:to>
      <xdr:col>32</xdr:col>
      <xdr:colOff>278606</xdr:colOff>
      <xdr:row>25</xdr:row>
      <xdr:rowOff>92869</xdr:rowOff>
    </xdr:to>
    <xdr:pic>
      <xdr:nvPicPr>
        <xdr:cNvPr id="4" name="図 3">
          <a:extLst>
            <a:ext uri="{FF2B5EF4-FFF2-40B4-BE49-F238E27FC236}">
              <a16:creationId xmlns:a16="http://schemas.microsoft.com/office/drawing/2014/main" id="{5E6D4E11-9B1C-415E-8F39-FE31C478B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75281" y="0"/>
          <a:ext cx="9124950" cy="97012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22</xdr:col>
      <xdr:colOff>138546</xdr:colOff>
      <xdr:row>4</xdr:row>
      <xdr:rowOff>346364</xdr:rowOff>
    </xdr:from>
    <xdr:to>
      <xdr:col>25</xdr:col>
      <xdr:colOff>581874</xdr:colOff>
      <xdr:row>11</xdr:row>
      <xdr:rowOff>364303</xdr:rowOff>
    </xdr:to>
    <xdr:sp macro="" textlink="">
      <xdr:nvSpPr>
        <xdr:cNvPr id="2" name="正方形/長方形 1">
          <a:extLst>
            <a:ext uri="{FF2B5EF4-FFF2-40B4-BE49-F238E27FC236}">
              <a16:creationId xmlns:a16="http://schemas.microsoft.com/office/drawing/2014/main" id="{84E1056D-3DEE-4A7C-AE8F-FA455080F442}"/>
            </a:ext>
          </a:extLst>
        </xdr:cNvPr>
        <xdr:cNvSpPr/>
      </xdr:nvSpPr>
      <xdr:spPr>
        <a:xfrm>
          <a:off x="13213773" y="1246909"/>
          <a:ext cx="2521510" cy="3620121"/>
        </a:xfrm>
        <a:prstGeom prst="rect">
          <a:avLst/>
        </a:prstGeom>
        <a:solidFill>
          <a:schemeClr val="accent2">
            <a:lumMod val="40000"/>
            <a:lumOff val="60000"/>
          </a:schemeClr>
        </a:solidFill>
        <a:ln w="127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b="1">
              <a:solidFill>
                <a:sysClr val="windowText" lastClr="000000"/>
              </a:solidFill>
            </a:rPr>
            <a:t>【</a:t>
          </a:r>
          <a:r>
            <a:rPr kumimoji="1" lang="ja-JP" altLang="en-US" sz="1100" b="1">
              <a:solidFill>
                <a:sysClr val="windowText" lastClr="000000"/>
              </a:solidFill>
            </a:rPr>
            <a:t>シートの保護の解除</a:t>
          </a:r>
          <a:r>
            <a:rPr kumimoji="1" lang="en-US" altLang="ja-JP" sz="1100" b="1">
              <a:solidFill>
                <a:sysClr val="windowText" lastClr="000000"/>
              </a:solidFill>
            </a:rPr>
            <a:t>】</a:t>
          </a:r>
        </a:p>
        <a:p>
          <a:pPr algn="l"/>
          <a:r>
            <a:rPr kumimoji="1" lang="ja-JP" altLang="en-US" sz="1100">
              <a:solidFill>
                <a:sysClr val="windowText" lastClr="000000"/>
              </a:solidFill>
            </a:rPr>
            <a:t>入力が必要なセル以外は編集ができないように保護をかけています。行の追加等を行う場合は、パスワードを入力して保護を解除してください。</a:t>
          </a:r>
          <a:endParaRPr kumimoji="1" lang="en-US" altLang="ja-JP" sz="1100">
            <a:solidFill>
              <a:sysClr val="windowText" lastClr="000000"/>
            </a:solidFill>
          </a:endParaRPr>
        </a:p>
        <a:p>
          <a:r>
            <a:rPr kumimoji="1" lang="en-US" altLang="ja-JP" sz="1100">
              <a:solidFill>
                <a:sysClr val="windowText" lastClr="000000"/>
              </a:solidFill>
              <a:effectLst/>
              <a:latin typeface="+mn-lt"/>
              <a:ea typeface="+mn-ea"/>
              <a:cs typeface="+mn-cs"/>
            </a:rPr>
            <a:t>※</a:t>
          </a:r>
          <a:r>
            <a:rPr kumimoji="1" lang="ja-JP" altLang="ja-JP" sz="1100">
              <a:solidFill>
                <a:sysClr val="windowText" lastClr="000000"/>
              </a:solidFill>
              <a:effectLst/>
              <a:latin typeface="+mn-lt"/>
              <a:ea typeface="+mn-ea"/>
              <a:cs typeface="+mn-cs"/>
            </a:rPr>
            <a:t>パスワード：</a:t>
          </a:r>
          <a:r>
            <a:rPr kumimoji="1" lang="en-US" altLang="ja-JP" sz="1100">
              <a:solidFill>
                <a:sysClr val="windowText" lastClr="000000"/>
              </a:solidFill>
              <a:effectLst/>
              <a:latin typeface="+mn-lt"/>
              <a:ea typeface="+mn-ea"/>
              <a:cs typeface="+mn-cs"/>
            </a:rPr>
            <a:t>0289</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a:t>
          </a:r>
          <a:r>
            <a:rPr kumimoji="1" lang="ja-JP" altLang="en-US" sz="1100" baseline="0">
              <a:solidFill>
                <a:sysClr val="windowText" lastClr="000000"/>
              </a:solidFill>
              <a:effectLst/>
              <a:latin typeface="+mn-lt"/>
              <a:ea typeface="+mn-ea"/>
              <a:cs typeface="+mn-cs"/>
            </a:rPr>
            <a:t>校閲</a:t>
          </a:r>
          <a:r>
            <a:rPr kumimoji="1" lang="ja-JP" altLang="ja-JP" sz="1100" baseline="0">
              <a:solidFill>
                <a:sysClr val="windowText" lastClr="000000"/>
              </a:solidFill>
              <a:effectLst/>
              <a:latin typeface="+mn-lt"/>
              <a:ea typeface="+mn-ea"/>
              <a:cs typeface="+mn-cs"/>
            </a:rPr>
            <a:t>］タブ、もしくは保護を解除したいシートのタブを右クリック</a:t>
          </a:r>
          <a:endParaRPr lang="ja-JP" altLang="ja-JP">
            <a:solidFill>
              <a:sysClr val="windowText" lastClr="000000"/>
            </a:solidFill>
            <a:effectLst/>
          </a:endParaRPr>
        </a:p>
        <a:p>
          <a:r>
            <a:rPr kumimoji="1" lang="ja-JP" altLang="ja-JP" sz="1100" baseline="0">
              <a:solidFill>
                <a:sysClr val="windowText" lastClr="000000"/>
              </a:solidFill>
              <a:effectLst/>
              <a:latin typeface="+mn-lt"/>
              <a:ea typeface="+mn-ea"/>
              <a:cs typeface="+mn-cs"/>
            </a:rPr>
            <a:t>　→</a:t>
          </a:r>
          <a:r>
            <a:rPr kumimoji="1" lang="en-US" altLang="ja-JP" sz="1100" baseline="0">
              <a:solidFill>
                <a:sysClr val="windowText" lastClr="000000"/>
              </a:solidFill>
              <a:effectLst/>
              <a:latin typeface="+mn-lt"/>
              <a:ea typeface="+mn-ea"/>
              <a:cs typeface="+mn-cs"/>
            </a:rPr>
            <a:t>[</a:t>
          </a:r>
          <a:r>
            <a:rPr kumimoji="1" lang="ja-JP" altLang="ja-JP" sz="1100" baseline="0">
              <a:solidFill>
                <a:sysClr val="windowText" lastClr="000000"/>
              </a:solidFill>
              <a:effectLst/>
              <a:latin typeface="+mn-lt"/>
              <a:ea typeface="+mn-ea"/>
              <a:cs typeface="+mn-cs"/>
            </a:rPr>
            <a:t>シート保護の解除</a:t>
          </a:r>
          <a:r>
            <a:rPr kumimoji="1" lang="en-US" altLang="ja-JP" sz="1100" baseline="0">
              <a:solidFill>
                <a:sysClr val="windowText" lastClr="000000"/>
              </a:solidFill>
              <a:effectLst/>
              <a:latin typeface="+mn-lt"/>
              <a:ea typeface="+mn-ea"/>
              <a:cs typeface="+mn-cs"/>
            </a:rPr>
            <a:t>]</a:t>
          </a:r>
          <a:endParaRPr lang="ja-JP" altLang="ja-JP">
            <a:solidFill>
              <a:sysClr val="windowText" lastClr="000000"/>
            </a:solidFill>
            <a:effectLst/>
          </a:endParaRPr>
        </a:p>
        <a:p>
          <a:r>
            <a:rPr kumimoji="1" lang="en-US" altLang="ja-JP" sz="1100" b="1" u="sng">
              <a:solidFill>
                <a:sysClr val="windowText" lastClr="000000"/>
              </a:solidFill>
              <a:effectLst/>
              <a:latin typeface="+mn-lt"/>
              <a:ea typeface="+mn-ea"/>
              <a:cs typeface="+mn-cs"/>
            </a:rPr>
            <a:t>※</a:t>
          </a:r>
          <a:r>
            <a:rPr kumimoji="1" lang="ja-JP" altLang="en-US" sz="1100" b="1" u="sng">
              <a:solidFill>
                <a:sysClr val="windowText" lastClr="000000"/>
              </a:solidFill>
              <a:effectLst/>
              <a:latin typeface="+mn-lt"/>
              <a:ea typeface="+mn-ea"/>
              <a:cs typeface="+mn-cs"/>
            </a:rPr>
            <a:t>セルに入力されている</a:t>
          </a:r>
          <a:r>
            <a:rPr kumimoji="1" lang="ja-JP" altLang="ja-JP" sz="1100" b="1" u="sng">
              <a:solidFill>
                <a:sysClr val="windowText" lastClr="000000"/>
              </a:solidFill>
              <a:effectLst/>
              <a:latin typeface="+mn-lt"/>
              <a:ea typeface="+mn-ea"/>
              <a:cs typeface="+mn-cs"/>
            </a:rPr>
            <a:t>計算式を変更、削除しないように注意してください。</a:t>
          </a:r>
          <a:endParaRPr lang="ja-JP" altLang="ja-JP">
            <a:solidFill>
              <a:sysClr val="windowText" lastClr="000000"/>
            </a:solidFill>
            <a:effectLst/>
          </a:endParaRPr>
        </a:p>
        <a:p>
          <a:pPr algn="l"/>
          <a:endParaRPr kumimoji="1" lang="en-US" altLang="ja-JP" sz="1100" b="1" u="sng">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ysClr val="windowText" lastClr="000000"/>
              </a:solidFill>
              <a:effectLst/>
              <a:latin typeface="+mn-lt"/>
              <a:ea typeface="+mn-ea"/>
              <a:cs typeface="+mn-cs"/>
            </a:rPr>
            <a:t>【</a:t>
          </a:r>
          <a:r>
            <a:rPr kumimoji="1" lang="ja-JP" altLang="en-US" sz="1100" b="1">
              <a:solidFill>
                <a:sysClr val="windowText" lastClr="000000"/>
              </a:solidFill>
              <a:effectLst/>
              <a:latin typeface="+mn-lt"/>
              <a:ea typeface="+mn-ea"/>
              <a:cs typeface="+mn-cs"/>
            </a:rPr>
            <a:t>印刷する際の注意事項</a:t>
          </a:r>
          <a:r>
            <a:rPr kumimoji="1" lang="en-US" altLang="ja-JP" sz="1100" b="1">
              <a:solidFill>
                <a:sysClr val="windowText" lastClr="000000"/>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a:solidFill>
                <a:sysClr val="windowText" lastClr="000000"/>
              </a:solidFill>
              <a:effectLst/>
              <a:latin typeface="+mn-lt"/>
              <a:ea typeface="+mn-ea"/>
              <a:cs typeface="+mn-cs"/>
            </a:rPr>
            <a:t>紙面の提出のために印刷する場合は、</a:t>
          </a:r>
          <a:r>
            <a:rPr kumimoji="1" lang="ja-JP" altLang="en-US" sz="1100" b="1" u="sng">
              <a:solidFill>
                <a:sysClr val="windowText" lastClr="000000"/>
              </a:solidFill>
              <a:effectLst/>
              <a:latin typeface="+mn-lt"/>
              <a:ea typeface="+mn-ea"/>
              <a:cs typeface="+mn-cs"/>
            </a:rPr>
            <a:t>印刷範囲を変更しないでください</a:t>
          </a:r>
          <a:r>
            <a:rPr kumimoji="1" lang="ja-JP" altLang="en-US" sz="1100" b="0">
              <a:solidFill>
                <a:sysClr val="windowText" lastClr="000000"/>
              </a:solidFill>
              <a:effectLst/>
              <a:latin typeface="+mn-lt"/>
              <a:ea typeface="+mn-ea"/>
              <a:cs typeface="+mn-cs"/>
            </a:rPr>
            <a:t>。</a:t>
          </a:r>
          <a:endParaRPr kumimoji="1" lang="en-US" altLang="ja-JP" sz="1100" b="0">
            <a:solidFill>
              <a:sysClr val="windowText" lastClr="000000"/>
            </a:solidFill>
            <a:effectLst/>
            <a:latin typeface="+mn-lt"/>
            <a:ea typeface="+mn-ea"/>
            <a:cs typeface="+mn-cs"/>
          </a:endParaRPr>
        </a:p>
        <a:p>
          <a:pPr algn="l"/>
          <a:endParaRPr kumimoji="1" lang="ja-JP" altLang="en-US" sz="1100" b="1" u="sng">
            <a:solidFill>
              <a:sysClr val="windowText" lastClr="000000"/>
            </a:solidFill>
          </a:endParaRPr>
        </a:p>
      </xdr:txBody>
    </xdr:sp>
    <xdr:clientData/>
  </xdr:twoCellAnchor>
  <xdr:twoCellAnchor editAs="oneCell">
    <xdr:from>
      <xdr:col>26</xdr:col>
      <xdr:colOff>1</xdr:colOff>
      <xdr:row>0</xdr:row>
      <xdr:rowOff>0</xdr:rowOff>
    </xdr:from>
    <xdr:to>
      <xdr:col>45</xdr:col>
      <xdr:colOff>66675</xdr:colOff>
      <xdr:row>49</xdr:row>
      <xdr:rowOff>9525</xdr:rowOff>
    </xdr:to>
    <xdr:pic>
      <xdr:nvPicPr>
        <xdr:cNvPr id="3" name="図 2">
          <a:extLst>
            <a:ext uri="{FF2B5EF4-FFF2-40B4-BE49-F238E27FC236}">
              <a16:creationId xmlns:a16="http://schemas.microsoft.com/office/drawing/2014/main" id="{0F906A27-59D7-4159-85FA-D3CEB36A4E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846137" y="0"/>
          <a:ext cx="13228493" cy="24428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61E572-E419-4967-9304-BAA3F2087E10}">
  <dimension ref="B1:AH36"/>
  <sheetViews>
    <sheetView showZeros="0" view="pageBreakPreview" topLeftCell="W9" zoomScale="85" zoomScaleNormal="100" zoomScaleSheetLayoutView="85" workbookViewId="0"/>
  </sheetViews>
  <sheetFormatPr defaultColWidth="4.19921875" defaultRowHeight="24" customHeight="1"/>
  <cols>
    <col min="1" max="7" width="4.19921875" style="38" collapsed="1"/>
    <col min="8" max="10" width="2.59765625" style="38" customWidth="1" collapsed="1"/>
    <col min="11" max="15" width="4.19921875" style="38" collapsed="1"/>
    <col min="16" max="18" width="6.69921875" style="38" customWidth="1" collapsed="1"/>
    <col min="19" max="19" width="11" style="38" customWidth="1" collapsed="1"/>
    <col min="20" max="20" width="6.69921875" style="38" customWidth="1" collapsed="1"/>
    <col min="21" max="21" width="3.69921875" style="38" customWidth="1"/>
    <col min="22" max="28" width="5.09765625" style="38" customWidth="1" collapsed="1"/>
    <col min="29" max="29" width="4.19921875" style="38" customWidth="1"/>
    <col min="30" max="30" width="4.19921875" style="38" collapsed="1"/>
    <col min="31" max="32" width="4.19921875" style="38"/>
    <col min="33" max="33" width="4.19921875" style="38" collapsed="1"/>
    <col min="34" max="34" width="4.19921875" style="38"/>
    <col min="35" max="16384" width="4.19921875" style="38" collapsed="1"/>
  </cols>
  <sheetData>
    <row r="1" spans="2:29" ht="32.25" customHeight="1">
      <c r="B1" s="133" t="s">
        <v>106</v>
      </c>
      <c r="C1" s="133"/>
      <c r="D1" s="133"/>
      <c r="E1" s="133"/>
      <c r="F1" s="133"/>
      <c r="G1" s="133"/>
      <c r="H1" s="133"/>
      <c r="I1" s="133"/>
      <c r="J1" s="133"/>
      <c r="K1" s="133"/>
      <c r="L1" s="133"/>
      <c r="M1" s="133"/>
      <c r="N1" s="133"/>
      <c r="O1" s="133"/>
      <c r="V1" s="131"/>
      <c r="W1" s="131"/>
      <c r="X1" s="131"/>
      <c r="Y1" s="131"/>
      <c r="Z1" s="131"/>
      <c r="AA1" s="131"/>
      <c r="AB1" s="131"/>
      <c r="AC1" s="39"/>
    </row>
    <row r="2" spans="2:29" ht="32.25" customHeight="1">
      <c r="V2" s="132" t="s">
        <v>141</v>
      </c>
      <c r="W2" s="132"/>
      <c r="X2" s="132"/>
      <c r="Y2" s="132"/>
      <c r="Z2" s="132"/>
      <c r="AA2" s="132"/>
      <c r="AB2" s="132"/>
      <c r="AC2" s="40"/>
    </row>
    <row r="3" spans="2:29" ht="24" customHeight="1">
      <c r="D3" s="136" t="s">
        <v>107</v>
      </c>
      <c r="E3" s="136"/>
      <c r="F3" s="136"/>
      <c r="G3" s="136"/>
      <c r="H3" s="136"/>
      <c r="I3" s="136"/>
      <c r="J3" s="136"/>
      <c r="K3" s="136"/>
      <c r="L3" s="136"/>
      <c r="M3" s="136"/>
      <c r="N3" s="136"/>
      <c r="O3" s="136"/>
      <c r="P3" s="136"/>
      <c r="Q3" s="136"/>
      <c r="R3" s="136"/>
      <c r="V3" s="139" t="s">
        <v>131</v>
      </c>
      <c r="W3" s="139"/>
      <c r="X3" s="139"/>
      <c r="Y3" s="139"/>
      <c r="Z3" s="139"/>
      <c r="AA3" s="139"/>
      <c r="AB3" s="139"/>
    </row>
    <row r="4" spans="2:29" ht="24" customHeight="1">
      <c r="V4" s="139"/>
      <c r="W4" s="139"/>
      <c r="X4" s="139"/>
      <c r="Y4" s="139"/>
      <c r="Z4" s="139"/>
      <c r="AA4" s="139"/>
      <c r="AB4" s="139"/>
    </row>
    <row r="5" spans="2:29" ht="24" customHeight="1">
      <c r="N5" s="137"/>
      <c r="O5" s="137"/>
      <c r="P5" s="137"/>
      <c r="Q5" s="137"/>
      <c r="R5" s="137"/>
      <c r="S5" s="137"/>
      <c r="T5" s="41"/>
      <c r="U5" s="41"/>
    </row>
    <row r="6" spans="2:29" ht="24" customHeight="1">
      <c r="B6" s="133" t="s">
        <v>108</v>
      </c>
      <c r="C6" s="133"/>
      <c r="D6" s="133"/>
      <c r="E6" s="133"/>
      <c r="F6" s="41"/>
      <c r="G6" s="41"/>
    </row>
    <row r="7" spans="2:29" ht="24" customHeight="1">
      <c r="I7" s="41"/>
      <c r="J7" s="42" t="s">
        <v>109</v>
      </c>
      <c r="K7" s="42"/>
      <c r="L7" s="42"/>
      <c r="M7" s="138"/>
      <c r="N7" s="138"/>
      <c r="O7" s="138"/>
      <c r="P7" s="138"/>
      <c r="Q7" s="138"/>
      <c r="R7" s="138"/>
      <c r="S7" s="138"/>
      <c r="T7" s="138"/>
      <c r="U7" s="114"/>
    </row>
    <row r="8" spans="2:29" ht="24" customHeight="1">
      <c r="I8" s="41"/>
      <c r="J8" s="41" t="s">
        <v>110</v>
      </c>
      <c r="K8" s="41"/>
      <c r="L8" s="41"/>
      <c r="M8" s="134"/>
      <c r="N8" s="134"/>
      <c r="O8" s="134"/>
      <c r="P8" s="134"/>
      <c r="Q8" s="134"/>
      <c r="R8" s="134"/>
      <c r="S8" s="134"/>
      <c r="T8" s="134"/>
      <c r="U8" s="112"/>
    </row>
    <row r="9" spans="2:29" ht="24" customHeight="1">
      <c r="I9" s="43"/>
      <c r="J9" s="41" t="s">
        <v>111</v>
      </c>
      <c r="K9" s="41"/>
      <c r="L9" s="41"/>
      <c r="M9" s="134"/>
      <c r="N9" s="134"/>
      <c r="O9" s="134"/>
      <c r="P9" s="134"/>
      <c r="Q9" s="134"/>
      <c r="R9" s="134"/>
      <c r="S9" s="134"/>
      <c r="T9" s="134"/>
      <c r="U9" s="112"/>
    </row>
    <row r="10" spans="2:29" ht="24" customHeight="1">
      <c r="I10" s="44"/>
      <c r="J10" s="41" t="s">
        <v>112</v>
      </c>
      <c r="K10" s="41"/>
      <c r="L10" s="41"/>
      <c r="M10" s="134"/>
      <c r="N10" s="134"/>
      <c r="O10" s="134"/>
      <c r="P10" s="134"/>
      <c r="Q10" s="41"/>
      <c r="R10" s="41"/>
      <c r="S10" s="41"/>
      <c r="T10" s="41"/>
      <c r="U10" s="41"/>
    </row>
    <row r="11" spans="2:29" ht="24" customHeight="1">
      <c r="I11" s="44"/>
      <c r="J11" s="41"/>
      <c r="K11" s="41"/>
      <c r="L11" s="41"/>
      <c r="M11" s="41"/>
      <c r="N11" s="41"/>
      <c r="O11" s="41"/>
      <c r="P11" s="41"/>
      <c r="Q11" s="41"/>
      <c r="R11" s="41"/>
      <c r="S11" s="41"/>
      <c r="T11" s="41"/>
      <c r="U11" s="41"/>
    </row>
    <row r="12" spans="2:29" ht="24" customHeight="1">
      <c r="B12" s="148"/>
      <c r="C12" s="148"/>
      <c r="D12" s="148"/>
      <c r="E12" s="148"/>
      <c r="F12" s="42" t="str">
        <f>IF(V3="スポーツツーリズムをテーマとした観光需要に対応する事業及び他事業の合同申請","付け文ス総第","")</f>
        <v/>
      </c>
      <c r="I12" s="147"/>
      <c r="J12" s="147"/>
      <c r="K12" s="41" t="str">
        <f>IF(V3="スポーツツーリズムをテーマとした観光需要に対応する事業及び他事業の合同申請","号及び、","")</f>
        <v/>
      </c>
      <c r="M12" s="42"/>
      <c r="N12" s="42"/>
      <c r="O12" s="42"/>
      <c r="P12" s="42"/>
      <c r="Q12" s="42"/>
      <c r="R12" s="42"/>
      <c r="S12" s="42"/>
      <c r="T12" s="42"/>
      <c r="U12" s="111"/>
    </row>
    <row r="13" spans="2:29" ht="24" customHeight="1">
      <c r="B13" s="152"/>
      <c r="C13" s="152"/>
      <c r="D13" s="152"/>
      <c r="E13" s="152"/>
      <c r="F13" s="133" t="s">
        <v>113</v>
      </c>
      <c r="G13" s="133"/>
      <c r="H13" s="133"/>
      <c r="I13" s="147"/>
      <c r="J13" s="147"/>
      <c r="K13" s="133" t="s">
        <v>114</v>
      </c>
      <c r="L13" s="133"/>
      <c r="M13" s="133"/>
      <c r="N13" s="133"/>
      <c r="O13" s="133"/>
      <c r="P13" s="133"/>
      <c r="Q13" s="133"/>
      <c r="R13" s="133"/>
      <c r="S13" s="133"/>
      <c r="T13" s="133"/>
      <c r="U13" s="111"/>
    </row>
    <row r="14" spans="2:29" ht="24" customHeight="1">
      <c r="B14" s="45" t="s">
        <v>115</v>
      </c>
    </row>
    <row r="15" spans="2:29" ht="24" customHeight="1">
      <c r="B15" s="46"/>
    </row>
    <row r="16" spans="2:29" ht="24" customHeight="1">
      <c r="B16" s="47" t="s">
        <v>116</v>
      </c>
      <c r="C16" s="41" t="s">
        <v>117</v>
      </c>
      <c r="D16" s="41"/>
      <c r="E16" s="41"/>
    </row>
    <row r="17" spans="2:30" ht="24" customHeight="1">
      <c r="B17" s="48"/>
      <c r="C17" s="133" t="s">
        <v>118</v>
      </c>
      <c r="D17" s="133"/>
      <c r="E17" s="133"/>
    </row>
    <row r="18" spans="2:30" ht="24" customHeight="1">
      <c r="B18" s="48"/>
      <c r="P18" s="38" t="s">
        <v>132</v>
      </c>
    </row>
    <row r="19" spans="2:30" s="41" customFormat="1" ht="40.5" customHeight="1">
      <c r="B19" s="47" t="s">
        <v>119</v>
      </c>
      <c r="C19" s="145" t="s">
        <v>144</v>
      </c>
      <c r="D19" s="146"/>
      <c r="E19" s="146"/>
      <c r="F19" s="146"/>
      <c r="G19" s="140">
        <f>S19+S20</f>
        <v>0</v>
      </c>
      <c r="H19" s="140"/>
      <c r="I19" s="140"/>
      <c r="J19" s="140"/>
      <c r="K19" s="41" t="s">
        <v>120</v>
      </c>
      <c r="P19" s="141" t="s">
        <v>135</v>
      </c>
      <c r="Q19" s="141"/>
      <c r="R19" s="141"/>
      <c r="S19" s="116"/>
      <c r="T19" s="49" t="s">
        <v>133</v>
      </c>
      <c r="U19" s="49"/>
    </row>
    <row r="20" spans="2:30" s="41" customFormat="1" ht="40.5" customHeight="1">
      <c r="B20" s="47"/>
      <c r="G20" s="50"/>
      <c r="H20" s="50"/>
      <c r="I20" s="50"/>
      <c r="J20" s="50"/>
      <c r="P20" s="142" t="s">
        <v>138</v>
      </c>
      <c r="Q20" s="142"/>
      <c r="R20" s="142"/>
      <c r="S20" s="116"/>
      <c r="T20" s="49" t="s">
        <v>133</v>
      </c>
      <c r="U20" s="49"/>
      <c r="W20" s="151"/>
      <c r="X20" s="151"/>
      <c r="Y20" s="151"/>
      <c r="Z20" s="151"/>
      <c r="AA20" s="151"/>
      <c r="AB20" s="151"/>
      <c r="AC20" s="151"/>
      <c r="AD20" s="151"/>
    </row>
    <row r="21" spans="2:30" s="41" customFormat="1" ht="4.5" customHeight="1">
      <c r="B21" s="47"/>
      <c r="G21" s="50"/>
      <c r="H21" s="50"/>
      <c r="I21" s="50"/>
      <c r="J21" s="50"/>
      <c r="P21" s="51"/>
      <c r="Q21" s="51"/>
      <c r="R21" s="51"/>
      <c r="S21" s="117"/>
      <c r="T21" s="49"/>
      <c r="U21" s="49"/>
      <c r="W21" s="35"/>
      <c r="X21" s="35"/>
      <c r="Y21" s="35"/>
      <c r="Z21" s="35"/>
      <c r="AA21" s="35"/>
      <c r="AB21" s="35"/>
      <c r="AC21" s="35"/>
      <c r="AD21" s="35"/>
    </row>
    <row r="22" spans="2:30" s="41" customFormat="1" ht="40.5" customHeight="1">
      <c r="B22" s="47"/>
      <c r="C22" s="150" t="s">
        <v>143</v>
      </c>
      <c r="D22" s="150"/>
      <c r="E22" s="150"/>
      <c r="F22" s="150"/>
      <c r="G22" s="140" t="str">
        <f>'収支内訳書（様式３-2）'!J30</f>
        <v>補助金確定額(F)
（実績額）</v>
      </c>
      <c r="H22" s="140"/>
      <c r="I22" s="140"/>
      <c r="J22" s="140"/>
      <c r="K22" s="41" t="s">
        <v>120</v>
      </c>
      <c r="P22" s="141" t="s">
        <v>136</v>
      </c>
      <c r="Q22" s="141"/>
      <c r="R22" s="141"/>
      <c r="S22" s="117">
        <f>'収支内訳書（様式３-2）'!O37</f>
        <v>0</v>
      </c>
      <c r="T22" s="49" t="s">
        <v>133</v>
      </c>
      <c r="U22" s="49"/>
      <c r="W22" s="36"/>
      <c r="X22" s="36"/>
      <c r="Y22" s="36"/>
      <c r="Z22" s="36"/>
      <c r="AA22" s="36"/>
      <c r="AB22" s="36"/>
      <c r="AC22" s="36"/>
      <c r="AD22" s="37"/>
    </row>
    <row r="23" spans="2:30" s="41" customFormat="1" ht="40.5" customHeight="1">
      <c r="B23" s="47"/>
      <c r="C23" s="143" t="s">
        <v>134</v>
      </c>
      <c r="D23" s="144"/>
      <c r="E23" s="144"/>
      <c r="F23" s="144"/>
      <c r="G23" s="50"/>
      <c r="H23" s="50"/>
      <c r="I23" s="50"/>
      <c r="J23" s="50"/>
      <c r="P23" s="142" t="s">
        <v>139</v>
      </c>
      <c r="Q23" s="142"/>
      <c r="R23" s="142"/>
      <c r="S23" s="117">
        <f>'収支内訳書（様式３-2）'!O38</f>
        <v>0</v>
      </c>
      <c r="T23" s="49" t="s">
        <v>133</v>
      </c>
      <c r="U23" s="49"/>
      <c r="W23" s="149"/>
      <c r="X23" s="149"/>
      <c r="Y23" s="149"/>
      <c r="Z23" s="149"/>
      <c r="AA23" s="149"/>
      <c r="AB23" s="149"/>
      <c r="AC23" s="149"/>
      <c r="AD23" s="149"/>
    </row>
    <row r="24" spans="2:30" s="41" customFormat="1" ht="4.5" customHeight="1">
      <c r="B24" s="47"/>
      <c r="G24" s="50"/>
      <c r="H24" s="50"/>
      <c r="I24" s="50"/>
      <c r="J24" s="50"/>
      <c r="P24" s="51"/>
      <c r="Q24" s="51"/>
      <c r="R24" s="51"/>
      <c r="S24" s="117"/>
      <c r="T24" s="49"/>
      <c r="U24" s="49"/>
      <c r="W24" s="35"/>
      <c r="X24" s="35"/>
      <c r="Y24" s="35"/>
      <c r="Z24" s="35"/>
      <c r="AA24" s="35"/>
      <c r="AB24" s="35"/>
      <c r="AC24" s="35"/>
      <c r="AD24" s="35"/>
    </row>
    <row r="25" spans="2:30" s="41" customFormat="1" ht="40.5" customHeight="1">
      <c r="B25" s="47"/>
      <c r="C25" s="41" t="s">
        <v>121</v>
      </c>
      <c r="G25" s="140" t="e">
        <f>IF(G19-G22=0, "0", G19-G22)</f>
        <v>#VALUE!</v>
      </c>
      <c r="H25" s="140"/>
      <c r="I25" s="140"/>
      <c r="J25" s="140"/>
      <c r="K25" s="41" t="s">
        <v>120</v>
      </c>
      <c r="P25" s="141" t="s">
        <v>137</v>
      </c>
      <c r="Q25" s="141"/>
      <c r="R25" s="141"/>
      <c r="S25" s="118" t="str">
        <f>IF(S19-S22=0, "0", S19-S22)</f>
        <v>0</v>
      </c>
      <c r="T25" s="49" t="s">
        <v>133</v>
      </c>
      <c r="U25" s="49"/>
    </row>
    <row r="26" spans="2:30" ht="40.5" customHeight="1">
      <c r="B26" s="48"/>
      <c r="C26" s="143" t="s">
        <v>134</v>
      </c>
      <c r="D26" s="144"/>
      <c r="E26" s="144"/>
      <c r="F26" s="144"/>
      <c r="G26" s="50"/>
      <c r="H26" s="50"/>
      <c r="I26" s="50"/>
      <c r="J26" s="50"/>
      <c r="K26" s="41"/>
      <c r="P26" s="142" t="s">
        <v>140</v>
      </c>
      <c r="Q26" s="142"/>
      <c r="R26" s="142"/>
      <c r="S26" s="118" t="str">
        <f>IF(S20-S23=0, "0", S20-S23)</f>
        <v>0</v>
      </c>
      <c r="T26" s="49" t="s">
        <v>133</v>
      </c>
      <c r="U26" s="49"/>
    </row>
    <row r="27" spans="2:30" ht="24" customHeight="1">
      <c r="B27" s="48"/>
      <c r="G27" s="50"/>
      <c r="H27" s="50"/>
      <c r="I27" s="50"/>
      <c r="J27" s="50"/>
      <c r="K27" s="41"/>
    </row>
    <row r="28" spans="2:30" ht="24" customHeight="1">
      <c r="B28" s="47" t="s">
        <v>122</v>
      </c>
      <c r="C28" s="41" t="s">
        <v>123</v>
      </c>
      <c r="D28" s="41"/>
      <c r="E28" s="41"/>
    </row>
    <row r="29" spans="2:30" ht="24" customHeight="1">
      <c r="C29" s="42" t="s">
        <v>124</v>
      </c>
    </row>
    <row r="30" spans="2:30" ht="24" customHeight="1">
      <c r="C30" s="42" t="s">
        <v>125</v>
      </c>
    </row>
    <row r="31" spans="2:30" ht="24" customHeight="1">
      <c r="C31" s="42" t="s">
        <v>126</v>
      </c>
    </row>
    <row r="32" spans="2:30" ht="24" customHeight="1">
      <c r="C32" s="42"/>
      <c r="D32" s="42"/>
      <c r="E32" s="42"/>
      <c r="F32" s="42"/>
      <c r="G32" s="42"/>
      <c r="H32" s="42"/>
      <c r="I32" s="42"/>
      <c r="J32" s="42"/>
      <c r="K32" s="42"/>
      <c r="L32" s="42"/>
      <c r="M32" s="42"/>
      <c r="N32" s="42"/>
      <c r="O32" s="42"/>
      <c r="P32" s="42"/>
      <c r="Q32" s="42"/>
      <c r="R32" s="42"/>
      <c r="S32" s="42"/>
    </row>
    <row r="33" spans="3:21" ht="24" customHeight="1">
      <c r="C33" s="42"/>
      <c r="D33" s="42"/>
      <c r="E33" s="42"/>
      <c r="F33" s="42"/>
      <c r="G33" s="42"/>
      <c r="H33" s="42"/>
      <c r="I33" s="42"/>
      <c r="J33" s="42"/>
      <c r="K33" s="133" t="s">
        <v>127</v>
      </c>
      <c r="L33" s="133"/>
      <c r="M33" s="133"/>
      <c r="N33" s="133"/>
      <c r="O33" s="134"/>
      <c r="P33" s="134"/>
      <c r="Q33" s="134"/>
      <c r="R33" s="134"/>
      <c r="S33" s="134"/>
      <c r="T33" s="134"/>
      <c r="U33" s="112"/>
    </row>
    <row r="34" spans="3:21" ht="24" customHeight="1">
      <c r="C34" s="42"/>
      <c r="D34" s="42"/>
      <c r="E34" s="42"/>
      <c r="F34" s="42"/>
      <c r="G34" s="42"/>
      <c r="H34" s="42"/>
      <c r="I34" s="42"/>
      <c r="J34" s="42"/>
      <c r="K34" s="133" t="s">
        <v>128</v>
      </c>
      <c r="L34" s="133"/>
      <c r="M34" s="133"/>
      <c r="N34" s="133"/>
      <c r="O34" s="134"/>
      <c r="P34" s="134"/>
      <c r="Q34" s="134"/>
      <c r="R34" s="134"/>
      <c r="S34" s="134"/>
      <c r="T34" s="134"/>
      <c r="U34" s="112"/>
    </row>
    <row r="35" spans="3:21" ht="24" customHeight="1">
      <c r="C35" s="42"/>
      <c r="D35" s="42"/>
      <c r="E35" s="42"/>
      <c r="F35" s="42"/>
      <c r="G35" s="42"/>
      <c r="H35" s="42"/>
      <c r="I35" s="42"/>
      <c r="J35" s="42"/>
      <c r="K35" s="133" t="s">
        <v>129</v>
      </c>
      <c r="L35" s="133"/>
      <c r="M35" s="133"/>
      <c r="N35" s="133"/>
      <c r="O35" s="135"/>
      <c r="P35" s="135"/>
      <c r="Q35" s="135"/>
      <c r="R35" s="135"/>
      <c r="S35" s="135"/>
      <c r="T35" s="135"/>
      <c r="U35" s="113"/>
    </row>
    <row r="36" spans="3:21" ht="24" customHeight="1">
      <c r="C36" s="42"/>
      <c r="D36" s="42"/>
      <c r="E36" s="42"/>
      <c r="F36" s="42"/>
      <c r="G36" s="42"/>
      <c r="H36" s="42"/>
      <c r="I36" s="42"/>
      <c r="J36" s="42"/>
      <c r="K36" s="133" t="s">
        <v>130</v>
      </c>
      <c r="L36" s="133"/>
      <c r="M36" s="133"/>
      <c r="N36" s="133"/>
      <c r="O36" s="135"/>
      <c r="P36" s="135"/>
      <c r="Q36" s="135"/>
      <c r="R36" s="135"/>
      <c r="S36" s="135"/>
      <c r="T36" s="135"/>
      <c r="U36" s="113"/>
    </row>
  </sheetData>
  <sheetProtection algorithmName="SHA-512" hashValue="t93UHaV3w/iLm7bmnjdlI3hxS5lb6kxmX0zNyvgzM9Y9vM0r4P+mDzW+L0/df+bqJKMLZBmxKhYZUxyuLQKEfQ==" saltValue="BGNIeQZudV1pbQsvxJBH8A==" spinCount="100000" sheet="1" objects="1" scenarios="1"/>
  <mergeCells count="42">
    <mergeCell ref="I12:J12"/>
    <mergeCell ref="B12:E12"/>
    <mergeCell ref="W23:AD23"/>
    <mergeCell ref="P19:R19"/>
    <mergeCell ref="P20:R20"/>
    <mergeCell ref="P22:R22"/>
    <mergeCell ref="P23:R23"/>
    <mergeCell ref="C22:F22"/>
    <mergeCell ref="W20:AD20"/>
    <mergeCell ref="B13:E13"/>
    <mergeCell ref="F13:H13"/>
    <mergeCell ref="I13:J13"/>
    <mergeCell ref="K13:T13"/>
    <mergeCell ref="K36:N36"/>
    <mergeCell ref="O36:T36"/>
    <mergeCell ref="C17:E17"/>
    <mergeCell ref="G19:J19"/>
    <mergeCell ref="G22:J22"/>
    <mergeCell ref="G25:J25"/>
    <mergeCell ref="K33:N33"/>
    <mergeCell ref="O33:T33"/>
    <mergeCell ref="P25:R25"/>
    <mergeCell ref="P26:R26"/>
    <mergeCell ref="C23:F23"/>
    <mergeCell ref="C26:F26"/>
    <mergeCell ref="C19:F19"/>
    <mergeCell ref="V1:AB1"/>
    <mergeCell ref="V2:AB2"/>
    <mergeCell ref="K34:N34"/>
    <mergeCell ref="O34:T34"/>
    <mergeCell ref="K35:N35"/>
    <mergeCell ref="O35:T35"/>
    <mergeCell ref="M9:T9"/>
    <mergeCell ref="M10:N10"/>
    <mergeCell ref="O10:P10"/>
    <mergeCell ref="B1:O1"/>
    <mergeCell ref="D3:R3"/>
    <mergeCell ref="N5:S5"/>
    <mergeCell ref="B6:E6"/>
    <mergeCell ref="M7:T7"/>
    <mergeCell ref="M8:T8"/>
    <mergeCell ref="V3:AB4"/>
  </mergeCells>
  <phoneticPr fontId="3"/>
  <conditionalFormatting sqref="B13:E13">
    <cfRule type="containsBlanks" dxfId="12" priority="5">
      <formula>LEN(TRIM(B13))=0</formula>
    </cfRule>
  </conditionalFormatting>
  <conditionalFormatting sqref="I13:J13">
    <cfRule type="containsBlanks" dxfId="11" priority="3">
      <formula>LEN(TRIM(I13))=0</formula>
    </cfRule>
  </conditionalFormatting>
  <conditionalFormatting sqref="M10:P10">
    <cfRule type="containsBlanks" dxfId="10" priority="1">
      <formula>LEN(TRIM(M10))=0</formula>
    </cfRule>
  </conditionalFormatting>
  <conditionalFormatting sqref="M7:U9">
    <cfRule type="containsBlanks" dxfId="9" priority="4">
      <formula>LEN(TRIM(M7))=0</formula>
    </cfRule>
  </conditionalFormatting>
  <conditionalFormatting sqref="N5:S5">
    <cfRule type="containsBlanks" dxfId="8" priority="9">
      <formula>LEN(TRIM(N5))=0</formula>
    </cfRule>
  </conditionalFormatting>
  <conditionalFormatting sqref="O33:U36">
    <cfRule type="containsBlanks" dxfId="7" priority="8">
      <formula>LEN(TRIM(O33))=0</formula>
    </cfRule>
  </conditionalFormatting>
  <conditionalFormatting sqref="S19:S20">
    <cfRule type="containsBlanks" dxfId="6" priority="2">
      <formula>LEN(TRIM(S19))=0</formula>
    </cfRule>
  </conditionalFormatting>
  <dataValidations xWindow="606" yWindow="797" count="1">
    <dataValidation type="list" showInputMessage="1" showErrorMessage="1" sqref="V3" xr:uid="{E315B077-7A40-485A-8EA7-77D631493B34}">
      <formula1>"選択ください,スポーツツーリズムをテーマとした観光需要に対応する事業もしくは他事業のどちらかで申請,スポーツツーリズムをテーマとした観光需要に対応する事業及び他事業の合同申請"</formula1>
    </dataValidation>
  </dataValidations>
  <pageMargins left="0.70866141732283472" right="0.39370078740157483" top="0.59055118110236227" bottom="0.59055118110236227" header="0.31496062992125984" footer="0.31496062992125984"/>
  <pageSetup paperSize="9" scale="86"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2"/>
  <sheetViews>
    <sheetView view="pageBreakPreview" zoomScale="80" zoomScaleNormal="100" zoomScaleSheetLayoutView="80" workbookViewId="0">
      <selection sqref="A1:O1"/>
    </sheetView>
  </sheetViews>
  <sheetFormatPr defaultRowHeight="14.4"/>
  <cols>
    <col min="1" max="1" width="5.59765625" customWidth="1"/>
    <col min="2" max="2" width="21" customWidth="1"/>
    <col min="3" max="4" width="7.19921875" customWidth="1"/>
    <col min="5" max="7" width="6" customWidth="1"/>
    <col min="8" max="10" width="6" style="1" customWidth="1"/>
    <col min="11" max="14" width="6" customWidth="1"/>
    <col min="15" max="15" width="17.69921875" customWidth="1"/>
    <col min="16" max="20" width="8.69921875" customWidth="1"/>
  </cols>
  <sheetData>
    <row r="1" spans="1:16" ht="18" customHeight="1">
      <c r="A1" s="180" t="s">
        <v>9</v>
      </c>
      <c r="B1" s="180"/>
      <c r="C1" s="180"/>
      <c r="D1" s="180"/>
      <c r="E1" s="180"/>
      <c r="F1" s="180"/>
      <c r="G1" s="180"/>
      <c r="H1" s="180"/>
      <c r="I1" s="180"/>
      <c r="J1" s="180"/>
      <c r="K1" s="180"/>
      <c r="L1" s="180"/>
      <c r="M1" s="180"/>
      <c r="N1" s="180"/>
      <c r="O1" s="180"/>
    </row>
    <row r="2" spans="1:16" ht="18" customHeight="1">
      <c r="A2" s="32"/>
      <c r="B2" s="32"/>
      <c r="C2" s="32"/>
      <c r="D2" s="32"/>
      <c r="E2" s="32"/>
      <c r="F2" s="32"/>
      <c r="G2" s="25"/>
      <c r="H2" s="25"/>
      <c r="I2" s="33"/>
      <c r="J2" s="33"/>
      <c r="K2" s="28"/>
      <c r="L2" s="28"/>
      <c r="M2" s="28"/>
      <c r="N2" s="28"/>
      <c r="O2" s="28"/>
    </row>
    <row r="3" spans="1:16" ht="30.75" customHeight="1">
      <c r="A3" s="181" t="s">
        <v>66</v>
      </c>
      <c r="B3" s="181"/>
      <c r="C3" s="181"/>
      <c r="D3" s="181"/>
      <c r="E3" s="181"/>
      <c r="F3" s="181"/>
      <c r="G3" s="186" t="s">
        <v>16</v>
      </c>
      <c r="H3" s="186"/>
      <c r="I3" s="186"/>
      <c r="J3" s="186"/>
      <c r="K3" s="186"/>
      <c r="L3" s="186"/>
      <c r="M3" s="186"/>
      <c r="N3" s="186"/>
      <c r="O3" s="186"/>
    </row>
    <row r="4" spans="1:16" ht="31.95" customHeight="1">
      <c r="A4" s="182" t="s">
        <v>7</v>
      </c>
      <c r="B4" s="182"/>
      <c r="C4" s="159" t="str">
        <f>IF('実績報告書（第13号様式）'!M9="", '実績報告書（第13号様式）'!M10&amp;" "&amp;'実績報告書（第13号様式）'!O10, '実績報告書（第13号様式）'!M8&amp;" "&amp;'実績報告書（第13号様式）'!M9&amp;" "&amp;'実績報告書（第13号様式）'!M10&amp;" "&amp;'実績報告書（第13号様式）'!O10)</f>
        <v xml:space="preserve"> </v>
      </c>
      <c r="D4" s="159"/>
      <c r="E4" s="159"/>
      <c r="F4" s="159"/>
      <c r="G4" s="159"/>
      <c r="H4" s="159"/>
      <c r="I4" s="159"/>
      <c r="J4" s="159"/>
      <c r="K4" s="159"/>
      <c r="L4" s="159"/>
      <c r="M4" s="159"/>
      <c r="N4" s="159"/>
      <c r="O4" s="159"/>
    </row>
    <row r="5" spans="1:16" ht="28.2" customHeight="1">
      <c r="A5" s="175" t="s">
        <v>11</v>
      </c>
      <c r="B5" s="177"/>
      <c r="C5" s="183" t="s">
        <v>131</v>
      </c>
      <c r="D5" s="184"/>
      <c r="E5" s="185"/>
      <c r="F5" s="157"/>
      <c r="G5" s="157"/>
      <c r="H5" s="157"/>
      <c r="I5" s="157"/>
      <c r="J5" s="157"/>
      <c r="K5" s="157"/>
      <c r="L5" s="157"/>
      <c r="M5" s="157"/>
      <c r="N5" s="157"/>
      <c r="O5" s="158"/>
    </row>
    <row r="6" spans="1:16" ht="33" customHeight="1">
      <c r="A6" s="163" t="s">
        <v>2</v>
      </c>
      <c r="B6" s="8" t="s">
        <v>12</v>
      </c>
      <c r="C6" s="156"/>
      <c r="D6" s="157"/>
      <c r="E6" s="157"/>
      <c r="F6" s="157"/>
      <c r="G6" s="157"/>
      <c r="H6" s="157"/>
      <c r="I6" s="157"/>
      <c r="J6" s="157"/>
      <c r="K6" s="157"/>
      <c r="L6" s="157"/>
      <c r="M6" s="157"/>
      <c r="N6" s="157"/>
      <c r="O6" s="158"/>
    </row>
    <row r="7" spans="1:16" ht="48.6" customHeight="1">
      <c r="A7" s="164"/>
      <c r="B7" s="34" t="s">
        <v>14</v>
      </c>
      <c r="C7" s="159" t="s">
        <v>142</v>
      </c>
      <c r="D7" s="159"/>
      <c r="E7" s="159"/>
      <c r="F7" s="159"/>
      <c r="G7" s="159"/>
      <c r="H7" s="159"/>
      <c r="I7" s="159"/>
      <c r="J7" s="159"/>
      <c r="K7" s="159"/>
      <c r="L7" s="159"/>
      <c r="M7" s="159"/>
      <c r="N7" s="159"/>
      <c r="O7" s="159"/>
    </row>
    <row r="8" spans="1:16" ht="39" customHeight="1">
      <c r="A8" s="164"/>
      <c r="B8" s="7" t="s">
        <v>13</v>
      </c>
      <c r="C8" s="156"/>
      <c r="D8" s="157"/>
      <c r="E8" s="157"/>
      <c r="F8" s="157"/>
      <c r="G8" s="157"/>
      <c r="H8" s="157"/>
      <c r="I8" s="157"/>
      <c r="J8" s="157"/>
      <c r="K8" s="157"/>
      <c r="L8" s="157"/>
      <c r="M8" s="157"/>
      <c r="N8" s="157"/>
      <c r="O8" s="158"/>
    </row>
    <row r="9" spans="1:16" ht="49.2" customHeight="1">
      <c r="A9" s="165"/>
      <c r="B9" s="7" t="s">
        <v>15</v>
      </c>
      <c r="C9" s="159"/>
      <c r="D9" s="159"/>
      <c r="E9" s="159"/>
      <c r="F9" s="159"/>
      <c r="G9" s="159"/>
      <c r="H9" s="159"/>
      <c r="I9" s="159"/>
      <c r="J9" s="159"/>
      <c r="K9" s="159"/>
      <c r="L9" s="159"/>
      <c r="M9" s="159"/>
      <c r="N9" s="159"/>
      <c r="O9" s="159"/>
    </row>
    <row r="10" spans="1:16" ht="15.6" customHeight="1">
      <c r="A10" s="22"/>
      <c r="B10" s="23"/>
      <c r="C10" s="30"/>
      <c r="D10" s="30"/>
      <c r="E10" s="30"/>
      <c r="F10" s="30"/>
      <c r="G10" s="30"/>
      <c r="H10" s="23"/>
      <c r="I10" s="23"/>
      <c r="J10" s="23"/>
      <c r="K10" s="30"/>
      <c r="L10" s="30"/>
      <c r="M10" s="30"/>
      <c r="N10" s="30"/>
      <c r="O10" s="30"/>
      <c r="P10" s="4"/>
    </row>
    <row r="11" spans="1:16" s="5" customFormat="1" ht="15">
      <c r="A11" s="31"/>
      <c r="B11" s="31"/>
      <c r="C11" s="120"/>
      <c r="D11" s="120"/>
      <c r="E11" s="120"/>
      <c r="F11" s="120"/>
      <c r="G11" s="120"/>
      <c r="H11" s="120"/>
      <c r="I11" s="120"/>
      <c r="J11" s="120"/>
      <c r="K11" s="119"/>
      <c r="L11" s="119"/>
      <c r="M11" s="119"/>
      <c r="N11" s="119"/>
      <c r="O11" s="119"/>
    </row>
    <row r="12" spans="1:16" ht="30" customHeight="1">
      <c r="A12" s="171" t="s">
        <v>6</v>
      </c>
      <c r="B12" s="6" t="s">
        <v>1</v>
      </c>
      <c r="C12" s="159" t="str">
        <f>'実績報告書（第13号様式）'!O33&amp;" "&amp;'実績報告書（第13号様式）'!O34</f>
        <v xml:space="preserve"> </v>
      </c>
      <c r="D12" s="159"/>
      <c r="E12" s="159"/>
      <c r="F12" s="159"/>
      <c r="G12" s="159"/>
      <c r="H12" s="159"/>
      <c r="I12" s="159"/>
      <c r="J12" s="159"/>
      <c r="K12" s="159"/>
      <c r="L12" s="159"/>
      <c r="M12" s="159"/>
      <c r="N12" s="159"/>
      <c r="O12" s="159"/>
    </row>
    <row r="13" spans="1:16" ht="32.4" customHeight="1">
      <c r="A13" s="171"/>
      <c r="B13" s="6" t="s">
        <v>5</v>
      </c>
      <c r="C13" s="156" t="s">
        <v>8</v>
      </c>
      <c r="D13" s="157"/>
      <c r="E13" s="157"/>
      <c r="F13" s="157"/>
      <c r="G13" s="157"/>
      <c r="H13" s="157"/>
      <c r="I13" s="157"/>
      <c r="J13" s="157"/>
      <c r="K13" s="157"/>
      <c r="L13" s="157"/>
      <c r="M13" s="157"/>
      <c r="N13" s="157"/>
      <c r="O13" s="158"/>
    </row>
    <row r="14" spans="1:16" ht="25.2" customHeight="1">
      <c r="A14" s="171"/>
      <c r="B14" s="6" t="s">
        <v>0</v>
      </c>
      <c r="C14" s="172">
        <f>'実績報告書（第13号様式）'!O35</f>
        <v>0</v>
      </c>
      <c r="D14" s="173"/>
      <c r="E14" s="173"/>
      <c r="F14" s="173"/>
      <c r="G14" s="174"/>
      <c r="H14" s="175" t="s">
        <v>3</v>
      </c>
      <c r="I14" s="176"/>
      <c r="J14" s="177"/>
      <c r="K14" s="156"/>
      <c r="L14" s="157"/>
      <c r="M14" s="157"/>
      <c r="N14" s="157"/>
      <c r="O14" s="158"/>
    </row>
    <row r="15" spans="1:16" ht="25.95" customHeight="1">
      <c r="A15" s="171"/>
      <c r="B15" s="6" t="s">
        <v>4</v>
      </c>
      <c r="C15" s="159">
        <f>'実績報告書（第13号様式）'!O36</f>
        <v>0</v>
      </c>
      <c r="D15" s="159"/>
      <c r="E15" s="159"/>
      <c r="F15" s="159"/>
      <c r="G15" s="159"/>
      <c r="H15" s="159"/>
      <c r="I15" s="159"/>
      <c r="J15" s="159"/>
      <c r="K15" s="159"/>
      <c r="L15" s="159"/>
      <c r="M15" s="159"/>
      <c r="N15" s="159"/>
      <c r="O15" s="159"/>
    </row>
    <row r="16" spans="1:16" ht="19.95" customHeight="1">
      <c r="A16" s="22"/>
      <c r="B16" s="23"/>
      <c r="C16" s="24"/>
      <c r="D16" s="24"/>
      <c r="E16" s="24"/>
      <c r="F16" s="24"/>
      <c r="G16" s="25"/>
      <c r="H16" s="25"/>
      <c r="I16" s="26"/>
      <c r="J16" s="26"/>
      <c r="K16" s="27"/>
      <c r="L16" s="27"/>
      <c r="M16" s="27"/>
      <c r="N16" s="27"/>
      <c r="O16" s="27"/>
    </row>
    <row r="17" spans="1:15" s="3" customFormat="1" ht="33.6" customHeight="1" thickBot="1">
      <c r="A17" s="178" t="s">
        <v>67</v>
      </c>
      <c r="B17" s="178"/>
      <c r="C17" s="178"/>
      <c r="D17" s="178"/>
      <c r="E17" s="178"/>
      <c r="F17" s="178"/>
      <c r="G17" s="178"/>
      <c r="H17" s="178"/>
      <c r="I17" s="178"/>
      <c r="J17" s="179" t="s">
        <v>68</v>
      </c>
      <c r="K17" s="179"/>
      <c r="L17" s="179"/>
      <c r="M17" s="179"/>
      <c r="N17" s="179"/>
      <c r="O17" s="179"/>
    </row>
    <row r="18" spans="1:15" s="3" customFormat="1" ht="27.6" customHeight="1">
      <c r="A18" s="160" t="s">
        <v>42</v>
      </c>
      <c r="B18" s="161"/>
      <c r="C18" s="161"/>
      <c r="D18" s="161"/>
      <c r="E18" s="161"/>
      <c r="F18" s="161"/>
      <c r="G18" s="161"/>
      <c r="H18" s="161"/>
      <c r="I18" s="161"/>
      <c r="J18" s="161"/>
      <c r="K18" s="161"/>
      <c r="L18" s="161"/>
      <c r="M18" s="161"/>
      <c r="N18" s="161"/>
      <c r="O18" s="162"/>
    </row>
    <row r="19" spans="1:15" s="2" customFormat="1" ht="71.099999999999994" customHeight="1" thickBot="1">
      <c r="A19" s="153"/>
      <c r="B19" s="169"/>
      <c r="C19" s="169"/>
      <c r="D19" s="169"/>
      <c r="E19" s="169"/>
      <c r="F19" s="169"/>
      <c r="G19" s="169"/>
      <c r="H19" s="169"/>
      <c r="I19" s="169"/>
      <c r="J19" s="169"/>
      <c r="K19" s="169"/>
      <c r="L19" s="169"/>
      <c r="M19" s="169"/>
      <c r="N19" s="169"/>
      <c r="O19" s="170"/>
    </row>
    <row r="20" spans="1:15" s="2" customFormat="1" ht="21.75" customHeight="1">
      <c r="A20" s="166" t="s">
        <v>10</v>
      </c>
      <c r="B20" s="167"/>
      <c r="C20" s="167"/>
      <c r="D20" s="167"/>
      <c r="E20" s="167"/>
      <c r="F20" s="167"/>
      <c r="G20" s="167"/>
      <c r="H20" s="167"/>
      <c r="I20" s="167"/>
      <c r="J20" s="167"/>
      <c r="K20" s="167"/>
      <c r="L20" s="167"/>
      <c r="M20" s="167"/>
      <c r="N20" s="167"/>
      <c r="O20" s="168"/>
    </row>
    <row r="21" spans="1:15" s="2" customFormat="1" ht="91.35" customHeight="1" thickBot="1">
      <c r="A21" s="153"/>
      <c r="B21" s="154"/>
      <c r="C21" s="154"/>
      <c r="D21" s="154"/>
      <c r="E21" s="154"/>
      <c r="F21" s="154"/>
      <c r="G21" s="154"/>
      <c r="H21" s="154"/>
      <c r="I21" s="154"/>
      <c r="J21" s="154"/>
      <c r="K21" s="154"/>
      <c r="L21" s="154"/>
      <c r="M21" s="154"/>
      <c r="N21" s="154"/>
      <c r="O21" s="155"/>
    </row>
    <row r="22" spans="1:15">
      <c r="A22" s="28"/>
      <c r="B22" s="28"/>
      <c r="C22" s="28"/>
      <c r="D22" s="28"/>
      <c r="E22" s="28"/>
      <c r="F22" s="28"/>
      <c r="G22" s="28"/>
      <c r="H22" s="29"/>
      <c r="I22" s="29"/>
      <c r="J22" s="29"/>
      <c r="K22" s="28"/>
      <c r="L22" s="28"/>
      <c r="M22" s="28"/>
      <c r="N22" s="28"/>
      <c r="O22" s="28"/>
    </row>
  </sheetData>
  <sheetProtection algorithmName="SHA-512" hashValue="l2SOvB5CpUjn9tK7VF4xZ+GkBR5z59ITkqE6lUuv9sYmA6I9LVwiO/Ky3IqPl/Ma9/nrATz+IYxAATo/EdCSHA==" saltValue="MMH4wFWxnSRoc3Q/jVw5Kg==" spinCount="100000" sheet="1" objects="1" scenarios="1"/>
  <mergeCells count="26">
    <mergeCell ref="J17:O17"/>
    <mergeCell ref="A1:O1"/>
    <mergeCell ref="A3:F3"/>
    <mergeCell ref="A4:B4"/>
    <mergeCell ref="C4:O4"/>
    <mergeCell ref="A5:B5"/>
    <mergeCell ref="C5:D5"/>
    <mergeCell ref="E5:O5"/>
    <mergeCell ref="G3:O3"/>
    <mergeCell ref="C7:O7"/>
    <mergeCell ref="A21:O21"/>
    <mergeCell ref="K14:O14"/>
    <mergeCell ref="C15:O15"/>
    <mergeCell ref="A18:O18"/>
    <mergeCell ref="A6:A9"/>
    <mergeCell ref="C6:O6"/>
    <mergeCell ref="C8:O8"/>
    <mergeCell ref="A20:O20"/>
    <mergeCell ref="C9:O9"/>
    <mergeCell ref="A19:O19"/>
    <mergeCell ref="A12:A15"/>
    <mergeCell ref="C12:O12"/>
    <mergeCell ref="C13:O13"/>
    <mergeCell ref="C14:G14"/>
    <mergeCell ref="H14:J14"/>
    <mergeCell ref="A17:I17"/>
  </mergeCells>
  <phoneticPr fontId="3"/>
  <conditionalFormatting sqref="C5:D5">
    <cfRule type="containsText" dxfId="5" priority="6" operator="containsText" text="選択ください">
      <formula>NOT(ISERROR(SEARCH("選択ください",C5)))</formula>
    </cfRule>
  </conditionalFormatting>
  <conditionalFormatting sqref="C6:O6">
    <cfRule type="containsBlanks" dxfId="4" priority="4">
      <formula>LEN(TRIM(C6))=0</formula>
    </cfRule>
  </conditionalFormatting>
  <conditionalFormatting sqref="C7:O7">
    <cfRule type="containsText" dxfId="3" priority="3" operator="containsText" text="〒(　　　-　　　　)">
      <formula>NOT(ISERROR(SEARCH("〒(　　　-　　　　)",C7)))</formula>
    </cfRule>
  </conditionalFormatting>
  <conditionalFormatting sqref="C13:O13">
    <cfRule type="containsText" dxfId="2" priority="1" operator="containsText" text="〒(   -    )">
      <formula>NOT(ISERROR(SEARCH("〒(   -    )",C13)))</formula>
    </cfRule>
  </conditionalFormatting>
  <conditionalFormatting sqref="E5:O5">
    <cfRule type="expression" dxfId="1" priority="5">
      <formula>AND(C5="有",E5="")</formula>
    </cfRule>
  </conditionalFormatting>
  <dataValidations count="1">
    <dataValidation type="list" allowBlank="1" showInputMessage="1" showErrorMessage="1" sqref="C5:D5" xr:uid="{00000000-0002-0000-0000-000000000000}">
      <formula1>"選択ください,無,有"</formula1>
    </dataValidation>
  </dataValidations>
  <pageMargins left="0.7" right="0.7" top="0.75" bottom="0.75" header="0.3" footer="0.3"/>
  <pageSetup paperSize="9" scale="68" fitToHeight="0"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49"/>
  <sheetViews>
    <sheetView showZeros="0" view="pageBreakPreview" zoomScale="55" zoomScaleNormal="40" zoomScaleSheetLayoutView="55" workbookViewId="0"/>
  </sheetViews>
  <sheetFormatPr defaultColWidth="9" defaultRowHeight="21.6" customHeight="1"/>
  <cols>
    <col min="1" max="1" width="7.19921875" style="105" customWidth="1"/>
    <col min="2" max="9" width="7.19921875" style="60" customWidth="1"/>
    <col min="10" max="13" width="10.5" style="102" customWidth="1"/>
    <col min="14" max="17" width="7.19921875" style="60" customWidth="1"/>
    <col min="18" max="18" width="7.3984375" style="103" customWidth="1"/>
    <col min="19" max="19" width="7.09765625" style="104" customWidth="1"/>
    <col min="20" max="20" width="21" style="103" customWidth="1"/>
    <col min="21" max="22" width="17" style="60" hidden="1" customWidth="1"/>
    <col min="23" max="16384" width="9" style="60"/>
  </cols>
  <sheetData>
    <row r="1" spans="1:27" s="56" customFormat="1" ht="18" customHeight="1">
      <c r="A1" s="52" t="s">
        <v>43</v>
      </c>
      <c r="B1" s="53"/>
      <c r="C1" s="53"/>
      <c r="D1" s="53"/>
      <c r="E1" s="53"/>
      <c r="F1" s="53"/>
      <c r="G1" s="53"/>
      <c r="H1" s="54"/>
      <c r="I1" s="53"/>
      <c r="J1" s="54"/>
      <c r="K1" s="53"/>
      <c r="L1" s="55"/>
      <c r="M1" s="55"/>
      <c r="N1" s="55"/>
      <c r="O1" s="55"/>
      <c r="P1" s="55"/>
      <c r="Q1" s="55"/>
      <c r="R1" s="55"/>
      <c r="S1" s="55"/>
      <c r="T1" s="55"/>
    </row>
    <row r="2" spans="1:27" ht="20.100000000000001" customHeight="1">
      <c r="A2" s="57"/>
      <c r="B2" s="57"/>
      <c r="C2" s="57"/>
      <c r="D2" s="57"/>
      <c r="E2" s="57"/>
      <c r="F2" s="57"/>
      <c r="G2" s="57"/>
      <c r="H2" s="57"/>
      <c r="I2" s="57"/>
      <c r="J2" s="58"/>
      <c r="K2" s="58"/>
      <c r="L2" s="58"/>
      <c r="M2" s="58"/>
      <c r="N2" s="57"/>
      <c r="O2" s="57"/>
      <c r="P2" s="57"/>
      <c r="Q2" s="57"/>
      <c r="R2" s="59"/>
      <c r="S2" s="57"/>
      <c r="T2" s="59"/>
      <c r="AA2" s="122"/>
    </row>
    <row r="3" spans="1:27" ht="15.6" customHeight="1">
      <c r="A3" s="194"/>
      <c r="B3" s="195"/>
      <c r="C3" s="195"/>
      <c r="D3" s="195"/>
      <c r="E3" s="195"/>
      <c r="F3" s="195"/>
      <c r="G3" s="195"/>
      <c r="H3" s="195"/>
      <c r="I3" s="195"/>
      <c r="J3" s="195"/>
      <c r="K3" s="195"/>
      <c r="L3" s="195"/>
      <c r="M3" s="195"/>
      <c r="N3" s="195"/>
      <c r="O3" s="195"/>
      <c r="P3" s="195"/>
      <c r="Q3" s="195"/>
      <c r="R3" s="195"/>
      <c r="S3" s="195"/>
      <c r="T3" s="195"/>
    </row>
    <row r="4" spans="1:27" ht="20.100000000000001" customHeight="1" thickBot="1">
      <c r="A4" s="61" t="s">
        <v>44</v>
      </c>
      <c r="B4" s="62"/>
      <c r="C4" s="62"/>
      <c r="D4" s="62"/>
      <c r="E4" s="62"/>
      <c r="F4" s="62"/>
      <c r="G4" s="62"/>
      <c r="H4" s="62"/>
      <c r="I4" s="62"/>
      <c r="J4" s="63"/>
      <c r="K4" s="63"/>
      <c r="L4" s="63"/>
      <c r="M4" s="63"/>
      <c r="N4" s="62"/>
      <c r="O4" s="62"/>
      <c r="P4" s="62"/>
      <c r="Q4" s="62"/>
      <c r="R4" s="64"/>
      <c r="S4" s="62"/>
      <c r="T4" s="65" t="s">
        <v>45</v>
      </c>
    </row>
    <row r="5" spans="1:27" ht="37.35" customHeight="1" thickBot="1">
      <c r="A5" s="196" t="s">
        <v>46</v>
      </c>
      <c r="B5" s="197"/>
      <c r="C5" s="197"/>
      <c r="D5" s="197"/>
      <c r="E5" s="197"/>
      <c r="F5" s="197"/>
      <c r="G5" s="197"/>
      <c r="H5" s="197"/>
      <c r="I5" s="197"/>
      <c r="J5" s="197"/>
      <c r="K5" s="197"/>
      <c r="L5" s="197"/>
      <c r="M5" s="197"/>
      <c r="N5" s="197"/>
      <c r="O5" s="197"/>
      <c r="P5" s="197"/>
      <c r="Q5" s="197"/>
      <c r="R5" s="197"/>
      <c r="S5" s="197"/>
      <c r="T5" s="198"/>
    </row>
    <row r="6" spans="1:27" s="66" customFormat="1" ht="27" customHeight="1">
      <c r="A6" s="199"/>
      <c r="B6" s="201" t="s">
        <v>47</v>
      </c>
      <c r="C6" s="202"/>
      <c r="D6" s="202"/>
      <c r="E6" s="202"/>
      <c r="F6" s="202"/>
      <c r="G6" s="202"/>
      <c r="H6" s="202"/>
      <c r="I6" s="203"/>
      <c r="J6" s="207" t="s">
        <v>104</v>
      </c>
      <c r="K6" s="208"/>
      <c r="L6" s="211" t="s">
        <v>48</v>
      </c>
      <c r="M6" s="212"/>
      <c r="N6" s="215" t="s">
        <v>49</v>
      </c>
      <c r="O6" s="215" t="s">
        <v>50</v>
      </c>
      <c r="P6" s="217"/>
      <c r="Q6" s="219" t="s">
        <v>51</v>
      </c>
      <c r="R6" s="220"/>
      <c r="S6" s="220"/>
      <c r="T6" s="221"/>
    </row>
    <row r="7" spans="1:27" ht="23.4" customHeight="1" thickBot="1">
      <c r="A7" s="200"/>
      <c r="B7" s="204"/>
      <c r="C7" s="205"/>
      <c r="D7" s="205"/>
      <c r="E7" s="205"/>
      <c r="F7" s="205"/>
      <c r="G7" s="205"/>
      <c r="H7" s="205"/>
      <c r="I7" s="206"/>
      <c r="J7" s="209"/>
      <c r="K7" s="210"/>
      <c r="L7" s="213"/>
      <c r="M7" s="214"/>
      <c r="N7" s="216"/>
      <c r="O7" s="216"/>
      <c r="P7" s="218"/>
      <c r="Q7" s="222" t="s">
        <v>52</v>
      </c>
      <c r="R7" s="223"/>
      <c r="S7" s="67" t="s">
        <v>53</v>
      </c>
      <c r="T7" s="68" t="s">
        <v>54</v>
      </c>
    </row>
    <row r="8" spans="1:27" ht="49.5" customHeight="1">
      <c r="A8" s="69"/>
      <c r="B8" s="224"/>
      <c r="C8" s="225"/>
      <c r="D8" s="225"/>
      <c r="E8" s="225"/>
      <c r="F8" s="225"/>
      <c r="G8" s="225"/>
      <c r="H8" s="225"/>
      <c r="I8" s="225"/>
      <c r="J8" s="226"/>
      <c r="K8" s="227"/>
      <c r="L8" s="226"/>
      <c r="M8" s="227"/>
      <c r="N8" s="106"/>
      <c r="O8" s="228"/>
      <c r="P8" s="229"/>
      <c r="Q8" s="230"/>
      <c r="R8" s="231"/>
      <c r="S8" s="107"/>
      <c r="T8" s="115">
        <f>ROUNDDOWN(Q8*S8,4)</f>
        <v>0</v>
      </c>
    </row>
    <row r="9" spans="1:27" ht="49.5" customHeight="1">
      <c r="A9" s="69"/>
      <c r="B9" s="224"/>
      <c r="C9" s="225"/>
      <c r="D9" s="225"/>
      <c r="E9" s="225"/>
      <c r="F9" s="225"/>
      <c r="G9" s="225"/>
      <c r="H9" s="225"/>
      <c r="I9" s="225"/>
      <c r="J9" s="232"/>
      <c r="K9" s="233"/>
      <c r="L9" s="232"/>
      <c r="M9" s="233"/>
      <c r="N9" s="108"/>
      <c r="O9" s="234"/>
      <c r="P9" s="235"/>
      <c r="Q9" s="236"/>
      <c r="R9" s="237"/>
      <c r="S9" s="107"/>
      <c r="T9" s="115">
        <f t="shared" ref="T9:T11" si="0">ROUNDDOWN(Q9*S9,4)</f>
        <v>0</v>
      </c>
    </row>
    <row r="10" spans="1:27" ht="49.5" customHeight="1">
      <c r="A10" s="69"/>
      <c r="B10" s="224"/>
      <c r="C10" s="225"/>
      <c r="D10" s="225"/>
      <c r="E10" s="225"/>
      <c r="F10" s="225"/>
      <c r="G10" s="225"/>
      <c r="H10" s="225"/>
      <c r="I10" s="238"/>
      <c r="J10" s="232"/>
      <c r="K10" s="233"/>
      <c r="L10" s="232"/>
      <c r="M10" s="233"/>
      <c r="N10" s="108"/>
      <c r="O10" s="239"/>
      <c r="P10" s="240"/>
      <c r="Q10" s="236"/>
      <c r="R10" s="237"/>
      <c r="S10" s="107"/>
      <c r="T10" s="115">
        <f t="shared" si="0"/>
        <v>0</v>
      </c>
    </row>
    <row r="11" spans="1:27" ht="49.5" customHeight="1">
      <c r="A11" s="69"/>
      <c r="B11" s="224"/>
      <c r="C11" s="225"/>
      <c r="D11" s="225"/>
      <c r="E11" s="225"/>
      <c r="F11" s="225"/>
      <c r="G11" s="225"/>
      <c r="H11" s="225"/>
      <c r="I11" s="225"/>
      <c r="J11" s="232"/>
      <c r="K11" s="233"/>
      <c r="L11" s="232"/>
      <c r="M11" s="233"/>
      <c r="N11" s="108"/>
      <c r="O11" s="239"/>
      <c r="P11" s="240"/>
      <c r="Q11" s="236"/>
      <c r="R11" s="237"/>
      <c r="S11" s="107"/>
      <c r="T11" s="115">
        <f t="shared" si="0"/>
        <v>0</v>
      </c>
    </row>
    <row r="12" spans="1:27" ht="49.5" customHeight="1">
      <c r="A12" s="69"/>
      <c r="B12" s="224"/>
      <c r="C12" s="225"/>
      <c r="D12" s="225"/>
      <c r="E12" s="225"/>
      <c r="F12" s="225"/>
      <c r="G12" s="225"/>
      <c r="H12" s="225"/>
      <c r="I12" s="225"/>
      <c r="J12" s="232"/>
      <c r="K12" s="233"/>
      <c r="L12" s="232"/>
      <c r="M12" s="233"/>
      <c r="N12" s="108"/>
      <c r="O12" s="239"/>
      <c r="P12" s="240"/>
      <c r="Q12" s="236"/>
      <c r="R12" s="237"/>
      <c r="S12" s="107"/>
      <c r="T12" s="115">
        <f>ROUNDDOWN(Q12*S12,4)</f>
        <v>0</v>
      </c>
    </row>
    <row r="13" spans="1:27" ht="49.5" customHeight="1" thickBot="1">
      <c r="A13" s="69"/>
      <c r="B13" s="224"/>
      <c r="C13" s="225"/>
      <c r="D13" s="225"/>
      <c r="E13" s="225"/>
      <c r="F13" s="225"/>
      <c r="G13" s="225"/>
      <c r="H13" s="225"/>
      <c r="I13" s="225"/>
      <c r="J13" s="232"/>
      <c r="K13" s="233"/>
      <c r="L13" s="232"/>
      <c r="M13" s="233"/>
      <c r="N13" s="108"/>
      <c r="O13" s="239"/>
      <c r="P13" s="240"/>
      <c r="Q13" s="241"/>
      <c r="R13" s="242"/>
      <c r="S13" s="107"/>
      <c r="T13" s="115">
        <f>ROUNDDOWN(Q13*S13,4)</f>
        <v>0</v>
      </c>
    </row>
    <row r="14" spans="1:27" ht="25.35" customHeight="1" thickBot="1">
      <c r="A14" s="245" t="s">
        <v>55</v>
      </c>
      <c r="B14" s="246"/>
      <c r="C14" s="246"/>
      <c r="D14" s="246"/>
      <c r="E14" s="246"/>
      <c r="F14" s="246"/>
      <c r="G14" s="246"/>
      <c r="H14" s="246"/>
      <c r="I14" s="246"/>
      <c r="J14" s="246"/>
      <c r="K14" s="246"/>
      <c r="L14" s="246"/>
      <c r="M14" s="246"/>
      <c r="N14" s="246"/>
      <c r="O14" s="246"/>
      <c r="P14" s="246"/>
      <c r="Q14" s="246"/>
      <c r="R14" s="246"/>
      <c r="S14" s="246"/>
      <c r="T14" s="70">
        <f>SUM(T8:T13)</f>
        <v>0</v>
      </c>
    </row>
    <row r="15" spans="1:27" ht="25.35" customHeight="1" thickBot="1">
      <c r="A15" s="247" t="s">
        <v>10</v>
      </c>
      <c r="B15" s="248"/>
      <c r="C15" s="248"/>
      <c r="D15" s="248"/>
      <c r="E15" s="248"/>
      <c r="F15" s="248"/>
      <c r="G15" s="248"/>
      <c r="H15" s="248"/>
      <c r="I15" s="248"/>
      <c r="J15" s="248"/>
      <c r="K15" s="248"/>
      <c r="L15" s="248"/>
      <c r="M15" s="248"/>
      <c r="N15" s="248"/>
      <c r="O15" s="248"/>
      <c r="P15" s="248"/>
      <c r="Q15" s="248"/>
      <c r="R15" s="248"/>
      <c r="S15" s="248"/>
      <c r="T15" s="249"/>
      <c r="U15" s="71" t="s">
        <v>99</v>
      </c>
      <c r="V15" s="71" t="s">
        <v>100</v>
      </c>
    </row>
    <row r="16" spans="1:27" ht="49.5" customHeight="1">
      <c r="A16" s="250"/>
      <c r="B16" s="252"/>
      <c r="C16" s="253"/>
      <c r="D16" s="253"/>
      <c r="E16" s="253"/>
      <c r="F16" s="253"/>
      <c r="G16" s="253"/>
      <c r="H16" s="253"/>
      <c r="I16" s="254"/>
      <c r="J16" s="226"/>
      <c r="K16" s="227"/>
      <c r="L16" s="226"/>
      <c r="M16" s="227"/>
      <c r="N16" s="106"/>
      <c r="O16" s="228"/>
      <c r="P16" s="229"/>
      <c r="Q16" s="255"/>
      <c r="R16" s="256"/>
      <c r="S16" s="109"/>
      <c r="T16" s="72">
        <f>ROUNDDOWN(Q16*S16,4)</f>
        <v>0</v>
      </c>
      <c r="U16" s="60">
        <f>IF(ISNA(MATCH(B16, 補助対象経費一覧!$C$16:$C$19, 0)), T16, "")</f>
        <v>0</v>
      </c>
      <c r="V16" s="60" t="str">
        <f>IF(ISNUMBER(MATCH(B16, 補助対象経費一覧!$C$16:$C$19, 0)), T16, "")</f>
        <v/>
      </c>
    </row>
    <row r="17" spans="1:28" ht="49.5" customHeight="1">
      <c r="A17" s="251"/>
      <c r="B17" s="257"/>
      <c r="C17" s="238"/>
      <c r="D17" s="238"/>
      <c r="E17" s="238"/>
      <c r="F17" s="238"/>
      <c r="G17" s="238"/>
      <c r="H17" s="238"/>
      <c r="I17" s="258"/>
      <c r="J17" s="232"/>
      <c r="K17" s="233"/>
      <c r="L17" s="232"/>
      <c r="M17" s="233"/>
      <c r="N17" s="108"/>
      <c r="O17" s="234"/>
      <c r="P17" s="235"/>
      <c r="Q17" s="243"/>
      <c r="R17" s="244"/>
      <c r="S17" s="110"/>
      <c r="T17" s="72">
        <f t="shared" ref="T17:T24" si="1">ROUNDDOWN(Q17*S17,4)</f>
        <v>0</v>
      </c>
      <c r="U17" s="60">
        <f>IF(ISNA(MATCH(B17, 補助対象経費一覧!$C$16:$C$19, 0)), T17, "")</f>
        <v>0</v>
      </c>
      <c r="V17" s="60" t="str">
        <f>IF(ISNUMBER(MATCH(B17, 補助対象経費一覧!$C$16:$C$19, 0)), T17, "")</f>
        <v/>
      </c>
    </row>
    <row r="18" spans="1:28" ht="49.5" customHeight="1">
      <c r="A18" s="250"/>
      <c r="B18" s="224"/>
      <c r="C18" s="225"/>
      <c r="D18" s="225"/>
      <c r="E18" s="225"/>
      <c r="F18" s="225"/>
      <c r="G18" s="225"/>
      <c r="H18" s="225"/>
      <c r="I18" s="238"/>
      <c r="J18" s="232"/>
      <c r="K18" s="233"/>
      <c r="L18" s="232"/>
      <c r="M18" s="233"/>
      <c r="N18" s="108"/>
      <c r="O18" s="234"/>
      <c r="P18" s="235"/>
      <c r="Q18" s="243"/>
      <c r="R18" s="244"/>
      <c r="S18" s="110"/>
      <c r="T18" s="72">
        <f t="shared" si="1"/>
        <v>0</v>
      </c>
      <c r="U18" s="60">
        <f>IF(ISNA(MATCH(B18, 補助対象経費一覧!$C$16:$C$19, 0)), T18, "")</f>
        <v>0</v>
      </c>
      <c r="V18" s="60" t="str">
        <f>IF(ISNUMBER(MATCH(B18, 補助対象経費一覧!$C$16:$C$19, 0)), T18, "")</f>
        <v/>
      </c>
    </row>
    <row r="19" spans="1:28" ht="49.5" customHeight="1">
      <c r="A19" s="250"/>
      <c r="B19" s="224"/>
      <c r="C19" s="225"/>
      <c r="D19" s="225"/>
      <c r="E19" s="225"/>
      <c r="F19" s="225"/>
      <c r="G19" s="225"/>
      <c r="H19" s="225"/>
      <c r="I19" s="238"/>
      <c r="J19" s="232"/>
      <c r="K19" s="233"/>
      <c r="L19" s="232"/>
      <c r="M19" s="233"/>
      <c r="N19" s="108"/>
      <c r="O19" s="239"/>
      <c r="P19" s="240"/>
      <c r="Q19" s="259"/>
      <c r="R19" s="259"/>
      <c r="S19" s="110"/>
      <c r="T19" s="72">
        <f t="shared" si="1"/>
        <v>0</v>
      </c>
      <c r="U19" s="60">
        <f>IF(ISNA(MATCH(B19, 補助対象経費一覧!$C$16:$C$19, 0)), T19, "")</f>
        <v>0</v>
      </c>
      <c r="V19" s="60" t="str">
        <f>IF(ISNUMBER(MATCH(B19, 補助対象経費一覧!$C$16:$C$19, 0)), T19, "")</f>
        <v/>
      </c>
    </row>
    <row r="20" spans="1:28" ht="49.5" customHeight="1">
      <c r="A20" s="250"/>
      <c r="B20" s="224"/>
      <c r="C20" s="225"/>
      <c r="D20" s="225"/>
      <c r="E20" s="225"/>
      <c r="F20" s="225"/>
      <c r="G20" s="225"/>
      <c r="H20" s="225"/>
      <c r="I20" s="238"/>
      <c r="J20" s="232"/>
      <c r="K20" s="233"/>
      <c r="L20" s="232"/>
      <c r="M20" s="233"/>
      <c r="N20" s="108"/>
      <c r="O20" s="239"/>
      <c r="P20" s="240"/>
      <c r="Q20" s="243"/>
      <c r="R20" s="244"/>
      <c r="S20" s="110"/>
      <c r="T20" s="72">
        <f t="shared" si="1"/>
        <v>0</v>
      </c>
      <c r="U20" s="60">
        <f>IF(ISNA(MATCH(B20, 補助対象経費一覧!$C$16:$C$19, 0)), T20, "")</f>
        <v>0</v>
      </c>
      <c r="V20" s="60" t="str">
        <f>IF(ISNUMBER(MATCH(B20, 補助対象経費一覧!$C$16:$C$19, 0)), T20, "")</f>
        <v/>
      </c>
    </row>
    <row r="21" spans="1:28" ht="49.5" customHeight="1">
      <c r="A21" s="250"/>
      <c r="B21" s="224"/>
      <c r="C21" s="225"/>
      <c r="D21" s="225"/>
      <c r="E21" s="225"/>
      <c r="F21" s="225"/>
      <c r="G21" s="225"/>
      <c r="H21" s="225"/>
      <c r="I21" s="238"/>
      <c r="J21" s="232"/>
      <c r="K21" s="233"/>
      <c r="L21" s="232"/>
      <c r="M21" s="233"/>
      <c r="N21" s="108"/>
      <c r="O21" s="239"/>
      <c r="P21" s="240"/>
      <c r="Q21" s="243"/>
      <c r="R21" s="244"/>
      <c r="S21" s="110"/>
      <c r="T21" s="72">
        <f t="shared" si="1"/>
        <v>0</v>
      </c>
      <c r="U21" s="60">
        <f>IF(ISNA(MATCH(B21, 補助対象経費一覧!$C$16:$C$19, 0)), T21, "")</f>
        <v>0</v>
      </c>
      <c r="V21" s="60" t="str">
        <f>IF(ISNUMBER(MATCH(B21, 補助対象経費一覧!$C$16:$C$19, 0)), T21, "")</f>
        <v/>
      </c>
    </row>
    <row r="22" spans="1:28" ht="49.5" customHeight="1">
      <c r="A22" s="250"/>
      <c r="B22" s="224"/>
      <c r="C22" s="225"/>
      <c r="D22" s="225"/>
      <c r="E22" s="225"/>
      <c r="F22" s="225"/>
      <c r="G22" s="225"/>
      <c r="H22" s="225"/>
      <c r="I22" s="238"/>
      <c r="J22" s="232"/>
      <c r="K22" s="233"/>
      <c r="L22" s="232"/>
      <c r="M22" s="233"/>
      <c r="N22" s="108"/>
      <c r="O22" s="239"/>
      <c r="P22" s="240"/>
      <c r="Q22" s="243"/>
      <c r="R22" s="244"/>
      <c r="S22" s="110"/>
      <c r="T22" s="72">
        <f t="shared" si="1"/>
        <v>0</v>
      </c>
      <c r="U22" s="60">
        <f>IF(ISNA(MATCH(B22, 補助対象経費一覧!$C$16:$C$19, 0)), T22, "")</f>
        <v>0</v>
      </c>
      <c r="V22" s="60" t="str">
        <f>IF(ISNUMBER(MATCH(B22, 補助対象経費一覧!$C$16:$C$19, 0)), T22, "")</f>
        <v/>
      </c>
    </row>
    <row r="23" spans="1:28" ht="49.5" customHeight="1">
      <c r="A23" s="250"/>
      <c r="B23" s="224"/>
      <c r="C23" s="225"/>
      <c r="D23" s="225"/>
      <c r="E23" s="225"/>
      <c r="F23" s="225"/>
      <c r="G23" s="225"/>
      <c r="H23" s="225"/>
      <c r="I23" s="238"/>
      <c r="J23" s="232"/>
      <c r="K23" s="233"/>
      <c r="L23" s="232"/>
      <c r="M23" s="233"/>
      <c r="N23" s="108"/>
      <c r="O23" s="239"/>
      <c r="P23" s="240"/>
      <c r="Q23" s="243"/>
      <c r="R23" s="244"/>
      <c r="S23" s="110"/>
      <c r="T23" s="72">
        <f t="shared" si="1"/>
        <v>0</v>
      </c>
      <c r="U23" s="60">
        <f>IF(ISNA(MATCH(B23, 補助対象経費一覧!$C$16:$C$19, 0)), T23, "")</f>
        <v>0</v>
      </c>
      <c r="V23" s="60" t="str">
        <f>IF(ISNUMBER(MATCH(B23, 補助対象経費一覧!$C$16:$C$19, 0)), T23, "")</f>
        <v/>
      </c>
    </row>
    <row r="24" spans="1:28" ht="49.5" customHeight="1" thickBot="1">
      <c r="A24" s="250"/>
      <c r="B24" s="224"/>
      <c r="C24" s="225"/>
      <c r="D24" s="225"/>
      <c r="E24" s="225"/>
      <c r="F24" s="225"/>
      <c r="G24" s="225"/>
      <c r="H24" s="225"/>
      <c r="I24" s="238"/>
      <c r="J24" s="232"/>
      <c r="K24" s="233"/>
      <c r="L24" s="232"/>
      <c r="M24" s="233"/>
      <c r="N24" s="108"/>
      <c r="O24" s="239"/>
      <c r="P24" s="240"/>
      <c r="Q24" s="277"/>
      <c r="R24" s="278"/>
      <c r="S24" s="107"/>
      <c r="T24" s="72">
        <f t="shared" si="1"/>
        <v>0</v>
      </c>
      <c r="U24" s="60">
        <f>IF(ISNA(MATCH(B24, 補助対象経費一覧!$C$16:$C$19, 0)), T24, "")</f>
        <v>0</v>
      </c>
      <c r="V24" s="60" t="str">
        <f>IF(ISNUMBER(MATCH(B24, 補助対象経費一覧!$C$16:$C$19, 0)), T24, "")</f>
        <v/>
      </c>
    </row>
    <row r="25" spans="1:28" ht="25.35" customHeight="1" thickBot="1">
      <c r="A25" s="245" t="s">
        <v>56</v>
      </c>
      <c r="B25" s="246"/>
      <c r="C25" s="246"/>
      <c r="D25" s="246"/>
      <c r="E25" s="246"/>
      <c r="F25" s="246"/>
      <c r="G25" s="246"/>
      <c r="H25" s="246"/>
      <c r="I25" s="246"/>
      <c r="J25" s="246"/>
      <c r="K25" s="246"/>
      <c r="L25" s="246"/>
      <c r="M25" s="246"/>
      <c r="N25" s="246"/>
      <c r="O25" s="246"/>
      <c r="P25" s="246"/>
      <c r="Q25" s="246"/>
      <c r="R25" s="246"/>
      <c r="S25" s="246"/>
      <c r="T25" s="73">
        <f>SUM(T16:T24)</f>
        <v>0</v>
      </c>
    </row>
    <row r="26" spans="1:28" ht="40.35" customHeight="1">
      <c r="A26" s="263" t="s">
        <v>57</v>
      </c>
      <c r="B26" s="264"/>
      <c r="C26" s="264"/>
      <c r="D26" s="264"/>
      <c r="E26" s="264"/>
      <c r="F26" s="264"/>
      <c r="G26" s="264"/>
      <c r="H26" s="264"/>
      <c r="I26" s="264"/>
      <c r="J26" s="264"/>
      <c r="K26" s="264"/>
      <c r="L26" s="264"/>
      <c r="M26" s="264"/>
      <c r="N26" s="264"/>
      <c r="O26" s="264"/>
      <c r="P26" s="264"/>
      <c r="Q26" s="264"/>
      <c r="R26" s="264"/>
      <c r="S26" s="265"/>
      <c r="T26" s="74">
        <f>SUM(T14,T25)</f>
        <v>0</v>
      </c>
    </row>
    <row r="27" spans="1:28" ht="37.35" customHeight="1" thickBot="1">
      <c r="A27" s="266" t="s">
        <v>58</v>
      </c>
      <c r="B27" s="267"/>
      <c r="C27" s="267"/>
      <c r="D27" s="267"/>
      <c r="E27" s="267"/>
      <c r="F27" s="267"/>
      <c r="G27" s="267"/>
      <c r="H27" s="267"/>
      <c r="I27" s="267"/>
      <c r="J27" s="267"/>
      <c r="K27" s="267"/>
      <c r="L27" s="267"/>
      <c r="M27" s="267"/>
      <c r="N27" s="267"/>
      <c r="O27" s="267"/>
      <c r="P27" s="267"/>
      <c r="Q27" s="267"/>
      <c r="R27" s="267"/>
      <c r="S27" s="268"/>
      <c r="T27" s="75">
        <f>ROUNDDOWN(T26*1/2,4)</f>
        <v>0</v>
      </c>
    </row>
    <row r="28" spans="1:28" s="124" customFormat="1" ht="37.35" customHeight="1" thickBot="1">
      <c r="A28" s="121"/>
      <c r="B28" s="123"/>
      <c r="C28" s="123"/>
      <c r="D28" s="123"/>
      <c r="E28" s="123"/>
      <c r="F28" s="123"/>
      <c r="G28" s="123"/>
      <c r="H28" s="123"/>
      <c r="I28" s="123"/>
      <c r="J28" s="123"/>
      <c r="K28" s="123"/>
      <c r="L28" s="123"/>
      <c r="M28" s="123"/>
      <c r="N28" s="123"/>
      <c r="O28" s="123"/>
      <c r="P28" s="123"/>
      <c r="Q28" s="123"/>
      <c r="R28" s="123"/>
      <c r="S28" s="123"/>
      <c r="T28" s="76"/>
    </row>
    <row r="29" spans="1:28" s="124" customFormat="1" ht="29.4" customHeight="1" thickBot="1">
      <c r="A29" s="125"/>
      <c r="B29" s="126"/>
      <c r="C29" s="126"/>
      <c r="D29" s="126"/>
      <c r="E29" s="123"/>
      <c r="F29" s="123"/>
      <c r="G29" s="123"/>
      <c r="H29" s="123"/>
      <c r="I29" s="123"/>
      <c r="J29" s="260" t="s">
        <v>146</v>
      </c>
      <c r="K29" s="261"/>
      <c r="L29" s="261"/>
      <c r="M29" s="261"/>
      <c r="N29" s="262"/>
      <c r="O29" s="269">
        <f>'実績報告書（第13号様式）'!G21</f>
        <v>0</v>
      </c>
      <c r="P29" s="269"/>
      <c r="Q29" s="269"/>
      <c r="R29" s="269"/>
      <c r="S29" s="270"/>
      <c r="T29" s="127"/>
    </row>
    <row r="30" spans="1:28" s="124" customFormat="1" ht="66" customHeight="1" thickBot="1">
      <c r="A30" s="128"/>
      <c r="B30" s="128"/>
      <c r="C30" s="128"/>
      <c r="D30" s="128"/>
      <c r="E30" s="123"/>
      <c r="F30" s="123"/>
      <c r="G30" s="123"/>
      <c r="H30" s="123"/>
      <c r="I30" s="123"/>
      <c r="J30" s="271" t="s">
        <v>147</v>
      </c>
      <c r="K30" s="272"/>
      <c r="L30" s="272"/>
      <c r="M30" s="272"/>
      <c r="N30" s="272"/>
      <c r="O30" s="273">
        <f>IF(ROUNDDOWN(T27, -3) &lt; O29, ROUNDDOWN(T27, -3), O29)</f>
        <v>0</v>
      </c>
      <c r="P30" s="273"/>
      <c r="Q30" s="273"/>
      <c r="R30" s="273"/>
      <c r="S30" s="274"/>
      <c r="T30" s="129"/>
      <c r="W30" s="187"/>
      <c r="X30" s="188"/>
      <c r="Y30" s="188"/>
      <c r="Z30" s="188"/>
      <c r="AA30" s="188"/>
      <c r="AB30" s="188"/>
    </row>
    <row r="31" spans="1:28" s="124" customFormat="1" ht="56.25" customHeight="1" thickBot="1">
      <c r="A31" s="128"/>
      <c r="B31" s="128"/>
      <c r="C31" s="128"/>
      <c r="D31" s="128"/>
      <c r="E31" s="128"/>
      <c r="F31" s="128"/>
      <c r="G31" s="128"/>
      <c r="H31" s="128"/>
      <c r="I31" s="128"/>
      <c r="J31" s="130"/>
      <c r="K31" s="130"/>
      <c r="L31" s="130"/>
      <c r="M31" s="130"/>
      <c r="N31" s="128"/>
      <c r="O31" s="189" t="s">
        <v>148</v>
      </c>
      <c r="P31" s="189"/>
      <c r="Q31" s="189"/>
      <c r="R31" s="189"/>
      <c r="S31" s="189"/>
      <c r="T31" s="189"/>
    </row>
    <row r="32" spans="1:28" ht="51.75" customHeight="1" thickBot="1">
      <c r="A32" s="20"/>
      <c r="B32" s="190" t="s">
        <v>132</v>
      </c>
      <c r="C32" s="190"/>
      <c r="D32" s="190"/>
      <c r="E32" s="190"/>
      <c r="F32" s="190"/>
      <c r="G32" s="190"/>
      <c r="H32" s="190"/>
      <c r="I32" s="191"/>
      <c r="J32" s="287" t="s">
        <v>59</v>
      </c>
      <c r="K32" s="288"/>
      <c r="L32" s="288"/>
      <c r="M32" s="288"/>
      <c r="N32" s="288"/>
      <c r="O32" s="289" t="s">
        <v>96</v>
      </c>
      <c r="P32" s="289"/>
      <c r="Q32" s="289"/>
      <c r="R32" s="289"/>
      <c r="S32" s="290"/>
      <c r="T32" s="19"/>
    </row>
    <row r="33" spans="1:20" ht="51.75" customHeight="1" thickBot="1">
      <c r="A33" s="19"/>
      <c r="B33" s="279" t="s">
        <v>102</v>
      </c>
      <c r="C33" s="280"/>
      <c r="D33" s="280"/>
      <c r="E33" s="280"/>
      <c r="F33" s="280"/>
      <c r="G33" s="280"/>
      <c r="H33" s="280"/>
      <c r="I33" s="281"/>
      <c r="J33" s="282">
        <f>'実績報告書（第13号様式）'!S19</f>
        <v>0</v>
      </c>
      <c r="K33" s="283"/>
      <c r="L33" s="283"/>
      <c r="M33" s="283"/>
      <c r="N33" s="284"/>
      <c r="O33" s="291">
        <f>O37+O38</f>
        <v>0</v>
      </c>
      <c r="P33" s="292"/>
      <c r="Q33" s="292"/>
      <c r="R33" s="292"/>
      <c r="S33" s="293"/>
      <c r="T33" s="19"/>
    </row>
    <row r="34" spans="1:20" ht="51.75" customHeight="1" thickBot="1">
      <c r="A34" s="19"/>
      <c r="B34" s="279" t="s">
        <v>103</v>
      </c>
      <c r="C34" s="280"/>
      <c r="D34" s="280"/>
      <c r="E34" s="280"/>
      <c r="F34" s="280"/>
      <c r="G34" s="280"/>
      <c r="H34" s="280"/>
      <c r="I34" s="281"/>
      <c r="J34" s="285">
        <f>'実績報告書（第13号様式）'!S20</f>
        <v>0</v>
      </c>
      <c r="K34" s="286"/>
      <c r="L34" s="286"/>
      <c r="M34" s="286"/>
      <c r="N34" s="286"/>
      <c r="O34" s="294"/>
      <c r="P34" s="295"/>
      <c r="Q34" s="295"/>
      <c r="R34" s="295"/>
      <c r="S34" s="296"/>
      <c r="T34" s="19"/>
    </row>
    <row r="35" spans="1:20" ht="14.25" customHeight="1">
      <c r="A35" s="19"/>
      <c r="B35" s="19"/>
      <c r="C35" s="19"/>
      <c r="D35" s="19"/>
      <c r="E35" s="19"/>
      <c r="F35" s="19"/>
      <c r="G35" s="19"/>
      <c r="H35" s="19"/>
      <c r="I35" s="19"/>
      <c r="J35" s="21"/>
      <c r="K35" s="21"/>
      <c r="L35" s="21"/>
      <c r="M35" s="21"/>
      <c r="N35" s="19"/>
      <c r="O35" s="19"/>
      <c r="P35" s="19"/>
      <c r="Q35" s="19"/>
      <c r="R35" s="19"/>
      <c r="S35" s="19"/>
      <c r="T35" s="19"/>
    </row>
    <row r="36" spans="1:20" ht="61.5" customHeight="1">
      <c r="A36" s="19"/>
      <c r="B36" s="192" t="s">
        <v>145</v>
      </c>
      <c r="C36" s="192"/>
      <c r="D36" s="192"/>
      <c r="E36" s="192"/>
      <c r="F36" s="192"/>
      <c r="G36" s="192"/>
      <c r="H36" s="192"/>
      <c r="I36" s="193"/>
      <c r="J36" s="305" t="s">
        <v>98</v>
      </c>
      <c r="K36" s="305"/>
      <c r="L36" s="299" t="s">
        <v>101</v>
      </c>
      <c r="M36" s="300"/>
      <c r="N36" s="300"/>
      <c r="O36" s="297" t="s">
        <v>105</v>
      </c>
      <c r="P36" s="298"/>
      <c r="Q36" s="298"/>
      <c r="R36" s="298"/>
      <c r="S36" s="298"/>
      <c r="T36" s="81"/>
    </row>
    <row r="37" spans="1:20" ht="67.5" customHeight="1">
      <c r="A37" s="19"/>
      <c r="B37" s="308" t="s">
        <v>102</v>
      </c>
      <c r="C37" s="309"/>
      <c r="D37" s="309"/>
      <c r="E37" s="309"/>
      <c r="F37" s="309"/>
      <c r="G37" s="309"/>
      <c r="H37" s="309"/>
      <c r="I37" s="310"/>
      <c r="J37" s="301">
        <f>SUM(U16:U24)+SUM(T8:T13)</f>
        <v>0</v>
      </c>
      <c r="K37" s="306"/>
      <c r="L37" s="301">
        <f>MIN(J37/2, 1000000, ROUNDDOWN(J37/2, -3))</f>
        <v>0</v>
      </c>
      <c r="M37" s="302"/>
      <c r="N37" s="302"/>
      <c r="O37" s="275">
        <f>IF(L37&lt;J33, L37, J33)</f>
        <v>0</v>
      </c>
      <c r="P37" s="276"/>
      <c r="Q37" s="276"/>
      <c r="R37" s="276"/>
      <c r="S37" s="276"/>
      <c r="T37" s="81"/>
    </row>
    <row r="38" spans="1:20" ht="54" customHeight="1">
      <c r="A38" s="19"/>
      <c r="B38" s="311" t="s">
        <v>103</v>
      </c>
      <c r="C38" s="309"/>
      <c r="D38" s="309"/>
      <c r="E38" s="309"/>
      <c r="F38" s="309"/>
      <c r="G38" s="309"/>
      <c r="H38" s="309"/>
      <c r="I38" s="310"/>
      <c r="J38" s="303">
        <f>SUM(V16:V24)</f>
        <v>0</v>
      </c>
      <c r="K38" s="307"/>
      <c r="L38" s="303">
        <f>MIN(J38/2,1000000,ROUNDDOWN(J38/2,-3))</f>
        <v>0</v>
      </c>
      <c r="M38" s="304"/>
      <c r="N38" s="304"/>
      <c r="O38" s="275">
        <f>IF(L38&lt;J34, L38, J34)</f>
        <v>0</v>
      </c>
      <c r="P38" s="276"/>
      <c r="Q38" s="276"/>
      <c r="R38" s="276"/>
      <c r="S38" s="276"/>
      <c r="T38" s="79"/>
    </row>
    <row r="39" spans="1:20" ht="39" customHeight="1">
      <c r="A39" s="82"/>
      <c r="B39" s="83" t="str">
        <f>IF(AND(J30&lt;&gt;(O37+O38), OR(AND(L37&gt;J33, L38&lt;J34), AND(L37&lt;J33, L38&gt;J34))), "実績報告提出前に事務局に御連絡ください", "")</f>
        <v/>
      </c>
      <c r="C39" s="84"/>
      <c r="D39" s="84"/>
      <c r="E39" s="84"/>
      <c r="F39" s="84"/>
      <c r="G39" s="84"/>
      <c r="H39" s="84"/>
      <c r="I39" s="84"/>
      <c r="J39" s="85"/>
      <c r="K39" s="85"/>
      <c r="L39" s="85"/>
      <c r="M39" s="85"/>
      <c r="N39" s="85"/>
      <c r="O39" s="77"/>
      <c r="P39" s="77"/>
      <c r="Q39" s="86"/>
      <c r="R39" s="79"/>
      <c r="S39" s="80"/>
      <c r="T39" s="79"/>
    </row>
    <row r="40" spans="1:20" ht="38.25" customHeight="1" thickBot="1">
      <c r="A40" s="87" t="s">
        <v>97</v>
      </c>
      <c r="B40" s="88"/>
      <c r="C40" s="88"/>
      <c r="D40" s="88"/>
      <c r="E40" s="88"/>
      <c r="F40" s="88"/>
      <c r="G40" s="88"/>
      <c r="H40" s="88"/>
      <c r="I40" s="84"/>
      <c r="J40" s="89"/>
      <c r="K40" s="89"/>
      <c r="L40" s="313" t="s">
        <v>45</v>
      </c>
      <c r="M40" s="313"/>
      <c r="N40" s="314"/>
      <c r="O40" s="77"/>
      <c r="P40" s="77"/>
      <c r="Q40" s="90"/>
      <c r="R40" s="91"/>
      <c r="S40" s="80"/>
      <c r="T40" s="79"/>
    </row>
    <row r="41" spans="1:20" ht="25.35" customHeight="1">
      <c r="A41" s="82"/>
      <c r="B41" s="315" t="s">
        <v>60</v>
      </c>
      <c r="C41" s="316"/>
      <c r="D41" s="316"/>
      <c r="E41" s="316"/>
      <c r="F41" s="316"/>
      <c r="G41" s="316"/>
      <c r="H41" s="316"/>
      <c r="I41" s="317"/>
      <c r="J41" s="318" t="s">
        <v>61</v>
      </c>
      <c r="K41" s="318"/>
      <c r="L41" s="318"/>
      <c r="M41" s="319"/>
      <c r="N41" s="320"/>
      <c r="O41" s="77"/>
      <c r="P41" s="77"/>
      <c r="Q41" s="92"/>
      <c r="R41" s="91"/>
      <c r="S41" s="80"/>
      <c r="T41" s="79"/>
    </row>
    <row r="42" spans="1:20" ht="25.35" customHeight="1">
      <c r="A42" s="82"/>
      <c r="B42" s="321" t="s">
        <v>65</v>
      </c>
      <c r="C42" s="322"/>
      <c r="D42" s="322"/>
      <c r="E42" s="322"/>
      <c r="F42" s="322"/>
      <c r="G42" s="322"/>
      <c r="H42" s="322"/>
      <c r="I42" s="323"/>
      <c r="J42" s="324">
        <f>T26-O33</f>
        <v>0</v>
      </c>
      <c r="K42" s="324"/>
      <c r="L42" s="324"/>
      <c r="M42" s="325"/>
      <c r="N42" s="326"/>
      <c r="O42" s="77"/>
      <c r="P42" s="77"/>
      <c r="Q42" s="92"/>
      <c r="R42" s="91"/>
      <c r="S42" s="80"/>
      <c r="T42" s="79"/>
    </row>
    <row r="43" spans="1:20" ht="25.35" customHeight="1" thickBot="1">
      <c r="A43" s="82"/>
      <c r="B43" s="321" t="s">
        <v>62</v>
      </c>
      <c r="C43" s="322"/>
      <c r="D43" s="322"/>
      <c r="E43" s="322"/>
      <c r="F43" s="322"/>
      <c r="G43" s="322"/>
      <c r="H43" s="322"/>
      <c r="I43" s="323"/>
      <c r="J43" s="324">
        <f>O33</f>
        <v>0</v>
      </c>
      <c r="K43" s="324"/>
      <c r="L43" s="324"/>
      <c r="M43" s="325"/>
      <c r="N43" s="326"/>
      <c r="O43" s="77"/>
      <c r="P43" s="77"/>
      <c r="Q43" s="93"/>
      <c r="R43" s="91"/>
      <c r="S43" s="80"/>
      <c r="T43" s="79"/>
    </row>
    <row r="44" spans="1:20" ht="25.35" customHeight="1" thickTop="1" thickBot="1">
      <c r="A44" s="82"/>
      <c r="B44" s="327" t="s">
        <v>63</v>
      </c>
      <c r="C44" s="328"/>
      <c r="D44" s="328"/>
      <c r="E44" s="328"/>
      <c r="F44" s="328"/>
      <c r="G44" s="328"/>
      <c r="H44" s="328"/>
      <c r="I44" s="329"/>
      <c r="J44" s="330">
        <f>J42+J43</f>
        <v>0</v>
      </c>
      <c r="K44" s="330"/>
      <c r="L44" s="330"/>
      <c r="M44" s="331"/>
      <c r="N44" s="332"/>
      <c r="O44" s="77"/>
      <c r="P44" s="77"/>
      <c r="Q44" s="93"/>
      <c r="R44" s="94"/>
      <c r="S44" s="333"/>
      <c r="T44" s="334"/>
    </row>
    <row r="45" spans="1:20" ht="20.100000000000001" customHeight="1">
      <c r="A45" s="82"/>
      <c r="B45" s="77"/>
      <c r="C45" s="77"/>
      <c r="D45" s="77"/>
      <c r="E45" s="77"/>
      <c r="F45" s="77"/>
      <c r="G45" s="77"/>
      <c r="H45" s="77"/>
      <c r="I45" s="77"/>
      <c r="J45" s="95"/>
      <c r="K45" s="95"/>
      <c r="L45" s="95"/>
      <c r="M45" s="95"/>
      <c r="N45" s="57"/>
      <c r="O45" s="57"/>
      <c r="P45" s="57"/>
      <c r="Q45" s="57"/>
      <c r="R45" s="91"/>
      <c r="S45" s="80"/>
      <c r="T45" s="79"/>
    </row>
    <row r="46" spans="1:20" ht="20.100000000000001" customHeight="1">
      <c r="A46" s="96"/>
      <c r="B46" s="96"/>
      <c r="C46" s="96"/>
      <c r="D46" s="96"/>
      <c r="E46" s="96"/>
      <c r="F46" s="96"/>
      <c r="G46" s="96"/>
      <c r="H46" s="96"/>
      <c r="I46" s="97"/>
      <c r="J46" s="98"/>
      <c r="K46" s="98"/>
      <c r="L46" s="98"/>
      <c r="M46" s="98"/>
      <c r="N46" s="97"/>
      <c r="O46" s="97"/>
      <c r="P46" s="97"/>
      <c r="Q46" s="97"/>
      <c r="R46" s="99"/>
      <c r="S46" s="97"/>
      <c r="T46" s="99"/>
    </row>
    <row r="47" spans="1:20" s="100" customFormat="1" ht="82.5" customHeight="1">
      <c r="A47" s="312" t="s">
        <v>64</v>
      </c>
      <c r="B47" s="312"/>
      <c r="C47" s="312"/>
      <c r="D47" s="312"/>
      <c r="E47" s="312"/>
      <c r="F47" s="312"/>
      <c r="G47" s="312"/>
      <c r="H47" s="312"/>
      <c r="I47" s="312"/>
      <c r="J47" s="312"/>
      <c r="K47" s="312"/>
      <c r="L47" s="312"/>
      <c r="M47" s="312"/>
      <c r="N47" s="312"/>
      <c r="O47" s="312"/>
      <c r="P47" s="312"/>
      <c r="Q47" s="312"/>
      <c r="R47" s="312"/>
      <c r="S47" s="312"/>
      <c r="T47" s="312"/>
    </row>
    <row r="48" spans="1:20" ht="21.6" customHeight="1">
      <c r="A48" s="82"/>
      <c r="B48" s="77"/>
      <c r="C48" s="77"/>
      <c r="D48" s="77"/>
      <c r="E48" s="77"/>
      <c r="F48" s="77"/>
      <c r="G48" s="77"/>
      <c r="H48" s="77"/>
      <c r="I48" s="77"/>
      <c r="J48" s="78"/>
      <c r="K48" s="78"/>
      <c r="L48" s="78"/>
      <c r="M48" s="78"/>
      <c r="N48" s="77"/>
      <c r="O48" s="77"/>
      <c r="P48" s="77"/>
      <c r="Q48" s="77"/>
      <c r="R48" s="79"/>
      <c r="S48" s="80"/>
      <c r="T48" s="79"/>
    </row>
    <row r="49" spans="1:2" ht="21.6" customHeight="1">
      <c r="A49" s="101"/>
      <c r="B49" s="101"/>
    </row>
  </sheetData>
  <sheetProtection algorithmName="SHA-512" hashValue="3PHQ7bIR340RsFh+1lN52/wsVyE9gbQamQdBm+PV++Vs0KLcrd6KNeBfJKzelkQTwscgFSACdd6iT5QPcJnarA==" saltValue="Lr69A+dT4eNTSs/crqa6hg==" spinCount="100000" sheet="1" objects="1" scenarios="1"/>
  <dataConsolidate/>
  <mergeCells count="128">
    <mergeCell ref="A47:T47"/>
    <mergeCell ref="L40:N40"/>
    <mergeCell ref="B41:I41"/>
    <mergeCell ref="J41:N41"/>
    <mergeCell ref="B42:I42"/>
    <mergeCell ref="J42:N42"/>
    <mergeCell ref="B43:I43"/>
    <mergeCell ref="J43:N43"/>
    <mergeCell ref="B44:I44"/>
    <mergeCell ref="J44:N44"/>
    <mergeCell ref="S44:T44"/>
    <mergeCell ref="O37:S37"/>
    <mergeCell ref="O38:S38"/>
    <mergeCell ref="B24:I24"/>
    <mergeCell ref="J24:K24"/>
    <mergeCell ref="L24:M24"/>
    <mergeCell ref="O24:P24"/>
    <mergeCell ref="Q24:R24"/>
    <mergeCell ref="A25:S25"/>
    <mergeCell ref="B33:I33"/>
    <mergeCell ref="B34:I34"/>
    <mergeCell ref="J33:N33"/>
    <mergeCell ref="J34:N34"/>
    <mergeCell ref="J32:N32"/>
    <mergeCell ref="O32:S32"/>
    <mergeCell ref="O33:S34"/>
    <mergeCell ref="O36:S36"/>
    <mergeCell ref="L36:N36"/>
    <mergeCell ref="L37:N37"/>
    <mergeCell ref="L38:N38"/>
    <mergeCell ref="J36:K36"/>
    <mergeCell ref="J37:K37"/>
    <mergeCell ref="J38:K38"/>
    <mergeCell ref="B37:I37"/>
    <mergeCell ref="B38:I38"/>
    <mergeCell ref="J29:N29"/>
    <mergeCell ref="A26:S26"/>
    <mergeCell ref="A27:S27"/>
    <mergeCell ref="O29:S29"/>
    <mergeCell ref="J30:N30"/>
    <mergeCell ref="B22:I22"/>
    <mergeCell ref="J22:K22"/>
    <mergeCell ref="L22:M22"/>
    <mergeCell ref="O22:P22"/>
    <mergeCell ref="Q22:R22"/>
    <mergeCell ref="B23:I23"/>
    <mergeCell ref="J23:K23"/>
    <mergeCell ref="L23:M23"/>
    <mergeCell ref="O23:P23"/>
    <mergeCell ref="Q23:R23"/>
    <mergeCell ref="O30:S30"/>
    <mergeCell ref="J20:K20"/>
    <mergeCell ref="L20:M20"/>
    <mergeCell ref="O20:P20"/>
    <mergeCell ref="Q20:R20"/>
    <mergeCell ref="B21:I21"/>
    <mergeCell ref="J21:K21"/>
    <mergeCell ref="L21:M21"/>
    <mergeCell ref="O21:P21"/>
    <mergeCell ref="Q21:R21"/>
    <mergeCell ref="L17:M17"/>
    <mergeCell ref="O17:P17"/>
    <mergeCell ref="Q17:R17"/>
    <mergeCell ref="B18:I18"/>
    <mergeCell ref="J18:K18"/>
    <mergeCell ref="L18:M18"/>
    <mergeCell ref="O18:P18"/>
    <mergeCell ref="Q18:R18"/>
    <mergeCell ref="A14:S14"/>
    <mergeCell ref="A15:T15"/>
    <mergeCell ref="A16:A24"/>
    <mergeCell ref="B16:I16"/>
    <mergeCell ref="J16:K16"/>
    <mergeCell ref="L16:M16"/>
    <mergeCell ref="O16:P16"/>
    <mergeCell ref="Q16:R16"/>
    <mergeCell ref="B17:I17"/>
    <mergeCell ref="J17:K17"/>
    <mergeCell ref="B19:I19"/>
    <mergeCell ref="J19:K19"/>
    <mergeCell ref="L19:M19"/>
    <mergeCell ref="O19:P19"/>
    <mergeCell ref="Q19:R19"/>
    <mergeCell ref="B20:I20"/>
    <mergeCell ref="B12:I12"/>
    <mergeCell ref="J12:K12"/>
    <mergeCell ref="L12:M12"/>
    <mergeCell ref="O12:P12"/>
    <mergeCell ref="Q12:R12"/>
    <mergeCell ref="B13:I13"/>
    <mergeCell ref="J13:K13"/>
    <mergeCell ref="L13:M13"/>
    <mergeCell ref="O13:P13"/>
    <mergeCell ref="Q13:R13"/>
    <mergeCell ref="B10:I10"/>
    <mergeCell ref="J10:K10"/>
    <mergeCell ref="L10:M10"/>
    <mergeCell ref="O10:P10"/>
    <mergeCell ref="Q10:R10"/>
    <mergeCell ref="B11:I11"/>
    <mergeCell ref="J11:K11"/>
    <mergeCell ref="L11:M11"/>
    <mergeCell ref="O11:P11"/>
    <mergeCell ref="Q11:R11"/>
    <mergeCell ref="W30:AB30"/>
    <mergeCell ref="O31:T31"/>
    <mergeCell ref="B32:I32"/>
    <mergeCell ref="B36:I36"/>
    <mergeCell ref="A3:T3"/>
    <mergeCell ref="A5:T5"/>
    <mergeCell ref="A6:A7"/>
    <mergeCell ref="B6:I7"/>
    <mergeCell ref="J6:K7"/>
    <mergeCell ref="L6:M7"/>
    <mergeCell ref="N6:N7"/>
    <mergeCell ref="O6:P7"/>
    <mergeCell ref="Q6:T6"/>
    <mergeCell ref="Q7:R7"/>
    <mergeCell ref="B8:I8"/>
    <mergeCell ref="J8:K8"/>
    <mergeCell ref="L8:M8"/>
    <mergeCell ref="O8:P8"/>
    <mergeCell ref="Q8:R8"/>
    <mergeCell ref="B9:I9"/>
    <mergeCell ref="J9:K9"/>
    <mergeCell ref="L9:M9"/>
    <mergeCell ref="O9:P9"/>
    <mergeCell ref="Q9:R9"/>
  </mergeCells>
  <phoneticPr fontId="3"/>
  <conditionalFormatting sqref="A29">
    <cfRule type="expression" dxfId="0" priority="1">
      <formula>NOT(AND(SUM(U13:U21)&gt;0, SUM(V13:V21)&gt;0))</formula>
    </cfRule>
  </conditionalFormatting>
  <pageMargins left="0.43307086614173229" right="0.43307086614173229" top="0.43307086614173229" bottom="0.51181102362204722" header="0.31496062992125984" footer="0.31496062992125984"/>
  <pageSetup paperSize="9" scale="43"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補助対象経費一覧!$C$1:$C$12</xm:f>
          </x14:formula1>
          <xm:sqref>B8:I13</xm:sqref>
        </x14:dataValidation>
        <x14:dataValidation type="list" allowBlank="1" showInputMessage="1" showErrorMessage="1" xr:uid="{00000000-0002-0000-0100-000002000000}">
          <x14:formula1>
            <xm:f>補助対象経費一覧!$C$13:$C$41</xm:f>
          </x14:formula1>
          <xm:sqref>B16:I24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7D31D-87AB-4E7B-9DFC-302459E986AE}">
  <dimension ref="A1:C41"/>
  <sheetViews>
    <sheetView tabSelected="1" view="pageBreakPreview" zoomScale="92" zoomScaleNormal="80" zoomScaleSheetLayoutView="92" workbookViewId="0">
      <selection activeCell="C20" sqref="C20"/>
    </sheetView>
  </sheetViews>
  <sheetFormatPr defaultRowHeight="14.4"/>
  <cols>
    <col min="1" max="1" width="8.796875" style="17"/>
    <col min="2" max="2" width="8.796875" style="18"/>
    <col min="3" max="3" width="83.59765625" customWidth="1"/>
  </cols>
  <sheetData>
    <row r="1" spans="1:3" ht="30" customHeight="1">
      <c r="A1" s="339" t="s">
        <v>18</v>
      </c>
      <c r="B1" s="339" t="s">
        <v>19</v>
      </c>
      <c r="C1" s="9" t="s">
        <v>149</v>
      </c>
    </row>
    <row r="2" spans="1:3" ht="30" customHeight="1">
      <c r="A2" s="339"/>
      <c r="B2" s="339"/>
      <c r="C2" s="11" t="s">
        <v>150</v>
      </c>
    </row>
    <row r="3" spans="1:3" ht="30" customHeight="1">
      <c r="A3" s="339"/>
      <c r="B3" s="339"/>
      <c r="C3" s="9" t="s">
        <v>151</v>
      </c>
    </row>
    <row r="4" spans="1:3" ht="30" customHeight="1">
      <c r="A4" s="339"/>
      <c r="B4" s="339"/>
      <c r="C4" s="9" t="s">
        <v>69</v>
      </c>
    </row>
    <row r="5" spans="1:3" ht="30" customHeight="1">
      <c r="A5" s="339"/>
      <c r="B5" s="339"/>
      <c r="C5" s="9" t="s">
        <v>152</v>
      </c>
    </row>
    <row r="6" spans="1:3" ht="30" customHeight="1">
      <c r="A6" s="339"/>
      <c r="B6" s="339"/>
      <c r="C6" s="9" t="s">
        <v>70</v>
      </c>
    </row>
    <row r="7" spans="1:3" ht="30" customHeight="1">
      <c r="A7" s="339"/>
      <c r="B7" s="339"/>
      <c r="C7" s="9" t="s">
        <v>71</v>
      </c>
    </row>
    <row r="8" spans="1:3" ht="30" customHeight="1">
      <c r="A8" s="339"/>
      <c r="B8" s="339"/>
      <c r="C8" s="9" t="s">
        <v>153</v>
      </c>
    </row>
    <row r="9" spans="1:3" ht="30" customHeight="1">
      <c r="A9" s="339"/>
      <c r="B9" s="339"/>
      <c r="C9" s="12" t="s">
        <v>73</v>
      </c>
    </row>
    <row r="10" spans="1:3" ht="30" customHeight="1">
      <c r="A10" s="339"/>
      <c r="B10" s="339"/>
      <c r="C10" s="13" t="s">
        <v>23</v>
      </c>
    </row>
    <row r="11" spans="1:3" ht="30" customHeight="1">
      <c r="A11" s="339"/>
      <c r="B11" s="340" t="s">
        <v>24</v>
      </c>
      <c r="C11" s="13" t="s">
        <v>25</v>
      </c>
    </row>
    <row r="12" spans="1:3" ht="30" customHeight="1">
      <c r="A12" s="339"/>
      <c r="B12" s="341"/>
      <c r="C12" s="13" t="s">
        <v>26</v>
      </c>
    </row>
    <row r="13" spans="1:3" ht="30" customHeight="1">
      <c r="A13" s="346" t="s">
        <v>27</v>
      </c>
      <c r="B13" s="342" t="s">
        <v>28</v>
      </c>
      <c r="C13" s="9" t="s">
        <v>29</v>
      </c>
    </row>
    <row r="14" spans="1:3" ht="30" customHeight="1">
      <c r="A14" s="347"/>
      <c r="B14" s="343"/>
      <c r="C14" s="9" t="s">
        <v>30</v>
      </c>
    </row>
    <row r="15" spans="1:3" ht="30" customHeight="1">
      <c r="A15" s="347"/>
      <c r="B15" s="343"/>
      <c r="C15" s="9" t="s">
        <v>31</v>
      </c>
    </row>
    <row r="16" spans="1:3" ht="30" customHeight="1">
      <c r="A16" s="347"/>
      <c r="B16" s="340" t="s">
        <v>32</v>
      </c>
      <c r="C16" s="13" t="s">
        <v>33</v>
      </c>
    </row>
    <row r="17" spans="1:3" ht="30" customHeight="1">
      <c r="A17" s="347"/>
      <c r="B17" s="341"/>
      <c r="C17" s="11" t="s">
        <v>34</v>
      </c>
    </row>
    <row r="18" spans="1:3" ht="30" customHeight="1">
      <c r="A18" s="347"/>
      <c r="B18" s="341"/>
      <c r="C18" s="9" t="s">
        <v>35</v>
      </c>
    </row>
    <row r="19" spans="1:3" ht="30" customHeight="1">
      <c r="A19" s="347"/>
      <c r="B19" s="341"/>
      <c r="C19" s="348" t="s">
        <v>36</v>
      </c>
    </row>
    <row r="20" spans="1:3" ht="30" customHeight="1">
      <c r="A20" s="347"/>
      <c r="B20" s="339" t="s">
        <v>37</v>
      </c>
      <c r="C20" s="9" t="s">
        <v>74</v>
      </c>
    </row>
    <row r="21" spans="1:3" ht="30" customHeight="1">
      <c r="A21" s="347"/>
      <c r="B21" s="339"/>
      <c r="C21" s="9" t="s">
        <v>38</v>
      </c>
    </row>
    <row r="22" spans="1:3" ht="30" customHeight="1">
      <c r="A22" s="347"/>
      <c r="B22" s="339"/>
      <c r="C22" s="9" t="s">
        <v>75</v>
      </c>
    </row>
    <row r="23" spans="1:3" ht="30" customHeight="1">
      <c r="A23" s="347"/>
      <c r="B23" s="339"/>
      <c r="C23" s="9" t="s">
        <v>76</v>
      </c>
    </row>
    <row r="24" spans="1:3" ht="30" customHeight="1">
      <c r="A24" s="347"/>
      <c r="B24" s="339"/>
      <c r="C24" s="9" t="s">
        <v>77</v>
      </c>
    </row>
    <row r="25" spans="1:3" ht="30" customHeight="1">
      <c r="A25" s="347"/>
      <c r="B25" s="339"/>
      <c r="C25" s="9" t="s">
        <v>78</v>
      </c>
    </row>
    <row r="26" spans="1:3" ht="30" customHeight="1">
      <c r="A26" s="347"/>
      <c r="B26" s="339"/>
      <c r="C26" s="9" t="s">
        <v>79</v>
      </c>
    </row>
    <row r="27" spans="1:3" ht="30" customHeight="1">
      <c r="A27" s="347"/>
      <c r="B27" s="339"/>
      <c r="C27" s="9" t="s">
        <v>80</v>
      </c>
    </row>
    <row r="28" spans="1:3" ht="30" customHeight="1">
      <c r="A28" s="347"/>
      <c r="B28" s="339"/>
      <c r="C28" s="9" t="s">
        <v>81</v>
      </c>
    </row>
    <row r="29" spans="1:3" ht="30" customHeight="1">
      <c r="A29" s="347"/>
      <c r="B29" s="335" t="s">
        <v>39</v>
      </c>
      <c r="C29" s="9" t="s">
        <v>82</v>
      </c>
    </row>
    <row r="30" spans="1:3" ht="30" customHeight="1">
      <c r="A30" s="347"/>
      <c r="B30" s="336"/>
      <c r="C30" s="9" t="s">
        <v>83</v>
      </c>
    </row>
    <row r="31" spans="1:3" ht="30" customHeight="1">
      <c r="A31" s="347"/>
      <c r="B31" s="336"/>
      <c r="C31" s="9" t="s">
        <v>84</v>
      </c>
    </row>
    <row r="32" spans="1:3" ht="30" customHeight="1">
      <c r="A32" s="347"/>
      <c r="B32" s="335" t="s">
        <v>40</v>
      </c>
      <c r="C32" s="9" t="s">
        <v>85</v>
      </c>
    </row>
    <row r="33" spans="1:3" ht="30" customHeight="1">
      <c r="A33" s="347"/>
      <c r="B33" s="335"/>
      <c r="C33" s="9" t="s">
        <v>86</v>
      </c>
    </row>
    <row r="34" spans="1:3" ht="30" customHeight="1">
      <c r="A34" s="347"/>
      <c r="B34" s="335"/>
      <c r="C34" s="9" t="s">
        <v>87</v>
      </c>
    </row>
    <row r="35" spans="1:3" ht="30" customHeight="1">
      <c r="A35" s="347"/>
      <c r="B35" s="335"/>
      <c r="C35" s="9" t="s">
        <v>88</v>
      </c>
    </row>
    <row r="36" spans="1:3" ht="30" customHeight="1">
      <c r="A36" s="347"/>
      <c r="B36" s="335"/>
      <c r="C36" s="9" t="s">
        <v>89</v>
      </c>
    </row>
    <row r="37" spans="1:3" ht="30" customHeight="1">
      <c r="A37" s="347"/>
      <c r="B37" s="344" t="s">
        <v>41</v>
      </c>
      <c r="C37" s="9" t="s">
        <v>90</v>
      </c>
    </row>
    <row r="38" spans="1:3" ht="30" customHeight="1">
      <c r="A38" s="347"/>
      <c r="B38" s="345"/>
      <c r="C38" s="9" t="s">
        <v>91</v>
      </c>
    </row>
    <row r="39" spans="1:3" ht="28.8" customHeight="1">
      <c r="A39" s="347"/>
      <c r="B39" s="342" t="s">
        <v>154</v>
      </c>
      <c r="C39" s="9" t="s">
        <v>155</v>
      </c>
    </row>
    <row r="40" spans="1:3" ht="31.2" customHeight="1">
      <c r="A40" s="347"/>
      <c r="B40" s="343"/>
      <c r="C40" s="9" t="s">
        <v>156</v>
      </c>
    </row>
    <row r="41" spans="1:3" ht="28.8" customHeight="1">
      <c r="A41" s="347"/>
      <c r="B41" s="343"/>
      <c r="C41" s="9" t="s">
        <v>157</v>
      </c>
    </row>
  </sheetData>
  <sheetProtection algorithmName="SHA-512" hashValue="ZZm/COhfxhFIDYOTPG6vOPWNw1mxb+nuFCGq4Bd9NETILQyfnzGveM07w47paw2YkjM6blGLg5990ahItptEfg==" saltValue="AxFTCffnsn91dZNWcAVICw==" spinCount="100000" sheet="1" objects="1" scenarios="1"/>
  <mergeCells count="11">
    <mergeCell ref="B39:B41"/>
    <mergeCell ref="A1:A12"/>
    <mergeCell ref="B1:B10"/>
    <mergeCell ref="B11:B12"/>
    <mergeCell ref="A13:A41"/>
    <mergeCell ref="B13:B15"/>
    <mergeCell ref="B16:B19"/>
    <mergeCell ref="B20:B28"/>
    <mergeCell ref="B29:B31"/>
    <mergeCell ref="B32:B36"/>
    <mergeCell ref="B37:B38"/>
  </mergeCells>
  <phoneticPr fontId="3"/>
  <pageMargins left="0.7" right="0.7" top="0.75" bottom="0.75" header="0.3" footer="0.3"/>
  <pageSetup paperSize="9" scale="8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1"/>
  <sheetViews>
    <sheetView view="pageBreakPreview" zoomScale="85" zoomScaleNormal="80" zoomScaleSheetLayoutView="85" workbookViewId="0">
      <selection activeCell="C22" sqref="C22"/>
    </sheetView>
  </sheetViews>
  <sheetFormatPr defaultRowHeight="14.4"/>
  <cols>
    <col min="1" max="1" width="9" style="17"/>
    <col min="2" max="2" width="9" style="18"/>
    <col min="3" max="3" width="83.59765625" customWidth="1"/>
  </cols>
  <sheetData>
    <row r="1" spans="1:3" ht="30" customHeight="1">
      <c r="A1" s="339" t="s">
        <v>18</v>
      </c>
      <c r="B1" s="339" t="s">
        <v>19</v>
      </c>
      <c r="C1" s="9" t="s">
        <v>20</v>
      </c>
    </row>
    <row r="2" spans="1:3" ht="30" customHeight="1">
      <c r="A2" s="339"/>
      <c r="B2" s="339"/>
      <c r="C2" s="11" t="s">
        <v>21</v>
      </c>
    </row>
    <row r="3" spans="1:3" ht="30" customHeight="1">
      <c r="A3" s="339"/>
      <c r="B3" s="339"/>
      <c r="C3" s="9" t="s">
        <v>17</v>
      </c>
    </row>
    <row r="4" spans="1:3" ht="30" customHeight="1">
      <c r="A4" s="339"/>
      <c r="B4" s="339"/>
      <c r="C4" s="9" t="s">
        <v>69</v>
      </c>
    </row>
    <row r="5" spans="1:3" ht="30" customHeight="1">
      <c r="A5" s="339"/>
      <c r="B5" s="339"/>
      <c r="C5" s="9" t="s">
        <v>22</v>
      </c>
    </row>
    <row r="6" spans="1:3" ht="30" customHeight="1">
      <c r="A6" s="339"/>
      <c r="B6" s="339"/>
      <c r="C6" s="9" t="s">
        <v>70</v>
      </c>
    </row>
    <row r="7" spans="1:3" ht="30" customHeight="1">
      <c r="A7" s="339"/>
      <c r="B7" s="339"/>
      <c r="C7" s="9" t="s">
        <v>71</v>
      </c>
    </row>
    <row r="8" spans="1:3" ht="30" customHeight="1">
      <c r="A8" s="339"/>
      <c r="B8" s="339"/>
      <c r="C8" s="12" t="s">
        <v>72</v>
      </c>
    </row>
    <row r="9" spans="1:3" ht="30" customHeight="1">
      <c r="A9" s="339"/>
      <c r="B9" s="339"/>
      <c r="C9" s="12" t="s">
        <v>73</v>
      </c>
    </row>
    <row r="10" spans="1:3" ht="30" customHeight="1">
      <c r="A10" s="339"/>
      <c r="B10" s="339"/>
      <c r="C10" s="13" t="s">
        <v>23</v>
      </c>
    </row>
    <row r="11" spans="1:3" ht="30" customHeight="1">
      <c r="A11" s="339"/>
      <c r="B11" s="340" t="s">
        <v>24</v>
      </c>
      <c r="C11" s="13" t="s">
        <v>25</v>
      </c>
    </row>
    <row r="12" spans="1:3" ht="30" customHeight="1">
      <c r="A12" s="339"/>
      <c r="B12" s="341"/>
      <c r="C12" s="13" t="s">
        <v>26</v>
      </c>
    </row>
    <row r="13" spans="1:3" ht="30" customHeight="1">
      <c r="A13" s="337" t="s">
        <v>27</v>
      </c>
      <c r="B13" s="342" t="s">
        <v>28</v>
      </c>
      <c r="C13" s="10" t="s">
        <v>29</v>
      </c>
    </row>
    <row r="14" spans="1:3" ht="30" customHeight="1">
      <c r="A14" s="338"/>
      <c r="B14" s="343"/>
      <c r="C14" s="10" t="s">
        <v>30</v>
      </c>
    </row>
    <row r="15" spans="1:3" ht="30" customHeight="1">
      <c r="A15" s="338"/>
      <c r="B15" s="343"/>
      <c r="C15" s="10" t="s">
        <v>31</v>
      </c>
    </row>
    <row r="16" spans="1:3" ht="30" customHeight="1">
      <c r="A16" s="338"/>
      <c r="B16" s="340" t="s">
        <v>32</v>
      </c>
      <c r="C16" s="14" t="s">
        <v>33</v>
      </c>
    </row>
    <row r="17" spans="1:3" ht="30" customHeight="1">
      <c r="A17" s="338"/>
      <c r="B17" s="341"/>
      <c r="C17" s="15" t="s">
        <v>34</v>
      </c>
    </row>
    <row r="18" spans="1:3" ht="30" customHeight="1">
      <c r="A18" s="338"/>
      <c r="B18" s="341"/>
      <c r="C18" s="10" t="s">
        <v>35</v>
      </c>
    </row>
    <row r="19" spans="1:3" ht="30" customHeight="1">
      <c r="A19" s="338"/>
      <c r="B19" s="341"/>
      <c r="C19" s="16" t="s">
        <v>36</v>
      </c>
    </row>
    <row r="20" spans="1:3" ht="30" customHeight="1">
      <c r="A20" s="338"/>
      <c r="B20" s="339" t="s">
        <v>37</v>
      </c>
      <c r="C20" s="9" t="s">
        <v>74</v>
      </c>
    </row>
    <row r="21" spans="1:3" ht="30" customHeight="1">
      <c r="A21" s="338"/>
      <c r="B21" s="339"/>
      <c r="C21" s="9" t="s">
        <v>38</v>
      </c>
    </row>
    <row r="22" spans="1:3" ht="30" customHeight="1">
      <c r="A22" s="338"/>
      <c r="B22" s="339"/>
      <c r="C22" s="9" t="s">
        <v>75</v>
      </c>
    </row>
    <row r="23" spans="1:3" ht="30" customHeight="1">
      <c r="A23" s="338"/>
      <c r="B23" s="339"/>
      <c r="C23" s="9" t="s">
        <v>76</v>
      </c>
    </row>
    <row r="24" spans="1:3" ht="30" customHeight="1">
      <c r="A24" s="338"/>
      <c r="B24" s="339"/>
      <c r="C24" s="9" t="s">
        <v>77</v>
      </c>
    </row>
    <row r="25" spans="1:3" ht="30" customHeight="1">
      <c r="A25" s="338"/>
      <c r="B25" s="339"/>
      <c r="C25" s="9" t="s">
        <v>78</v>
      </c>
    </row>
    <row r="26" spans="1:3" ht="30" customHeight="1">
      <c r="A26" s="338"/>
      <c r="B26" s="339"/>
      <c r="C26" s="9" t="s">
        <v>79</v>
      </c>
    </row>
    <row r="27" spans="1:3" ht="30" customHeight="1">
      <c r="A27" s="338"/>
      <c r="B27" s="339"/>
      <c r="C27" s="9" t="s">
        <v>80</v>
      </c>
    </row>
    <row r="28" spans="1:3" ht="30" customHeight="1">
      <c r="A28" s="338"/>
      <c r="B28" s="339"/>
      <c r="C28" s="9" t="s">
        <v>81</v>
      </c>
    </row>
    <row r="29" spans="1:3" ht="30" customHeight="1">
      <c r="A29" s="338"/>
      <c r="B29" s="335" t="s">
        <v>39</v>
      </c>
      <c r="C29" s="9" t="s">
        <v>82</v>
      </c>
    </row>
    <row r="30" spans="1:3" ht="30" customHeight="1">
      <c r="A30" s="338"/>
      <c r="B30" s="336"/>
      <c r="C30" s="9" t="s">
        <v>83</v>
      </c>
    </row>
    <row r="31" spans="1:3" ht="30" customHeight="1">
      <c r="A31" s="338"/>
      <c r="B31" s="336"/>
      <c r="C31" s="9" t="s">
        <v>84</v>
      </c>
    </row>
    <row r="32" spans="1:3" ht="30" customHeight="1">
      <c r="A32" s="338"/>
      <c r="B32" s="335" t="s">
        <v>40</v>
      </c>
      <c r="C32" s="9" t="s">
        <v>85</v>
      </c>
    </row>
    <row r="33" spans="1:3" ht="30" customHeight="1">
      <c r="A33" s="338"/>
      <c r="B33" s="335"/>
      <c r="C33" s="9" t="s">
        <v>86</v>
      </c>
    </row>
    <row r="34" spans="1:3" ht="30" customHeight="1">
      <c r="A34" s="338"/>
      <c r="B34" s="335"/>
      <c r="C34" s="9" t="s">
        <v>87</v>
      </c>
    </row>
    <row r="35" spans="1:3" ht="30" customHeight="1">
      <c r="A35" s="338"/>
      <c r="B35" s="335"/>
      <c r="C35" s="9" t="s">
        <v>88</v>
      </c>
    </row>
    <row r="36" spans="1:3" ht="30" customHeight="1">
      <c r="A36" s="338"/>
      <c r="B36" s="335"/>
      <c r="C36" s="9" t="s">
        <v>89</v>
      </c>
    </row>
    <row r="37" spans="1:3" ht="30" customHeight="1">
      <c r="A37" s="338"/>
      <c r="B37" s="344" t="s">
        <v>41</v>
      </c>
      <c r="C37" s="9" t="s">
        <v>90</v>
      </c>
    </row>
    <row r="38" spans="1:3" ht="30" customHeight="1">
      <c r="A38" s="338"/>
      <c r="B38" s="345"/>
      <c r="C38" s="9" t="s">
        <v>91</v>
      </c>
    </row>
    <row r="39" spans="1:3" ht="26.4">
      <c r="A39" s="338"/>
      <c r="B39" s="335" t="s">
        <v>92</v>
      </c>
      <c r="C39" s="9" t="s">
        <v>93</v>
      </c>
    </row>
    <row r="40" spans="1:3" ht="26.4">
      <c r="A40" s="338"/>
      <c r="B40" s="336"/>
      <c r="C40" s="9" t="s">
        <v>94</v>
      </c>
    </row>
    <row r="41" spans="1:3" ht="26.4">
      <c r="A41" s="338"/>
      <c r="B41" s="336"/>
      <c r="C41" s="9" t="s">
        <v>95</v>
      </c>
    </row>
  </sheetData>
  <mergeCells count="11">
    <mergeCell ref="B39:B41"/>
    <mergeCell ref="A13:A41"/>
    <mergeCell ref="A1:A12"/>
    <mergeCell ref="B1:B10"/>
    <mergeCell ref="B11:B12"/>
    <mergeCell ref="B13:B15"/>
    <mergeCell ref="B16:B19"/>
    <mergeCell ref="B20:B28"/>
    <mergeCell ref="B29:B31"/>
    <mergeCell ref="B32:B36"/>
    <mergeCell ref="B37:B38"/>
  </mergeCells>
  <phoneticPr fontId="3"/>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実績報告書（第13号様式）</vt:lpstr>
      <vt:lpstr>補助事業報告書（様式3-1) </vt:lpstr>
      <vt:lpstr>収支内訳書（様式３-2）</vt:lpstr>
      <vt:lpstr>補助対象経費一覧 </vt:lpstr>
      <vt:lpstr>補助対象経費一覧</vt:lpstr>
      <vt:lpstr>'実績報告書（第13号様式）'!Print_Area</vt:lpstr>
      <vt:lpstr>'収支内訳書（様式３-2）'!Print_Area</vt:lpstr>
      <vt:lpstr>'補助事業報告書（様式3-1)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2026-03-23T05:22:07Z</cp:lastPrinted>
  <dcterms:created xsi:type="dcterms:W3CDTF">2021-06-14T08:57:43Z</dcterms:created>
  <dcterms:modified xsi:type="dcterms:W3CDTF">2026-06-09T05:53:52Z</dcterms:modified>
</cp:coreProperties>
</file>