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06_農業土木・土木・建築・電気\"/>
    </mc:Choice>
  </mc:AlternateContent>
  <xr:revisionPtr revIDLastSave="0" documentId="13_ncr:1_{D3C89C1A-63D4-475C-A2B2-23A02775888C}" xr6:coauthVersionLast="47" xr6:coauthVersionMax="47" xr10:uidLastSave="{00000000-0000-0000-0000-000000000000}"/>
  <workbookProtection workbookAlgorithmName="SHA-512" workbookHashValue="KZdTyn9ykFcLotLaOr8vozm+cf/5fhNBL86jcVTQAUFxj7zbVatev5XNCm1JEr9lZCPNUfdD1yIWYw6FvHuARg==" workbookSaltValue="3rqiW/Qkb/r5zYJ47dVZog==" workbookSpinCount="100000" lockStructure="1"/>
  <bookViews>
    <workbookView xWindow="-25560" yWindow="-5700" windowWidth="21975" windowHeight="13200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M103" i="19"/>
  <c r="A103" i="19"/>
  <c r="W102" i="19"/>
  <c r="N102" i="19"/>
  <c r="M102" i="19"/>
  <c r="O102" i="19" s="1"/>
  <c r="A102" i="19"/>
  <c r="W101" i="19"/>
  <c r="N101" i="19"/>
  <c r="M101" i="19"/>
  <c r="A101" i="19"/>
  <c r="W100" i="19"/>
  <c r="N100" i="19"/>
  <c r="M100" i="19"/>
  <c r="A100" i="19"/>
  <c r="W99" i="19"/>
  <c r="N99" i="19"/>
  <c r="P99" i="19" s="1"/>
  <c r="Y99" i="19" s="1"/>
  <c r="M99" i="19"/>
  <c r="A99" i="19"/>
  <c r="W98" i="19"/>
  <c r="N98" i="19"/>
  <c r="M98" i="19"/>
  <c r="O98" i="19" s="1"/>
  <c r="A98" i="19"/>
  <c r="W97" i="19"/>
  <c r="N97" i="19"/>
  <c r="M97" i="19"/>
  <c r="A97" i="19"/>
  <c r="W96" i="19"/>
  <c r="N96" i="19"/>
  <c r="M96" i="19"/>
  <c r="A96" i="19"/>
  <c r="W95" i="19"/>
  <c r="O95" i="19"/>
  <c r="X95" i="19" s="1"/>
  <c r="N95" i="19"/>
  <c r="M95" i="19"/>
  <c r="A95" i="19"/>
  <c r="W94" i="19"/>
  <c r="N94" i="19"/>
  <c r="M94" i="19"/>
  <c r="A94" i="19"/>
  <c r="W93" i="19"/>
  <c r="N93" i="19"/>
  <c r="M93" i="19"/>
  <c r="O93" i="19" s="1"/>
  <c r="A93" i="19"/>
  <c r="W92" i="19"/>
  <c r="N92" i="19"/>
  <c r="M92" i="19"/>
  <c r="A92" i="19"/>
  <c r="W91" i="19"/>
  <c r="N91" i="19"/>
  <c r="M91" i="19"/>
  <c r="O91" i="19" s="1"/>
  <c r="A91" i="19"/>
  <c r="W90" i="19"/>
  <c r="N90" i="19"/>
  <c r="M90" i="19"/>
  <c r="A90" i="19"/>
  <c r="W89" i="19"/>
  <c r="N89" i="19"/>
  <c r="M89" i="19"/>
  <c r="A89" i="19"/>
  <c r="W88" i="19"/>
  <c r="N88" i="19"/>
  <c r="M88" i="19"/>
  <c r="A88" i="19"/>
  <c r="W87" i="19"/>
  <c r="N87" i="19"/>
  <c r="M87" i="19"/>
  <c r="O87" i="19" s="1"/>
  <c r="A87" i="19"/>
  <c r="W86" i="19"/>
  <c r="N86" i="19"/>
  <c r="M86" i="19"/>
  <c r="O86" i="19" s="1"/>
  <c r="X86" i="19" s="1"/>
  <c r="AA86" i="19" s="1"/>
  <c r="A86" i="19"/>
  <c r="W85" i="19"/>
  <c r="N85" i="19"/>
  <c r="M85" i="19"/>
  <c r="A85" i="19"/>
  <c r="W84" i="19"/>
  <c r="N84" i="19"/>
  <c r="M84" i="19"/>
  <c r="A84" i="19"/>
  <c r="W83" i="19"/>
  <c r="N83" i="19"/>
  <c r="M83" i="19"/>
  <c r="O83" i="19" s="1"/>
  <c r="A83" i="19"/>
  <c r="W82" i="19"/>
  <c r="N82" i="19"/>
  <c r="M82" i="19"/>
  <c r="O82" i="19" s="1"/>
  <c r="A82" i="19"/>
  <c r="W81" i="19"/>
  <c r="N81" i="19"/>
  <c r="M81" i="19"/>
  <c r="A81" i="19"/>
  <c r="W80" i="19"/>
  <c r="N80" i="19"/>
  <c r="M80" i="19"/>
  <c r="A80" i="19"/>
  <c r="W79" i="19"/>
  <c r="N79" i="19"/>
  <c r="M79" i="19"/>
  <c r="O79" i="19" s="1"/>
  <c r="X79" i="19" s="1"/>
  <c r="A79" i="19"/>
  <c r="W78" i="19"/>
  <c r="N78" i="19"/>
  <c r="M78" i="19"/>
  <c r="A78" i="19"/>
  <c r="W77" i="19"/>
  <c r="N77" i="19"/>
  <c r="M77" i="19"/>
  <c r="A77" i="19"/>
  <c r="W76" i="19"/>
  <c r="N76" i="19"/>
  <c r="M76" i="19"/>
  <c r="A76" i="19"/>
  <c r="W75" i="19"/>
  <c r="N75" i="19"/>
  <c r="M75" i="19"/>
  <c r="O75" i="19" s="1"/>
  <c r="X75" i="19" s="1"/>
  <c r="A75" i="19"/>
  <c r="W74" i="19"/>
  <c r="N74" i="19"/>
  <c r="M74" i="19"/>
  <c r="A74" i="19"/>
  <c r="W73" i="19"/>
  <c r="N73" i="19"/>
  <c r="M73" i="19"/>
  <c r="A73" i="19"/>
  <c r="W72" i="19"/>
  <c r="O72" i="19"/>
  <c r="N72" i="19"/>
  <c r="M72" i="19"/>
  <c r="P72" i="19" s="1"/>
  <c r="Y72" i="19" s="1"/>
  <c r="A72" i="19"/>
  <c r="W71" i="19"/>
  <c r="N71" i="19"/>
  <c r="M71" i="19"/>
  <c r="A71" i="19"/>
  <c r="W70" i="19"/>
  <c r="N70" i="19"/>
  <c r="M70" i="19"/>
  <c r="O70" i="19" s="1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O39" i="19" s="1"/>
  <c r="A39" i="19"/>
  <c r="W38" i="19"/>
  <c r="N38" i="19"/>
  <c r="M38" i="19"/>
  <c r="A38" i="19"/>
  <c r="W37" i="19"/>
  <c r="N37" i="19"/>
  <c r="M37" i="19"/>
  <c r="O37" i="19" s="1"/>
  <c r="A37" i="19"/>
  <c r="W36" i="19"/>
  <c r="N36" i="19"/>
  <c r="M36" i="19"/>
  <c r="A36" i="19"/>
  <c r="W35" i="19"/>
  <c r="N35" i="19"/>
  <c r="M35" i="19"/>
  <c r="O35" i="19" s="1"/>
  <c r="A35" i="19"/>
  <c r="W34" i="19"/>
  <c r="N34" i="19"/>
  <c r="M34" i="19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P24" i="19" s="1"/>
  <c r="M24" i="19"/>
  <c r="A24" i="19"/>
  <c r="W23" i="19"/>
  <c r="N23" i="19"/>
  <c r="M23" i="19"/>
  <c r="A23" i="19"/>
  <c r="W22" i="19"/>
  <c r="N22" i="19"/>
  <c r="M22" i="19"/>
  <c r="A22" i="19"/>
  <c r="W21" i="19"/>
  <c r="N21" i="19"/>
  <c r="M21" i="19"/>
  <c r="A21" i="19"/>
  <c r="W20" i="19"/>
  <c r="N20" i="19"/>
  <c r="M20" i="19"/>
  <c r="A20" i="19"/>
  <c r="W19" i="19"/>
  <c r="N19" i="19"/>
  <c r="P19" i="19" s="1"/>
  <c r="Y19" i="19" s="1"/>
  <c r="M19" i="19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A2" i="19"/>
  <c r="P67" i="19" l="1"/>
  <c r="Y67" i="19" s="1"/>
  <c r="P71" i="19"/>
  <c r="O80" i="19"/>
  <c r="O84" i="19"/>
  <c r="P90" i="19"/>
  <c r="P94" i="19"/>
  <c r="O96" i="19"/>
  <c r="P100" i="19"/>
  <c r="Y100" i="19" s="1"/>
  <c r="O22" i="19"/>
  <c r="X22" i="19" s="1"/>
  <c r="O34" i="19"/>
  <c r="X34" i="19" s="1"/>
  <c r="O42" i="19"/>
  <c r="X42" i="19" s="1"/>
  <c r="P44" i="19"/>
  <c r="X83" i="19"/>
  <c r="AA83" i="19" s="1"/>
  <c r="AB83" i="19" s="1"/>
  <c r="P2" i="19"/>
  <c r="O101" i="19"/>
  <c r="O103" i="19"/>
  <c r="X103" i="19" s="1"/>
  <c r="P21" i="19"/>
  <c r="O19" i="19"/>
  <c r="O78" i="19"/>
  <c r="P25" i="19"/>
  <c r="P102" i="19"/>
  <c r="P27" i="19"/>
  <c r="Y27" i="19" s="1"/>
  <c r="P31" i="19"/>
  <c r="Y31" i="19" s="1"/>
  <c r="P80" i="19"/>
  <c r="Y80" i="19" s="1"/>
  <c r="X82" i="19"/>
  <c r="AA82" i="19" s="1"/>
  <c r="P87" i="19"/>
  <c r="Y87" i="19" s="1"/>
  <c r="O92" i="19"/>
  <c r="X92" i="19" s="1"/>
  <c r="O18" i="19"/>
  <c r="X18" i="19" s="1"/>
  <c r="P41" i="19"/>
  <c r="P47" i="19"/>
  <c r="P51" i="19"/>
  <c r="Y51" i="19" s="1"/>
  <c r="P53" i="19"/>
  <c r="Y53" i="19" s="1"/>
  <c r="P55" i="19"/>
  <c r="O63" i="19"/>
  <c r="X63" i="19" s="1"/>
  <c r="AA63" i="19" s="1"/>
  <c r="O65" i="19"/>
  <c r="X65" i="19" s="1"/>
  <c r="P74" i="19"/>
  <c r="P79" i="19"/>
  <c r="Y79" i="19" s="1"/>
  <c r="P82" i="19"/>
  <c r="P92" i="19"/>
  <c r="Y92" i="19" s="1"/>
  <c r="O76" i="19"/>
  <c r="X76" i="19" s="1"/>
  <c r="P84" i="19"/>
  <c r="Y84" i="19" s="1"/>
  <c r="P91" i="19"/>
  <c r="Y91" i="19" s="1"/>
  <c r="O99" i="19"/>
  <c r="X99" i="19" s="1"/>
  <c r="P76" i="19"/>
  <c r="Y76" i="19" s="1"/>
  <c r="P86" i="19"/>
  <c r="P101" i="19"/>
  <c r="P103" i="19"/>
  <c r="Y103" i="19" s="1"/>
  <c r="P26" i="19"/>
  <c r="Y26" i="19" s="1"/>
  <c r="P32" i="19"/>
  <c r="P38" i="19"/>
  <c r="Y38" i="19" s="1"/>
  <c r="P46" i="19"/>
  <c r="Y46" i="19" s="1"/>
  <c r="O48" i="19"/>
  <c r="P50" i="19"/>
  <c r="Y50" i="19" s="1"/>
  <c r="X70" i="19"/>
  <c r="AA70" i="19" s="1"/>
  <c r="P75" i="19"/>
  <c r="Y75" i="19" s="1"/>
  <c r="P78" i="19"/>
  <c r="Y78" i="19" s="1"/>
  <c r="P83" i="19"/>
  <c r="Y83" i="19" s="1"/>
  <c r="O88" i="19"/>
  <c r="P96" i="19"/>
  <c r="Y96" i="19" s="1"/>
  <c r="O23" i="19"/>
  <c r="P58" i="19"/>
  <c r="O60" i="19"/>
  <c r="P64" i="19"/>
  <c r="Y64" i="19" s="1"/>
  <c r="P66" i="19"/>
  <c r="Y66" i="19" s="1"/>
  <c r="O68" i="19"/>
  <c r="P88" i="19"/>
  <c r="Y88" i="19" s="1"/>
  <c r="P93" i="19"/>
  <c r="Y93" i="19" s="1"/>
  <c r="P95" i="19"/>
  <c r="Y95" i="19" s="1"/>
  <c r="P98" i="19"/>
  <c r="Y98" i="19" s="1"/>
  <c r="O100" i="19"/>
  <c r="P8" i="19"/>
  <c r="Y8" i="19" s="1"/>
  <c r="O12" i="19"/>
  <c r="X12" i="19" s="1"/>
  <c r="O6" i="19"/>
  <c r="X6" i="19" s="1"/>
  <c r="AA6" i="19" s="1"/>
  <c r="P9" i="19"/>
  <c r="Y9" i="19" s="1"/>
  <c r="P11" i="19"/>
  <c r="P13" i="19"/>
  <c r="Y13" i="19" s="1"/>
  <c r="P17" i="19"/>
  <c r="Y17" i="19" s="1"/>
  <c r="P49" i="19"/>
  <c r="Y49" i="19" s="1"/>
  <c r="O53" i="19"/>
  <c r="X53" i="19" s="1"/>
  <c r="AA53" i="19" s="1"/>
  <c r="P23" i="19"/>
  <c r="Y23" i="19" s="1"/>
  <c r="O27" i="19"/>
  <c r="X27" i="19" s="1"/>
  <c r="O29" i="19"/>
  <c r="X29" i="19" s="1"/>
  <c r="O31" i="19"/>
  <c r="X31" i="19" s="1"/>
  <c r="O33" i="19"/>
  <c r="P40" i="19"/>
  <c r="Y40" i="19" s="1"/>
  <c r="P57" i="19"/>
  <c r="Y57" i="19" s="1"/>
  <c r="P59" i="19"/>
  <c r="Y59" i="19" s="1"/>
  <c r="P63" i="19"/>
  <c r="Y63" i="19" s="1"/>
  <c r="O67" i="19"/>
  <c r="X67" i="19" s="1"/>
  <c r="AA67" i="19" s="1"/>
  <c r="O8" i="19"/>
  <c r="X8" i="19" s="1"/>
  <c r="P65" i="19"/>
  <c r="Y65" i="19" s="1"/>
  <c r="P16" i="19"/>
  <c r="P35" i="19"/>
  <c r="Y35" i="19" s="1"/>
  <c r="P48" i="19"/>
  <c r="P22" i="19"/>
  <c r="Y22" i="19" s="1"/>
  <c r="O24" i="19"/>
  <c r="X24" i="19" s="1"/>
  <c r="P39" i="19"/>
  <c r="Y39" i="19" s="1"/>
  <c r="O43" i="19"/>
  <c r="X43" i="19" s="1"/>
  <c r="P52" i="19"/>
  <c r="Y52" i="19" s="1"/>
  <c r="P54" i="19"/>
  <c r="Y54" i="19" s="1"/>
  <c r="P56" i="19"/>
  <c r="Y56" i="19" s="1"/>
  <c r="O64" i="19"/>
  <c r="X64" i="19" s="1"/>
  <c r="AA64" i="19" s="1"/>
  <c r="O26" i="19"/>
  <c r="X26" i="19" s="1"/>
  <c r="AA26" i="19" s="1"/>
  <c r="O28" i="19"/>
  <c r="X28" i="19" s="1"/>
  <c r="O30" i="19"/>
  <c r="X30" i="19" s="1"/>
  <c r="AA30" i="19" s="1"/>
  <c r="O32" i="19"/>
  <c r="X32" i="19" s="1"/>
  <c r="O47" i="19"/>
  <c r="X47" i="19" s="1"/>
  <c r="AA47" i="19" s="1"/>
  <c r="O17" i="19"/>
  <c r="O40" i="19"/>
  <c r="P61" i="19"/>
  <c r="Y61" i="19" s="1"/>
  <c r="P37" i="19"/>
  <c r="P42" i="19"/>
  <c r="Y42" i="19" s="1"/>
  <c r="O61" i="19"/>
  <c r="X61" i="19" s="1"/>
  <c r="AA61" i="19" s="1"/>
  <c r="O16" i="19"/>
  <c r="O21" i="19"/>
  <c r="P29" i="19"/>
  <c r="Y29" i="19" s="1"/>
  <c r="P34" i="19"/>
  <c r="Y34" i="19" s="1"/>
  <c r="O44" i="19"/>
  <c r="X44" i="19" s="1"/>
  <c r="O46" i="19"/>
  <c r="X46" i="19" s="1"/>
  <c r="AA46" i="19" s="1"/>
  <c r="O58" i="19"/>
  <c r="X58" i="19" s="1"/>
  <c r="P18" i="19"/>
  <c r="Y18" i="19" s="1"/>
  <c r="O36" i="19"/>
  <c r="O41" i="19"/>
  <c r="O52" i="19"/>
  <c r="X52" i="19" s="1"/>
  <c r="O57" i="19"/>
  <c r="X57" i="19" s="1"/>
  <c r="P60" i="19"/>
  <c r="O62" i="19"/>
  <c r="X62" i="19" s="1"/>
  <c r="AA62" i="19" s="1"/>
  <c r="P7" i="19"/>
  <c r="Y7" i="19" s="1"/>
  <c r="O9" i="19"/>
  <c r="X9" i="19" s="1"/>
  <c r="O11" i="19"/>
  <c r="X11" i="19" s="1"/>
  <c r="O20" i="19"/>
  <c r="O25" i="19"/>
  <c r="X25" i="19" s="1"/>
  <c r="P30" i="19"/>
  <c r="Y30" i="19" s="1"/>
  <c r="P33" i="19"/>
  <c r="Y33" i="19" s="1"/>
  <c r="O38" i="19"/>
  <c r="X38" i="19" s="1"/>
  <c r="AA38" i="19" s="1"/>
  <c r="O45" i="19"/>
  <c r="X45" i="19" s="1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Y37" i="19"/>
  <c r="O4" i="19"/>
  <c r="Y21" i="19"/>
  <c r="AA34" i="19"/>
  <c r="X16" i="19"/>
  <c r="AA42" i="19"/>
  <c r="X36" i="19"/>
  <c r="X41" i="19"/>
  <c r="O7" i="19"/>
  <c r="AA18" i="19"/>
  <c r="X33" i="19"/>
  <c r="Y41" i="19"/>
  <c r="O2" i="19"/>
  <c r="X20" i="19"/>
  <c r="X21" i="19"/>
  <c r="X17" i="19"/>
  <c r="Y25" i="19"/>
  <c r="X40" i="19"/>
  <c r="AA22" i="19"/>
  <c r="X37" i="19"/>
  <c r="P12" i="19"/>
  <c r="X19" i="19"/>
  <c r="P20" i="19"/>
  <c r="P28" i="19"/>
  <c r="X35" i="19"/>
  <c r="P36" i="19"/>
  <c r="P45" i="19"/>
  <c r="Y55" i="19"/>
  <c r="P73" i="19"/>
  <c r="O73" i="19"/>
  <c r="Y74" i="19"/>
  <c r="X80" i="19"/>
  <c r="X102" i="19"/>
  <c r="O10" i="19"/>
  <c r="O51" i="19"/>
  <c r="O55" i="19"/>
  <c r="Y58" i="19"/>
  <c r="Y60" i="19"/>
  <c r="O66" i="19"/>
  <c r="P85" i="19"/>
  <c r="O85" i="19"/>
  <c r="Y86" i="19"/>
  <c r="AB86" i="19" s="1"/>
  <c r="AA95" i="19"/>
  <c r="X98" i="19"/>
  <c r="Y102" i="19"/>
  <c r="Y44" i="19"/>
  <c r="X48" i="19"/>
  <c r="X56" i="19"/>
  <c r="P69" i="19"/>
  <c r="O69" i="19"/>
  <c r="Y71" i="19"/>
  <c r="AA75" i="19"/>
  <c r="AB75" i="19" s="1"/>
  <c r="X78" i="19"/>
  <c r="P97" i="19"/>
  <c r="O97" i="19"/>
  <c r="Y48" i="19"/>
  <c r="O50" i="19"/>
  <c r="X68" i="19"/>
  <c r="P70" i="19"/>
  <c r="O71" i="19"/>
  <c r="P77" i="19"/>
  <c r="O77" i="19"/>
  <c r="X84" i="19"/>
  <c r="X87" i="19"/>
  <c r="O90" i="19"/>
  <c r="X101" i="19"/>
  <c r="Y16" i="19"/>
  <c r="X23" i="19"/>
  <c r="Y24" i="19"/>
  <c r="Y32" i="19"/>
  <c r="X39" i="19"/>
  <c r="O54" i="19"/>
  <c r="X60" i="19"/>
  <c r="P89" i="19"/>
  <c r="O89" i="19"/>
  <c r="Y90" i="19"/>
  <c r="X96" i="19"/>
  <c r="Y101" i="19"/>
  <c r="AA79" i="19"/>
  <c r="X100" i="19"/>
  <c r="P43" i="19"/>
  <c r="P81" i="19"/>
  <c r="O81" i="19"/>
  <c r="Y82" i="19"/>
  <c r="AB82" i="19" s="1"/>
  <c r="X88" i="19"/>
  <c r="X91" i="19"/>
  <c r="O94" i="19"/>
  <c r="Y47" i="19"/>
  <c r="X49" i="19"/>
  <c r="P62" i="19"/>
  <c r="O74" i="19"/>
  <c r="X93" i="19"/>
  <c r="Y94" i="19"/>
  <c r="X72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79" i="19" l="1"/>
  <c r="AB95" i="19"/>
  <c r="AB6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P70" i="18"/>
  <c r="Y70" i="18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O15" i="18" s="1"/>
  <c r="X15" i="18" s="1"/>
  <c r="N15" i="18"/>
  <c r="M16" i="18"/>
  <c r="N16" i="18"/>
  <c r="M17" i="18"/>
  <c r="N17" i="18"/>
  <c r="M18" i="18"/>
  <c r="N18" i="18"/>
  <c r="P18" i="18" s="1"/>
  <c r="Y18" i="18" s="1"/>
  <c r="M19" i="18"/>
  <c r="O19" i="18" s="1"/>
  <c r="X19" i="18" s="1"/>
  <c r="N19" i="18"/>
  <c r="M20" i="18"/>
  <c r="N20" i="18"/>
  <c r="M21" i="18"/>
  <c r="N21" i="18"/>
  <c r="M22" i="18"/>
  <c r="N22" i="18"/>
  <c r="P22" i="18" s="1"/>
  <c r="Y22" i="18" s="1"/>
  <c r="M23" i="18"/>
  <c r="O23" i="18" s="1"/>
  <c r="X23" i="18" s="1"/>
  <c r="N23" i="18"/>
  <c r="M24" i="18"/>
  <c r="N24" i="18"/>
  <c r="M25" i="18"/>
  <c r="N25" i="18"/>
  <c r="M26" i="18"/>
  <c r="N26" i="18"/>
  <c r="P26" i="18" s="1"/>
  <c r="Y26" i="18" s="1"/>
  <c r="M27" i="18"/>
  <c r="O27" i="18" s="1"/>
  <c r="X27" i="18" s="1"/>
  <c r="N27" i="18"/>
  <c r="M28" i="18"/>
  <c r="N28" i="18"/>
  <c r="M29" i="18"/>
  <c r="N29" i="18"/>
  <c r="M30" i="18"/>
  <c r="N30" i="18"/>
  <c r="P30" i="18" s="1"/>
  <c r="Y30" i="18" s="1"/>
  <c r="M31" i="18"/>
  <c r="O31" i="18" s="1"/>
  <c r="X31" i="18" s="1"/>
  <c r="N31" i="18"/>
  <c r="M32" i="18"/>
  <c r="N32" i="18"/>
  <c r="M33" i="18"/>
  <c r="N33" i="18"/>
  <c r="M34" i="18"/>
  <c r="N34" i="18"/>
  <c r="P34" i="18" s="1"/>
  <c r="Y34" i="18" s="1"/>
  <c r="M35" i="18"/>
  <c r="O35" i="18" s="1"/>
  <c r="X35" i="18" s="1"/>
  <c r="N35" i="18"/>
  <c r="M36" i="18"/>
  <c r="N36" i="18"/>
  <c r="M37" i="18"/>
  <c r="N37" i="18"/>
  <c r="M38" i="18"/>
  <c r="N38" i="18"/>
  <c r="P38" i="18" s="1"/>
  <c r="Y38" i="18" s="1"/>
  <c r="M39" i="18"/>
  <c r="O39" i="18" s="1"/>
  <c r="X39" i="18" s="1"/>
  <c r="N39" i="18"/>
  <c r="M40" i="18"/>
  <c r="N40" i="18"/>
  <c r="M41" i="18"/>
  <c r="N41" i="18"/>
  <c r="M42" i="18"/>
  <c r="N42" i="18"/>
  <c r="P42" i="18" s="1"/>
  <c r="Y42" i="18" s="1"/>
  <c r="M43" i="18"/>
  <c r="O43" i="18" s="1"/>
  <c r="X43" i="18" s="1"/>
  <c r="N43" i="18"/>
  <c r="M44" i="18"/>
  <c r="N44" i="18"/>
  <c r="M45" i="18"/>
  <c r="N45" i="18"/>
  <c r="M46" i="18"/>
  <c r="N46" i="18"/>
  <c r="P46" i="18" s="1"/>
  <c r="Y46" i="18" s="1"/>
  <c r="M47" i="18"/>
  <c r="O47" i="18" s="1"/>
  <c r="X47" i="18" s="1"/>
  <c r="N47" i="18"/>
  <c r="M48" i="18"/>
  <c r="N48" i="18"/>
  <c r="M49" i="18"/>
  <c r="N49" i="18"/>
  <c r="M50" i="18"/>
  <c r="N50" i="18"/>
  <c r="P50" i="18" s="1"/>
  <c r="Y50" i="18" s="1"/>
  <c r="M51" i="18"/>
  <c r="O51" i="18" s="1"/>
  <c r="X51" i="18" s="1"/>
  <c r="N51" i="18"/>
  <c r="M52" i="18"/>
  <c r="N52" i="18"/>
  <c r="M53" i="18"/>
  <c r="N53" i="18"/>
  <c r="M54" i="18"/>
  <c r="N54" i="18"/>
  <c r="P54" i="18" s="1"/>
  <c r="Y54" i="18" s="1"/>
  <c r="M55" i="18"/>
  <c r="O55" i="18" s="1"/>
  <c r="X55" i="18" s="1"/>
  <c r="N55" i="18"/>
  <c r="M56" i="18"/>
  <c r="N56" i="18"/>
  <c r="M57" i="18"/>
  <c r="N57" i="18"/>
  <c r="M58" i="18"/>
  <c r="N58" i="18"/>
  <c r="P58" i="18" s="1"/>
  <c r="Y58" i="18" s="1"/>
  <c r="M59" i="18"/>
  <c r="O59" i="18" s="1"/>
  <c r="X59" i="18" s="1"/>
  <c r="N59" i="18"/>
  <c r="M60" i="18"/>
  <c r="N60" i="18"/>
  <c r="M61" i="18"/>
  <c r="N61" i="18"/>
  <c r="M62" i="18"/>
  <c r="N62" i="18"/>
  <c r="P62" i="18" s="1"/>
  <c r="Y62" i="18" s="1"/>
  <c r="M63" i="18"/>
  <c r="O63" i="18" s="1"/>
  <c r="X63" i="18" s="1"/>
  <c r="N63" i="18"/>
  <c r="M64" i="18"/>
  <c r="N64" i="18"/>
  <c r="M65" i="18"/>
  <c r="N65" i="18"/>
  <c r="M66" i="18"/>
  <c r="N66" i="18"/>
  <c r="P66" i="18" s="1"/>
  <c r="Y66" i="18" s="1"/>
  <c r="M67" i="18"/>
  <c r="O67" i="18" s="1"/>
  <c r="X67" i="18" s="1"/>
  <c r="N67" i="18"/>
  <c r="M68" i="18"/>
  <c r="N68" i="18"/>
  <c r="M69" i="18"/>
  <c r="O69" i="18" s="1"/>
  <c r="X69" i="18" s="1"/>
  <c r="N69" i="18"/>
  <c r="M70" i="18"/>
  <c r="N70" i="18"/>
  <c r="M71" i="18"/>
  <c r="O71" i="18" s="1"/>
  <c r="X71" i="18" s="1"/>
  <c r="N71" i="18"/>
  <c r="M72" i="18"/>
  <c r="O72" i="18" s="1"/>
  <c r="X72" i="18" s="1"/>
  <c r="N72" i="18"/>
  <c r="M73" i="18"/>
  <c r="O73" i="18" s="1"/>
  <c r="X73" i="18" s="1"/>
  <c r="AA73" i="18" s="1"/>
  <c r="N73" i="18"/>
  <c r="P73" i="18" s="1"/>
  <c r="Y73" i="18" s="1"/>
  <c r="M74" i="18"/>
  <c r="N74" i="18"/>
  <c r="P74" i="18" s="1"/>
  <c r="Y74" i="18" s="1"/>
  <c r="M75" i="18"/>
  <c r="O75" i="18" s="1"/>
  <c r="X75" i="18" s="1"/>
  <c r="N75" i="18"/>
  <c r="M76" i="18"/>
  <c r="N76" i="18"/>
  <c r="M77" i="18"/>
  <c r="O77" i="18" s="1"/>
  <c r="X77" i="18" s="1"/>
  <c r="N77" i="18"/>
  <c r="M78" i="18"/>
  <c r="N78" i="18"/>
  <c r="P78" i="18" s="1"/>
  <c r="Y78" i="18" s="1"/>
  <c r="M79" i="18"/>
  <c r="O79" i="18" s="1"/>
  <c r="X79" i="18" s="1"/>
  <c r="N79" i="18"/>
  <c r="M80" i="18"/>
  <c r="O80" i="18" s="1"/>
  <c r="X80" i="18" s="1"/>
  <c r="N80" i="18"/>
  <c r="M81" i="18"/>
  <c r="O81" i="18" s="1"/>
  <c r="X81" i="18" s="1"/>
  <c r="AA81" i="18" s="1"/>
  <c r="N81" i="18"/>
  <c r="P81" i="18" s="1"/>
  <c r="Y81" i="18" s="1"/>
  <c r="M82" i="18"/>
  <c r="N82" i="18"/>
  <c r="P82" i="18" s="1"/>
  <c r="Y82" i="18" s="1"/>
  <c r="M83" i="18"/>
  <c r="O83" i="18" s="1"/>
  <c r="X83" i="18" s="1"/>
  <c r="N83" i="18"/>
  <c r="M84" i="18"/>
  <c r="N84" i="18"/>
  <c r="M85" i="18"/>
  <c r="O85" i="18" s="1"/>
  <c r="X85" i="18" s="1"/>
  <c r="N85" i="18"/>
  <c r="M86" i="18"/>
  <c r="N86" i="18"/>
  <c r="P86" i="18" s="1"/>
  <c r="Y86" i="18" s="1"/>
  <c r="M87" i="18"/>
  <c r="O87" i="18" s="1"/>
  <c r="X87" i="18" s="1"/>
  <c r="N87" i="18"/>
  <c r="M88" i="18"/>
  <c r="O88" i="18" s="1"/>
  <c r="X88" i="18" s="1"/>
  <c r="N88" i="18"/>
  <c r="M89" i="18"/>
  <c r="O89" i="18" s="1"/>
  <c r="X89" i="18" s="1"/>
  <c r="AA89" i="18" s="1"/>
  <c r="N89" i="18"/>
  <c r="P89" i="18" s="1"/>
  <c r="Y89" i="18" s="1"/>
  <c r="M90" i="18"/>
  <c r="N90" i="18"/>
  <c r="P90" i="18" s="1"/>
  <c r="Y90" i="18" s="1"/>
  <c r="M91" i="18"/>
  <c r="O91" i="18" s="1"/>
  <c r="X91" i="18" s="1"/>
  <c r="N91" i="18"/>
  <c r="M92" i="18"/>
  <c r="N92" i="18"/>
  <c r="M93" i="18"/>
  <c r="O93" i="18" s="1"/>
  <c r="X93" i="18" s="1"/>
  <c r="N93" i="18"/>
  <c r="M94" i="18"/>
  <c r="N94" i="18"/>
  <c r="P94" i="18" s="1"/>
  <c r="Y94" i="18" s="1"/>
  <c r="M95" i="18"/>
  <c r="O95" i="18" s="1"/>
  <c r="X95" i="18" s="1"/>
  <c r="N95" i="18"/>
  <c r="M96" i="18"/>
  <c r="O96" i="18" s="1"/>
  <c r="X96" i="18" s="1"/>
  <c r="N96" i="18"/>
  <c r="M97" i="18"/>
  <c r="O97" i="18" s="1"/>
  <c r="X97" i="18" s="1"/>
  <c r="AA97" i="18" s="1"/>
  <c r="N97" i="18"/>
  <c r="P97" i="18" s="1"/>
  <c r="Y97" i="18" s="1"/>
  <c r="M98" i="18"/>
  <c r="N98" i="18"/>
  <c r="P98" i="18" s="1"/>
  <c r="Y98" i="18" s="1"/>
  <c r="M99" i="18"/>
  <c r="O99" i="18" s="1"/>
  <c r="X99" i="18" s="1"/>
  <c r="N99" i="18"/>
  <c r="M100" i="18"/>
  <c r="N100" i="18"/>
  <c r="M101" i="18"/>
  <c r="O101" i="18" s="1"/>
  <c r="X101" i="18" s="1"/>
  <c r="N101" i="18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8" i="18" l="1"/>
  <c r="X98" i="18" s="1"/>
  <c r="O94" i="18"/>
  <c r="X94" i="18" s="1"/>
  <c r="AA94" i="18" s="1"/>
  <c r="AB94" i="18" s="1"/>
  <c r="O90" i="18"/>
  <c r="X90" i="18" s="1"/>
  <c r="O86" i="18"/>
  <c r="X86" i="18" s="1"/>
  <c r="AA86" i="18" s="1"/>
  <c r="AB86" i="18" s="1"/>
  <c r="O82" i="18"/>
  <c r="X82" i="18" s="1"/>
  <c r="AA82" i="18" s="1"/>
  <c r="O78" i="18"/>
  <c r="X78" i="18" s="1"/>
  <c r="O74" i="18"/>
  <c r="X74" i="18" s="1"/>
  <c r="O70" i="18"/>
  <c r="X70" i="18" s="1"/>
  <c r="AA70" i="18" s="1"/>
  <c r="AB70" i="18" s="1"/>
  <c r="P101" i="18"/>
  <c r="Y101" i="18" s="1"/>
  <c r="P93" i="18"/>
  <c r="Y93" i="18" s="1"/>
  <c r="P85" i="18"/>
  <c r="Y85" i="18" s="1"/>
  <c r="P77" i="18"/>
  <c r="Y77" i="18" s="1"/>
  <c r="P69" i="18"/>
  <c r="Y69" i="18" s="1"/>
  <c r="P65" i="18"/>
  <c r="Y65" i="18" s="1"/>
  <c r="P61" i="18"/>
  <c r="Y61" i="18" s="1"/>
  <c r="P57" i="18"/>
  <c r="Y57" i="18" s="1"/>
  <c r="P53" i="18"/>
  <c r="Y53" i="18" s="1"/>
  <c r="P49" i="18"/>
  <c r="Y49" i="18" s="1"/>
  <c r="P45" i="18"/>
  <c r="Y45" i="18" s="1"/>
  <c r="P41" i="18"/>
  <c r="Y41" i="18" s="1"/>
  <c r="P37" i="18"/>
  <c r="Y37" i="18" s="1"/>
  <c r="P33" i="18"/>
  <c r="Y33" i="18" s="1"/>
  <c r="P29" i="18"/>
  <c r="Y29" i="18" s="1"/>
  <c r="P25" i="18"/>
  <c r="Y25" i="18" s="1"/>
  <c r="P21" i="18"/>
  <c r="Y21" i="18" s="1"/>
  <c r="P17" i="18"/>
  <c r="Y17" i="18" s="1"/>
  <c r="P100" i="18"/>
  <c r="Y100" i="18" s="1"/>
  <c r="P96" i="18"/>
  <c r="Y96" i="18" s="1"/>
  <c r="P92" i="18"/>
  <c r="Y92" i="18" s="1"/>
  <c r="P88" i="18"/>
  <c r="Y88" i="18" s="1"/>
  <c r="P84" i="18"/>
  <c r="Y84" i="18" s="1"/>
  <c r="P80" i="18"/>
  <c r="Y80" i="18" s="1"/>
  <c r="P76" i="18"/>
  <c r="Y76" i="18" s="1"/>
  <c r="P72" i="18"/>
  <c r="Y72" i="18" s="1"/>
  <c r="P68" i="18"/>
  <c r="Y68" i="18" s="1"/>
  <c r="P64" i="18"/>
  <c r="Y64" i="18" s="1"/>
  <c r="P60" i="18"/>
  <c r="Y60" i="18" s="1"/>
  <c r="P56" i="18"/>
  <c r="Y56" i="18" s="1"/>
  <c r="P52" i="18"/>
  <c r="Y52" i="18" s="1"/>
  <c r="P48" i="18"/>
  <c r="Y48" i="18" s="1"/>
  <c r="P44" i="18"/>
  <c r="Y44" i="18" s="1"/>
  <c r="P40" i="18"/>
  <c r="Y40" i="18" s="1"/>
  <c r="P36" i="18"/>
  <c r="Y36" i="18" s="1"/>
  <c r="P32" i="18"/>
  <c r="Y32" i="18" s="1"/>
  <c r="P28" i="18"/>
  <c r="Y28" i="18" s="1"/>
  <c r="P24" i="18"/>
  <c r="Y24" i="18" s="1"/>
  <c r="P20" i="18"/>
  <c r="Y20" i="18" s="1"/>
  <c r="P16" i="18"/>
  <c r="Y16" i="18" s="1"/>
  <c r="P99" i="18"/>
  <c r="Y99" i="18" s="1"/>
  <c r="P95" i="18"/>
  <c r="Y95" i="18" s="1"/>
  <c r="P91" i="18"/>
  <c r="Y91" i="18" s="1"/>
  <c r="P87" i="18"/>
  <c r="Y87" i="18" s="1"/>
  <c r="P83" i="18"/>
  <c r="Y83" i="18" s="1"/>
  <c r="P79" i="18"/>
  <c r="Y79" i="18" s="1"/>
  <c r="P75" i="18"/>
  <c r="Y75" i="18" s="1"/>
  <c r="P71" i="18"/>
  <c r="Y71" i="18" s="1"/>
  <c r="P67" i="18"/>
  <c r="Y67" i="18" s="1"/>
  <c r="AA83" i="18"/>
  <c r="AB83" i="18" s="1"/>
  <c r="AA91" i="18"/>
  <c r="AB91" i="18" s="1"/>
  <c r="AA67" i="18"/>
  <c r="AB67" i="18" s="1"/>
  <c r="AA98" i="18"/>
  <c r="AB98" i="18" s="1"/>
  <c r="AA90" i="18"/>
  <c r="AB90" i="18" s="1"/>
  <c r="AA78" i="18"/>
  <c r="AB78" i="18" s="1"/>
  <c r="AA74" i="18"/>
  <c r="AB74" i="18" s="1"/>
  <c r="AA99" i="18"/>
  <c r="AB99" i="18" s="1"/>
  <c r="AA75" i="18"/>
  <c r="AB75" i="18" s="1"/>
  <c r="AA101" i="18"/>
  <c r="AB101" i="18" s="1"/>
  <c r="AA93" i="18"/>
  <c r="AB93" i="18" s="1"/>
  <c r="AA85" i="18"/>
  <c r="AB85" i="18" s="1"/>
  <c r="AA77" i="18"/>
  <c r="AB77" i="18" s="1"/>
  <c r="AA69" i="18"/>
  <c r="AB69" i="18" s="1"/>
  <c r="AA87" i="18"/>
  <c r="AA95" i="18"/>
  <c r="AA71" i="18"/>
  <c r="AB71" i="18" s="1"/>
  <c r="AA96" i="18"/>
  <c r="AA88" i="18"/>
  <c r="AB88" i="18" s="1"/>
  <c r="AA80" i="18"/>
  <c r="AA72" i="18"/>
  <c r="AB72" i="18" s="1"/>
  <c r="AA79" i="18"/>
  <c r="AB79" i="18" s="1"/>
  <c r="O92" i="18"/>
  <c r="X92" i="18" s="1"/>
  <c r="O76" i="18"/>
  <c r="X76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AB97" i="18"/>
  <c r="O100" i="18"/>
  <c r="X100" i="18" s="1"/>
  <c r="O84" i="18"/>
  <c r="X84" i="18" s="1"/>
  <c r="O68" i="18"/>
  <c r="X68" i="18" s="1"/>
  <c r="P63" i="18"/>
  <c r="Y63" i="18" s="1"/>
  <c r="P59" i="18"/>
  <c r="Y59" i="18" s="1"/>
  <c r="P55" i="18"/>
  <c r="Y55" i="18" s="1"/>
  <c r="P51" i="18"/>
  <c r="Y51" i="18" s="1"/>
  <c r="P47" i="18"/>
  <c r="Y47" i="18" s="1"/>
  <c r="P43" i="18"/>
  <c r="Y43" i="18" s="1"/>
  <c r="P39" i="18"/>
  <c r="Y39" i="18" s="1"/>
  <c r="P35" i="18"/>
  <c r="Y35" i="18" s="1"/>
  <c r="P31" i="18"/>
  <c r="Y31" i="18" s="1"/>
  <c r="P27" i="18"/>
  <c r="Y27" i="18" s="1"/>
  <c r="P23" i="18"/>
  <c r="Y23" i="18" s="1"/>
  <c r="P19" i="18"/>
  <c r="Y19" i="18" s="1"/>
  <c r="P15" i="18"/>
  <c r="Y15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AB81" i="18"/>
  <c r="AB73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9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S22" i="18"/>
  <c r="R36" i="18"/>
  <c r="U36" i="18" s="1"/>
  <c r="S36" i="18"/>
  <c r="R17" i="18"/>
  <c r="S17" i="18"/>
  <c r="R63" i="18"/>
  <c r="R78" i="18"/>
  <c r="U78" i="18" s="1"/>
  <c r="S78" i="18"/>
  <c r="R14" i="18"/>
  <c r="S14" i="18"/>
  <c r="R53" i="18"/>
  <c r="S53" i="18"/>
  <c r="R92" i="18"/>
  <c r="U92" i="18" s="1"/>
  <c r="S92" i="18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AB95" i="18" l="1"/>
  <c r="AB87" i="18"/>
  <c r="AB80" i="18"/>
  <c r="AB82" i="18"/>
  <c r="AB96" i="18"/>
  <c r="R54" i="18"/>
  <c r="U54" i="18" s="1"/>
  <c r="V54" i="18" s="1"/>
  <c r="AA68" i="18"/>
  <c r="AB68" i="18" s="1"/>
  <c r="S31" i="18"/>
  <c r="AA84" i="18"/>
  <c r="AB84" i="18" s="1"/>
  <c r="AA76" i="18"/>
  <c r="AB76" i="18" s="1"/>
  <c r="AA100" i="18"/>
  <c r="AB100" i="18" s="1"/>
  <c r="AA92" i="18"/>
  <c r="AB92" i="18" s="1"/>
  <c r="R28" i="18"/>
  <c r="U28" i="18" s="1"/>
  <c r="R22" i="18"/>
  <c r="U22" i="18" s="1"/>
  <c r="V22" i="18" s="1"/>
  <c r="R21" i="18"/>
  <c r="U21" i="18" s="1"/>
  <c r="V21" i="18" s="1"/>
  <c r="R34" i="18"/>
  <c r="U34" i="18" s="1"/>
  <c r="S63" i="18"/>
  <c r="R33" i="18"/>
  <c r="U33" i="18" s="1"/>
  <c r="V33" i="18" s="1"/>
  <c r="R40" i="18"/>
  <c r="U40" i="18" s="1"/>
  <c r="V40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37" i="18"/>
  <c r="V37" i="18" s="1"/>
  <c r="U53" i="18"/>
  <c r="V53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AA31" i="18"/>
  <c r="AB31" i="18" s="1"/>
  <c r="AB3" i="18"/>
  <c r="V34" i="18" l="1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<sst xmlns="http://schemas.openxmlformats.org/spreadsheetml/2006/main" count="1038" uniqueCount="294">
  <si>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</si>
  <si>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</si>
  <si>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</si>
  <si>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</si>
  <si>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</si>
  <si>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</si>
  <si>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</si>
  <si>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</si>
  <si>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</si>
  <si>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</si>
  <si>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</si>
  <si>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</si>
  <si>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</si>
  <si>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</si>
  <si>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</si>
  <si>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</si>
  <si>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</si>
  <si>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</si>
  <si>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</si>
  <si>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</si>
  <si>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</si>
  <si>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</si>
  <si>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</si>
  <si>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</si>
  <si>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</si>
  <si>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</si>
  <si>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</si>
  <si>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</si>
  <si>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</si>
  <si>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</si>
  <si>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</si>
  <si>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</si>
  <si>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</si>
  <si>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</si>
  <si>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</si>
  <si>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</si>
  <si>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</si>
  <si>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</si>
  <si>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</si>
  <si>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</si>
  <si>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</si>
  <si>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</si>
  <si>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</si>
  <si>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</si>
  <si>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</si>
  <si>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</si>
  <si>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</si>
  <si>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</si>
  <si>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</si>
  <si>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</si>
  <si>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</si>
  <si>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</si>
  <si>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</si>
  <si>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</si>
  <si>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</si>
  <si>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</si>
  <si>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</si>
  <si>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</si>
  <si>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</si>
  <si>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</si>
  <si>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</si>
  <si>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</si>
  <si>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</si>
  <si>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</si>
  <si>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</si>
  <si>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</si>
  <si>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</si>
  <si>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</si>
  <si>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</si>
  <si>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</si>
  <si>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</si>
  <si>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</si>
  <si>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</si>
  <si>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</si>
  <si>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</si>
  <si>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</si>
  <si>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</si>
  <si>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</si>
  <si>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</si>
  <si>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</si>
  <si>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</si>
  <si>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</si>
  <si>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</si>
  <si>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</si>
  <si>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</si>
  <si>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</si>
  <si>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</si>
  <si>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</si>
  <si>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</si>
  <si>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</si>
  <si>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</si>
  <si>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</si>
  <si>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</si>
  <si>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</si>
  <si>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</si>
  <si>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</si>
  <si>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</si>
  <si>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</si>
  <si>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</si>
  <si>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</si>
  <si>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</si>
  <si>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</si>
  <si>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</si>
  <si>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</si>
  <si>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</si>
  <si>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</si>
  <si>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</si>
  <si>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</si>
  <si>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</si>
  <si>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</si>
  <si>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</si>
  <si>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</si>
  <si>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</si>
  <si>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</si>
  <si>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</si>
  <si>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</si>
  <si>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</si>
  <si>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</si>
  <si>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</si>
  <si>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</si>
  <si>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</si>
  <si>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</si>
  <si>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</si>
  <si>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</si>
  <si>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</si>
  <si>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</si>
  <si>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</si>
  <si>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</si>
  <si>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</si>
  <si>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</si>
  <si>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</si>
  <si>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</si>
  <si>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</si>
  <si>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</si>
  <si>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</si>
  <si>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</si>
  <si>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</si>
  <si>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</si>
  <si>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</si>
  <si>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</si>
  <si>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</si>
  <si>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</si>
  <si>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</si>
  <si>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</si>
  <si>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</si>
  <si>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</si>
  <si>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</si>
  <si>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</si>
  <si>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</si>
  <si>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</si>
  <si>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</si>
  <si>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</si>
  <si>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</si>
  <si>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</si>
  <si>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</si>
  <si>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</si>
  <si>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</si>
  <si>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</si>
  <si>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</si>
  <si>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</si>
  <si>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</si>
  <si>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</si>
  <si>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</si>
  <si>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</si>
  <si>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</si>
  <si>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</si>
  <si>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</si>
  <si>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</si>
  <si>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</si>
  <si>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</si>
  <si>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</si>
  <si>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</si>
  <si>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</si>
  <si>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</si>
  <si>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</si>
  <si>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</si>
  <si>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</si>
  <si>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</si>
  <si>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</si>
  <si>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</si>
  <si>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</si>
  <si>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</si>
  <si>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</si>
  <si>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</si>
  <si>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</si>
  <si>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</si>
  <si>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</si>
  <si>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</si>
  <si>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</si>
  <si>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</si>
  <si>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</si>
  <si>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</si>
  <si>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</si>
  <si>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</si>
  <si>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</si>
  <si>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</si>
  <si>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</si>
  <si>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</si>
  <si>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</si>
  <si>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</si>
  <si>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</si>
  <si>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</si>
  <si>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</si>
  <si>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</si>
  <si>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</si>
  <si>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</si>
  <si>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</si>
  <si>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</si>
  <si>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</si>
  <si>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</si>
  <si>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</si>
  <si>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</si>
  <si>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</si>
  <si>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</si>
  <si>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</si>
  <si>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</si>
  <si>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</si>
  <si>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</si>
  <si>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</si>
  <si>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</si>
  <si>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</si>
  <si>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</si>
  <si>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</si>
  <si>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</si>
  <si>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</si>
  <si>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</si>
  <si>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</si>
  <si>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</si>
  <si>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</si>
  <si>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</si>
  <si>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</si>
  <si>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</si>
  <si>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</si>
  <si>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</si>
  <si>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</si>
  <si>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</si>
  <si>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</si>
  <si>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</si>
  <si>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</si>
  <si>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</si>
  <si>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</si>
  <si>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</si>
  <si>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</si>
  <si>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</si>
  <si>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</si>
  <si>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</si>
  <si>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</si>
  <si>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</si>
  <si>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</si>
  <si>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</si>
  <si>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</si>
  <si>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</si>
  <si>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</si>
  <si>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</si>
  <si>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</si>
  <si>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</si>
  <si>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</si>
  <si>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</si>
  <si>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</si>
  <si>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</si>
  <si>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</si>
  <si>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</si>
  <si>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</si>
  <si>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</si>
  <si>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</si>
  <si>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</si>
  <si>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</si>
  <si>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</si>
  <si>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</si>
  <si>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</si>
  <si>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</si>
  <si>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</si>
  <si>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</si>
  <si>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</si>
  <si>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</si>
  <si>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</si>
  <si>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</si>
  <si>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</si>
  <si>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</si>
  <si>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</si>
  <si>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</si>
  <si>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</si>
  <si>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</si>
  <si>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</si>
  <si>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</si>
  <si>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普通運転免許</t>
    <phoneticPr fontId="1"/>
  </si>
  <si>
    <t>選考区分</t>
    <rPh sb="0" eb="2">
      <t>センコウ</t>
    </rPh>
    <rPh sb="2" eb="4">
      <t>クブン</t>
    </rPh>
    <phoneticPr fontId="1"/>
  </si>
  <si>
    <t>海外留学のため休学（H19.10～H20.9）</t>
    <rPh sb="0" eb="2">
      <t>カイガイ</t>
    </rPh>
    <rPh sb="2" eb="4">
      <t>リュウガク</t>
    </rPh>
    <rPh sb="7" eb="9">
      <t>キュウガク</t>
    </rPh>
    <phoneticPr fontId="1"/>
  </si>
  <si>
    <t>建築関係</t>
    <rPh sb="0" eb="2">
      <t>ケンチク</t>
    </rPh>
    <rPh sb="2" eb="4">
      <t>カンケイ</t>
    </rPh>
    <phoneticPr fontId="1"/>
  </si>
  <si>
    <t>設計事務所における建築工事の計画、設計等</t>
    <rPh sb="0" eb="2">
      <t>セッケイ</t>
    </rPh>
    <rPh sb="2" eb="4">
      <t>ジム</t>
    </rPh>
    <rPh sb="4" eb="5">
      <t>ショ</t>
    </rPh>
    <rPh sb="9" eb="11">
      <t>ケンチク</t>
    </rPh>
    <rPh sb="11" eb="13">
      <t>コウジ</t>
    </rPh>
    <rPh sb="14" eb="16">
      <t>ケイカク</t>
    </rPh>
    <rPh sb="17" eb="19">
      <t>セッケイ</t>
    </rPh>
    <rPh sb="19" eb="20">
      <t>トウ</t>
    </rPh>
    <phoneticPr fontId="1"/>
  </si>
  <si>
    <t>建築以外の職務経験</t>
    <rPh sb="0" eb="2">
      <t>ケンチク</t>
    </rPh>
    <rPh sb="2" eb="4">
      <t>イガイ</t>
    </rPh>
    <rPh sb="5" eb="7">
      <t>ショクム</t>
    </rPh>
    <rPh sb="7" eb="9">
      <t>ケイケン</t>
    </rPh>
    <phoneticPr fontId="1"/>
  </si>
  <si>
    <t>建築経験</t>
    <rPh sb="0" eb="2">
      <t>ケンチク</t>
    </rPh>
    <rPh sb="2" eb="4">
      <t>ケイケン</t>
    </rPh>
    <phoneticPr fontId="1"/>
  </si>
  <si>
    <t>建築以外の職務経験</t>
    <rPh sb="0" eb="2">
      <t>ケンチク</t>
    </rPh>
    <rPh sb="2" eb="4">
      <t>イガイ</t>
    </rPh>
    <rPh sb="5" eb="9">
      <t>ショクムケイケン</t>
    </rPh>
    <phoneticPr fontId="1"/>
  </si>
  <si>
    <t>建設技術（建築）【経験者】</t>
    <rPh sb="0" eb="2">
      <t>ケンセツ</t>
    </rPh>
    <rPh sb="2" eb="4">
      <t>ギジュツ</t>
    </rPh>
    <rPh sb="5" eb="7">
      <t>ケンチク</t>
    </rPh>
    <rPh sb="9" eb="12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</si>
</sst>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177" fontId="6" fillId="0" borderId="0" xfId="0" applyNumberFormat="1" applyFont="1" applyAlignment="1" applyProtection="1">
      <alignment vertical="center" shrinkToFit="1"/>
    </xf>
    <xf numFmtId="177" fontId="0" fillId="0" borderId="0" xfId="0" applyNumberFormat="1" applyAlignment="1" applyProtection="1">
      <alignment vertical="center" shrinkToFit="1"/>
    </xf>
    <xf numFmtId="0" fontId="6" fillId="0" borderId="4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shrinkToFit="1"/>
    </xf>
    <xf numFmtId="176" fontId="6" fillId="0" borderId="0" xfId="0" applyNumberFormat="1" applyFont="1" applyProtection="1">
      <alignment vertical="center"/>
    </xf>
    <xf numFmtId="0" fontId="5" fillId="2" borderId="0" xfId="0" applyFont="1" applyFill="1" applyProtection="1">
      <alignment vertical="center"/>
    </xf>
    <xf numFmtId="0" fontId="5" fillId="0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0" fillId="0" borderId="4" xfId="0" applyFill="1" applyBorder="1" applyAlignment="1" applyProtection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2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876301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06174" y="190500"/>
          <a:ext cx="1752602" cy="18097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25825" y="1533525"/>
          <a:ext cx="2190750" cy="1971675"/>
        </a:xfrm>
        <a:prstGeom prst="wedgeRoundRectCallout">
          <a:avLst>
            <a:gd name="adj1" fmla="val -34047"/>
            <a:gd name="adj2" fmla="val -42614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876301</xdr:colOff>
      <xdr:row>1</xdr:row>
      <xdr:rowOff>100013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058776" y="280988"/>
          <a:ext cx="1858179" cy="1186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9</xdr:row>
      <xdr:rowOff>60475</xdr:rowOff>
    </xdr:from>
    <xdr:to>
      <xdr:col>4</xdr:col>
      <xdr:colOff>38099</xdr:colOff>
      <xdr:row>9</xdr:row>
      <xdr:rowOff>71438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6225931" y="1689250"/>
          <a:ext cx="803518" cy="1096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15</xdr:row>
      <xdr:rowOff>9526</xdr:rowOff>
    </xdr:from>
    <xdr:to>
      <xdr:col>7</xdr:col>
      <xdr:colOff>695326</xdr:colOff>
      <xdr:row>21</xdr:row>
      <xdr:rowOff>70485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87100" y="2724151"/>
          <a:ext cx="2114551" cy="114680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462217</xdr:colOff>
      <xdr:row>14</xdr:row>
      <xdr:rowOff>19050</xdr:rowOff>
    </xdr:from>
    <xdr:to>
      <xdr:col>8</xdr:col>
      <xdr:colOff>480060</xdr:colOff>
      <xdr:row>16</xdr:row>
      <xdr:rowOff>28736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</xdr:cNvCxnSpPr>
      </xdr:nvCxnSpPr>
      <xdr:spPr>
        <a:xfrm flipV="1">
          <a:off x="12968542" y="2552700"/>
          <a:ext cx="903668" cy="37163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7</xdr:row>
      <xdr:rowOff>71438</xdr:rowOff>
    </xdr:from>
    <xdr:to>
      <xdr:col>4</xdr:col>
      <xdr:colOff>9524</xdr:colOff>
      <xdr:row>9</xdr:row>
      <xdr:rowOff>60475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225931" y="1338263"/>
          <a:ext cx="774943" cy="35098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66675</xdr:rowOff>
    </xdr:from>
    <xdr:to>
      <xdr:col>3</xdr:col>
      <xdr:colOff>495300</xdr:colOff>
      <xdr:row>14</xdr:row>
      <xdr:rowOff>85725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219575" y="1152525"/>
          <a:ext cx="2057400" cy="1466850"/>
        </a:xfrm>
        <a:prstGeom prst="wedgeRoundRectCallout">
          <a:avLst>
            <a:gd name="adj1" fmla="val 47519"/>
            <a:gd name="adj2" fmla="val -2509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経歴分類で「学生」又は「在家庭」を選択した場合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47625</xdr:colOff>
      <xdr:row>0</xdr:row>
      <xdr:rowOff>171450</xdr:rowOff>
    </xdr:from>
    <xdr:to>
      <xdr:col>4</xdr:col>
      <xdr:colOff>1190625</xdr:colOff>
      <xdr:row>2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7625" y="171450"/>
          <a:ext cx="8134350" cy="2095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2</xdr:row>
      <xdr:rowOff>142876</xdr:rowOff>
    </xdr:from>
    <xdr:to>
      <xdr:col>1</xdr:col>
      <xdr:colOff>2552700</xdr:colOff>
      <xdr:row>8</xdr:row>
      <xdr:rowOff>9525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333500" y="504826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2476733</xdr:colOff>
      <xdr:row>2</xdr:row>
      <xdr:rowOff>19050</xdr:rowOff>
    </xdr:from>
    <xdr:to>
      <xdr:col>2</xdr:col>
      <xdr:colOff>1057275</xdr:colOff>
      <xdr:row>3</xdr:row>
      <xdr:rowOff>130855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23" idx="4"/>
          <a:endCxn id="22" idx="2"/>
        </xdr:cNvCxnSpPr>
      </xdr:nvCxnSpPr>
      <xdr:spPr>
        <a:xfrm flipV="1">
          <a:off x="2810108" y="381000"/>
          <a:ext cx="1304692" cy="2927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53899" y="542925"/>
          <a:ext cx="292417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</xdr:row>
      <xdr:rowOff>90489</xdr:rowOff>
    </xdr:from>
    <xdr:to>
      <xdr:col>10</xdr:col>
      <xdr:colOff>153205</xdr:colOff>
      <xdr:row>1</xdr:row>
      <xdr:rowOff>146642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 flipV="1">
          <a:off x="13935075" y="271464"/>
          <a:ext cx="1820080" cy="5615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1</xdr:rowOff>
    </xdr:from>
    <xdr:to>
      <xdr:col>10</xdr:col>
      <xdr:colOff>323850</xdr:colOff>
      <xdr:row>9</xdr:row>
      <xdr:rowOff>19050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 flipV="1">
          <a:off x="15449550" y="723901"/>
          <a:ext cx="847725" cy="923924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8</xdr:row>
      <xdr:rowOff>161925</xdr:rowOff>
    </xdr:from>
    <xdr:to>
      <xdr:col>7</xdr:col>
      <xdr:colOff>19050</xdr:colOff>
      <xdr:row>10</xdr:row>
      <xdr:rowOff>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000874" y="160972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38099</xdr:colOff>
      <xdr:row>12</xdr:row>
      <xdr:rowOff>171450</xdr:rowOff>
    </xdr:from>
    <xdr:to>
      <xdr:col>9</xdr:col>
      <xdr:colOff>38100</xdr:colOff>
      <xdr:row>14</xdr:row>
      <xdr:rowOff>9525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13058774" y="2343150"/>
          <a:ext cx="885826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6</xdr:row>
      <xdr:rowOff>161925</xdr:rowOff>
    </xdr:from>
    <xdr:to>
      <xdr:col>7</xdr:col>
      <xdr:colOff>19050</xdr:colOff>
      <xdr:row>8</xdr:row>
      <xdr:rowOff>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6994524" y="1228725"/>
          <a:ext cx="4308476" cy="19367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A11" sqref="A11"/>
    </sheetView>
  </sheetViews>
  <sheetFormatPr defaultColWidth="9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40"/>
    <col min="10" max="16384" width="9" style="5"/>
  </cols>
  <sheetData>
    <row r="1" spans="1:6">
      <c r="A1" s="12" t="s">
        <v>254</v>
      </c>
      <c r="B1" s="13" t="s">
        <v>286</v>
      </c>
      <c r="D1" s="12" t="s">
        <v>155</v>
      </c>
      <c r="E1" s="13" t="s">
        <v>156</v>
      </c>
    </row>
    <row r="2" spans="1:6">
      <c r="A2" s="26"/>
      <c r="B2" s="60" t="s">
        <v>293</v>
      </c>
      <c r="D2" s="7" t="s">
        <v>285</v>
      </c>
      <c r="E2" s="8"/>
    </row>
    <row r="3" spans="1:6">
      <c r="D3" s="28"/>
      <c r="E3" s="27"/>
      <c r="F3" s="40"/>
    </row>
    <row r="4" spans="1:6">
      <c r="A4" s="12" t="s">
        <v>119</v>
      </c>
      <c r="B4" s="13" t="s">
        <v>120</v>
      </c>
      <c r="D4" s="28"/>
      <c r="E4" s="27"/>
      <c r="F4" s="40"/>
    </row>
    <row r="5" spans="1:6">
      <c r="A5" s="2"/>
      <c r="B5" s="1"/>
      <c r="D5" s="28"/>
      <c r="E5" s="27"/>
      <c r="F5" s="40"/>
    </row>
    <row r="6" spans="1:6">
      <c r="D6" s="28"/>
      <c r="E6" s="27"/>
    </row>
    <row r="7" spans="1:6">
      <c r="A7" s="12" t="s">
        <v>121</v>
      </c>
      <c r="B7" s="13" t="s">
        <v>122</v>
      </c>
      <c r="D7" s="28"/>
      <c r="E7" s="27"/>
    </row>
    <row r="8" spans="1:6">
      <c r="A8" s="2"/>
      <c r="B8" s="1"/>
      <c r="D8" s="28"/>
      <c r="E8" s="27"/>
    </row>
    <row r="9" spans="1:6">
      <c r="D9" s="28"/>
      <c r="E9" s="27"/>
    </row>
    <row r="10" spans="1:6">
      <c r="A10" s="12" t="s">
        <v>123</v>
      </c>
      <c r="B10" s="13" t="s">
        <v>124</v>
      </c>
      <c r="D10" s="28"/>
      <c r="E10" s="27"/>
    </row>
    <row r="11" spans="1:6">
      <c r="A11" s="2"/>
      <c r="B11" s="9"/>
      <c r="D11" s="29"/>
      <c r="E11" s="30"/>
    </row>
  </sheetData>
  <sheetProtection algorithmName="SHA-512" hashValue="KhDpdAZaHYetL0759RH7cFzROJnZ5DZ8iopQkjippxTvL2k+QvH8Zi0os6oQYc8e7ZIsOCxz7s8HVcHVmilQQQ==" saltValue="xsEKthBJpnSH/yfJtQhZMA==" spinCount="100000" sheet="1" objects="1" scenarios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14" width="40.7968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8" width="40.7968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Q13"/>
  <sheetViews>
    <sheetView topLeftCell="D1" workbookViewId="0">
      <selection activeCell="K2" sqref="K2"/>
    </sheetView>
  </sheetViews>
  <sheetFormatPr defaultRowHeight="14.4"/>
  <cols>
    <col min="11" max="11" width="10.5" bestFit="1" customWidth="1"/>
    <col min="13" max="13" width="24.69921875" customWidth="1"/>
    <col min="16" max="16" width="21" customWidth="1"/>
  </cols>
  <sheetData>
    <row r="1" spans="1:17">
      <c r="A1" t="s">
        <v>133</v>
      </c>
      <c r="F1" t="s">
        <v>138</v>
      </c>
      <c r="G1">
        <v>3</v>
      </c>
      <c r="H1" t="s">
        <v>256</v>
      </c>
      <c r="I1">
        <v>1</v>
      </c>
      <c r="K1" s="31">
        <v>46477</v>
      </c>
      <c r="M1" t="s">
        <v>273</v>
      </c>
      <c r="N1">
        <v>1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244</v>
      </c>
      <c r="N2">
        <v>0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291</v>
      </c>
      <c r="N3">
        <v>1</v>
      </c>
      <c r="Q3">
        <v>1</v>
      </c>
    </row>
    <row r="4" spans="1:17">
      <c r="F4" t="s">
        <v>141</v>
      </c>
      <c r="G4">
        <v>1</v>
      </c>
      <c r="H4" t="s">
        <v>259</v>
      </c>
      <c r="I4">
        <v>0</v>
      </c>
      <c r="M4" t="s">
        <v>292</v>
      </c>
      <c r="N4">
        <v>0</v>
      </c>
      <c r="Q4">
        <v>1</v>
      </c>
    </row>
    <row r="5" spans="1:17">
      <c r="F5" t="s">
        <v>142</v>
      </c>
      <c r="G5">
        <v>1</v>
      </c>
      <c r="H5" t="s">
        <v>252</v>
      </c>
      <c r="I5">
        <v>0</v>
      </c>
      <c r="M5" t="s">
        <v>274</v>
      </c>
      <c r="N5">
        <v>0</v>
      </c>
    </row>
    <row r="6" spans="1:17">
      <c r="F6" t="s">
        <v>143</v>
      </c>
      <c r="G6">
        <v>2</v>
      </c>
      <c r="H6" t="s">
        <v>154</v>
      </c>
      <c r="I6">
        <v>1</v>
      </c>
    </row>
    <row r="7" spans="1:17">
      <c r="F7" t="s">
        <v>144</v>
      </c>
      <c r="G7">
        <v>3</v>
      </c>
      <c r="H7" t="s">
        <v>253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1"/>
  <sheetViews>
    <sheetView workbookViewId="0"/>
  </sheetViews>
  <sheetFormatPr defaultColWidth="8.69921875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254</v>
      </c>
      <c r="B1" s="13" t="s">
        <v>286</v>
      </c>
      <c r="D1" s="12" t="s">
        <v>155</v>
      </c>
      <c r="E1" s="13" t="s">
        <v>156</v>
      </c>
    </row>
    <row r="2" spans="1:5">
      <c r="A2" s="32"/>
      <c r="B2" s="54" t="str">
        <f>'入力シート（基本情報）'!$B$2</f>
        <v>建設技術（建築）【経験者】</v>
      </c>
      <c r="D2" s="15" t="s">
        <v>157</v>
      </c>
      <c r="E2" s="16">
        <v>36413</v>
      </c>
    </row>
    <row r="3" spans="1:5">
      <c r="D3" s="15"/>
      <c r="E3" s="16"/>
    </row>
    <row r="4" spans="1:5">
      <c r="A4" s="12" t="s">
        <v>119</v>
      </c>
      <c r="B4" s="13" t="s">
        <v>120</v>
      </c>
      <c r="D4" s="15"/>
      <c r="E4" s="16"/>
    </row>
    <row r="5" spans="1:5">
      <c r="A5" s="19" t="s">
        <v>212</v>
      </c>
      <c r="B5" s="14" t="s">
        <v>213</v>
      </c>
      <c r="D5" s="15"/>
      <c r="E5" s="18"/>
    </row>
    <row r="6" spans="1:5">
      <c r="D6" s="17"/>
      <c r="E6" s="18"/>
    </row>
    <row r="7" spans="1:5">
      <c r="A7" s="12" t="s">
        <v>121</v>
      </c>
      <c r="B7" s="13" t="s">
        <v>122</v>
      </c>
      <c r="D7" s="17"/>
      <c r="E7" s="18"/>
    </row>
    <row r="8" spans="1:5">
      <c r="A8" s="19" t="s">
        <v>214</v>
      </c>
      <c r="B8" s="14" t="s">
        <v>215</v>
      </c>
      <c r="D8" s="17"/>
      <c r="E8" s="18"/>
    </row>
    <row r="9" spans="1:5">
      <c r="D9" s="17"/>
      <c r="E9" s="18"/>
    </row>
    <row r="10" spans="1:5">
      <c r="A10" s="12" t="s">
        <v>123</v>
      </c>
      <c r="B10" s="13" t="s">
        <v>124</v>
      </c>
      <c r="D10" s="17"/>
      <c r="E10" s="18"/>
    </row>
    <row r="11" spans="1:5">
      <c r="A11" s="19" t="s">
        <v>134</v>
      </c>
      <c r="B11" s="20">
        <v>30590</v>
      </c>
      <c r="D11" s="21"/>
      <c r="E11" s="22"/>
    </row>
  </sheetData>
  <sheetProtection password="C18B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G17" sqref="G17"/>
      <selection pane="topRight" activeCell="G17" sqref="G17"/>
      <selection pane="bottomLeft" activeCell="G17" sqref="G17"/>
      <selection pane="bottomRight" activeCell="B2" sqref="B2"/>
    </sheetView>
  </sheetViews>
  <sheetFormatPr defaultColWidth="8.69921875" defaultRowHeight="14.4"/>
  <cols>
    <col min="1" max="1" width="4.296875" style="5" bestFit="1" customWidth="1"/>
    <col min="2" max="5" width="35.69921875" style="5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4" priority="1">
      <formula>AND($A2="",NOT(ISBLANK(D2)))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F2:I1048576">
    <cfRule type="expression" dxfId="22" priority="4">
      <formula>AND($A2&lt;&gt;"",ISBLANK(F2))</formula>
    </cfRule>
  </conditionalFormatting>
  <conditionalFormatting sqref="H2:I1048576">
    <cfRule type="expression" dxfId="21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1"/>
  <sheetViews>
    <sheetView workbookViewId="0">
      <pane xSplit="1" ySplit="1" topLeftCell="B2" activePane="bottomRight" state="frozen"/>
      <selection activeCell="G17" sqref="G17"/>
      <selection pane="topRight" activeCell="G17" sqref="G17"/>
      <selection pane="bottomLeft" activeCell="G17" sqref="G17"/>
      <selection pane="bottomRight"/>
    </sheetView>
  </sheetViews>
  <sheetFormatPr defaultColWidth="8.69921875" defaultRowHeight="14.4"/>
  <cols>
    <col min="1" max="1" width="4.2968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3" t="s">
        <v>248</v>
      </c>
      <c r="C2" s="23" t="s">
        <v>138</v>
      </c>
      <c r="D2" s="23"/>
      <c r="E2" s="23"/>
      <c r="F2" s="24" t="s">
        <v>216</v>
      </c>
      <c r="G2" s="24" t="s">
        <v>218</v>
      </c>
      <c r="H2" s="24" t="s">
        <v>246</v>
      </c>
      <c r="I2" s="24" t="s">
        <v>250</v>
      </c>
      <c r="J2" s="23" t="s">
        <v>227</v>
      </c>
    </row>
    <row r="3" spans="1:10">
      <c r="A3" s="5">
        <f t="shared" ref="A3:A66" si="0">IF(ISBLANK(B3),"",ROW()-1)</f>
        <v>2</v>
      </c>
      <c r="B3" s="23" t="s">
        <v>249</v>
      </c>
      <c r="C3" s="23" t="s">
        <v>138</v>
      </c>
      <c r="D3" s="23"/>
      <c r="E3" s="23"/>
      <c r="F3" s="24" t="s">
        <v>247</v>
      </c>
      <c r="G3" s="24" t="s">
        <v>251</v>
      </c>
      <c r="H3" s="24" t="s">
        <v>220</v>
      </c>
      <c r="I3" s="24" t="s">
        <v>222</v>
      </c>
      <c r="J3" s="23" t="s">
        <v>223</v>
      </c>
    </row>
    <row r="4" spans="1:10">
      <c r="A4" s="5">
        <f t="shared" si="0"/>
        <v>3</v>
      </c>
      <c r="B4" s="23" t="s">
        <v>224</v>
      </c>
      <c r="C4" s="23" t="s">
        <v>140</v>
      </c>
      <c r="D4" s="23"/>
      <c r="E4" s="23" t="s">
        <v>225</v>
      </c>
      <c r="F4" s="24" t="s">
        <v>219</v>
      </c>
      <c r="G4" s="24" t="s">
        <v>217</v>
      </c>
      <c r="H4" s="24" t="s">
        <v>226</v>
      </c>
      <c r="I4" s="24" t="s">
        <v>221</v>
      </c>
      <c r="J4" s="23" t="s">
        <v>223</v>
      </c>
    </row>
    <row r="5" spans="1:10">
      <c r="A5" s="5">
        <f t="shared" si="0"/>
        <v>4</v>
      </c>
      <c r="B5" s="23" t="s">
        <v>229</v>
      </c>
      <c r="C5" s="23" t="s">
        <v>145</v>
      </c>
      <c r="D5" s="23" t="s">
        <v>230</v>
      </c>
      <c r="E5" s="23" t="s">
        <v>231</v>
      </c>
      <c r="F5" s="24" t="s">
        <v>232</v>
      </c>
      <c r="G5" s="24" t="s">
        <v>217</v>
      </c>
      <c r="H5" s="24" t="s">
        <v>233</v>
      </c>
      <c r="I5" s="24" t="s">
        <v>221</v>
      </c>
      <c r="J5" s="23" t="s">
        <v>227</v>
      </c>
    </row>
    <row r="6" spans="1:10">
      <c r="A6" s="5">
        <f t="shared" si="0"/>
        <v>5</v>
      </c>
      <c r="B6" s="23" t="s">
        <v>228</v>
      </c>
      <c r="C6" s="23" t="s">
        <v>145</v>
      </c>
      <c r="D6" s="23" t="s">
        <v>234</v>
      </c>
      <c r="E6" s="23" t="s">
        <v>235</v>
      </c>
      <c r="F6" s="24" t="s">
        <v>236</v>
      </c>
      <c r="G6" s="24" t="s">
        <v>217</v>
      </c>
      <c r="H6" s="24" t="s">
        <v>237</v>
      </c>
      <c r="I6" s="24" t="s">
        <v>221</v>
      </c>
      <c r="J6" s="23" t="s">
        <v>223</v>
      </c>
    </row>
    <row r="7" spans="1:10">
      <c r="A7" s="5">
        <f t="shared" si="0"/>
        <v>6</v>
      </c>
      <c r="B7" s="23" t="s">
        <v>238</v>
      </c>
      <c r="C7" s="25" t="s">
        <v>239</v>
      </c>
      <c r="D7" s="25" t="s">
        <v>240</v>
      </c>
      <c r="E7" s="25" t="s">
        <v>241</v>
      </c>
      <c r="F7" s="24" t="s">
        <v>237</v>
      </c>
      <c r="G7" s="24" t="s">
        <v>217</v>
      </c>
      <c r="H7" s="24" t="s">
        <v>242</v>
      </c>
      <c r="I7" s="24" t="s">
        <v>221</v>
      </c>
      <c r="J7" s="25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password="C18B" sheet="1" objects="1" scenarios="1" selectLockedCells="1"/>
  <phoneticPr fontId="1"/>
  <conditionalFormatting sqref="D2:I1048576">
    <cfRule type="expression" dxfId="20" priority="1">
      <formula>AND($A2="",NOT(ISBLANK(D2)))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F2:I1048576">
    <cfRule type="expression" dxfId="18" priority="4">
      <formula>AND($A2&lt;&gt;"",ISBLANK(F2))</formula>
    </cfRule>
  </conditionalFormatting>
  <conditionalFormatting sqref="H2:I1048576">
    <cfRule type="expression" dxfId="17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B101"/>
  <sheetViews>
    <sheetView workbookViewId="0">
      <pane xSplit="1" ySplit="1" topLeftCell="B2" activePane="bottomRight" state="frozen"/>
      <selection activeCell="G17" sqref="G17"/>
      <selection pane="topRight" activeCell="G17" sqref="G17"/>
      <selection pane="bottomLeft" activeCell="G17" sqref="G17"/>
      <selection pane="bottomRight" activeCell="B2" sqref="B2"/>
    </sheetView>
  </sheetViews>
  <sheetFormatPr defaultColWidth="9" defaultRowHeight="14.4" outlineLevelCol="1"/>
  <cols>
    <col min="1" max="1" width="4.296875" style="5" bestFit="1" customWidth="1"/>
    <col min="2" max="3" width="35.69921875" style="3" customWidth="1"/>
    <col min="4" max="4" width="15.796875" style="3" bestFit="1" customWidth="1"/>
    <col min="5" max="5" width="15.796875" style="33" customWidth="1"/>
    <col min="6" max="6" width="15.796875" style="33" hidden="1" customWidth="1" outlineLevel="1"/>
    <col min="7" max="7" width="40.59765625" style="3" customWidth="1" collapsed="1"/>
    <col min="8" max="8" width="10.5" style="33" bestFit="1" customWidth="1"/>
    <col min="9" max="9" width="10.5" style="33" customWidth="1"/>
    <col min="10" max="10" width="22.19921875" style="33" customWidth="1"/>
    <col min="11" max="11" width="18.296875" style="6" customWidth="1"/>
    <col min="12" max="12" width="9" style="5"/>
    <col min="13" max="14" width="10.5" style="5" hidden="1" customWidth="1" outlineLevel="1"/>
    <col min="15" max="27" width="9" style="5" hidden="1" customWidth="1" outlineLevel="1"/>
    <col min="28" max="28" width="2.19921875" style="5" bestFit="1" customWidth="1" outlineLevel="1"/>
    <col min="29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6" t="s">
        <v>275</v>
      </c>
      <c r="F1" s="5" t="s">
        <v>281</v>
      </c>
      <c r="G1" s="5" t="s">
        <v>276</v>
      </c>
      <c r="H1" s="36" t="s">
        <v>257</v>
      </c>
      <c r="I1" s="36" t="s">
        <v>258</v>
      </c>
      <c r="J1" s="36" t="s">
        <v>263</v>
      </c>
      <c r="K1" s="37"/>
      <c r="O1" s="5" t="s">
        <v>261</v>
      </c>
      <c r="P1" s="5" t="s">
        <v>262</v>
      </c>
      <c r="Q1" s="5" t="s">
        <v>277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278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G2" s="33"/>
      <c r="H2" s="48"/>
      <c r="I2" s="48"/>
      <c r="K2" s="49" t="s">
        <v>284</v>
      </c>
      <c r="L2" s="40"/>
      <c r="M2" s="41" t="e">
        <f>EOMONTH(H2-1,0)+1</f>
        <v>#NUM!</v>
      </c>
      <c r="N2" s="41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H3" s="48"/>
      <c r="I3" s="48"/>
      <c r="K3" s="50">
        <f>Z1</f>
        <v>0</v>
      </c>
      <c r="L3" s="40">
        <v>120</v>
      </c>
      <c r="M3" s="41" t="e">
        <f t="shared" ref="M3:M66" si="1">EOMONTH(H3-1,0)+1</f>
        <v>#NUM!</v>
      </c>
      <c r="N3" s="41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H4" s="48"/>
      <c r="I4" s="48"/>
      <c r="K4" s="51"/>
      <c r="L4" s="40"/>
      <c r="M4" s="41" t="e">
        <f t="shared" si="1"/>
        <v>#NUM!</v>
      </c>
      <c r="N4" s="41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H5" s="48"/>
      <c r="I5" s="48"/>
      <c r="K5" s="5"/>
      <c r="L5" s="40"/>
      <c r="M5" s="41" t="e">
        <f t="shared" si="1"/>
        <v>#NUM!</v>
      </c>
      <c r="N5" s="41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H6" s="48"/>
      <c r="I6" s="48"/>
      <c r="K6" s="5"/>
      <c r="L6" s="40"/>
      <c r="M6" s="41" t="e">
        <f t="shared" si="1"/>
        <v>#NUM!</v>
      </c>
      <c r="N6" s="41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H7" s="48"/>
      <c r="I7" s="48"/>
      <c r="L7" s="40"/>
      <c r="M7" s="41" t="e">
        <f t="shared" si="1"/>
        <v>#NUM!</v>
      </c>
      <c r="N7" s="41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H8" s="48"/>
      <c r="I8" s="48"/>
      <c r="L8" s="40"/>
      <c r="M8" s="41" t="e">
        <f t="shared" si="1"/>
        <v>#NUM!</v>
      </c>
      <c r="N8" s="41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H9" s="48"/>
      <c r="I9" s="48"/>
      <c r="L9" s="40"/>
      <c r="M9" s="41" t="e">
        <f t="shared" si="1"/>
        <v>#NUM!</v>
      </c>
      <c r="N9" s="41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H10" s="48"/>
      <c r="I10" s="48"/>
      <c r="L10" s="40"/>
      <c r="M10" s="41" t="e">
        <f t="shared" si="1"/>
        <v>#NUM!</v>
      </c>
      <c r="N10" s="41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H11" s="48"/>
      <c r="I11" s="48"/>
      <c r="L11" s="40"/>
      <c r="M11" s="41" t="e">
        <f t="shared" si="1"/>
        <v>#NUM!</v>
      </c>
      <c r="N11" s="41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H12" s="48"/>
      <c r="I12" s="48"/>
      <c r="L12" s="40"/>
      <c r="M12" s="41" t="e">
        <f t="shared" si="1"/>
        <v>#NUM!</v>
      </c>
      <c r="N12" s="41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H13" s="48"/>
      <c r="I13" s="48"/>
      <c r="L13" s="40"/>
      <c r="M13" s="41" t="e">
        <f t="shared" si="1"/>
        <v>#NUM!</v>
      </c>
      <c r="N13" s="41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H14" s="48"/>
      <c r="I14" s="48"/>
      <c r="L14" s="40"/>
      <c r="M14" s="41" t="e">
        <f t="shared" si="1"/>
        <v>#NUM!</v>
      </c>
      <c r="N14" s="41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H15" s="48"/>
      <c r="I15" s="48"/>
      <c r="L15" s="40"/>
      <c r="M15" s="41" t="e">
        <f t="shared" si="1"/>
        <v>#NUM!</v>
      </c>
      <c r="N15" s="41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H16" s="48"/>
      <c r="I16" s="48"/>
      <c r="L16" s="40"/>
      <c r="M16" s="41" t="e">
        <f t="shared" si="1"/>
        <v>#NUM!</v>
      </c>
      <c r="N16" s="41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H17" s="48"/>
      <c r="I17" s="48"/>
      <c r="L17" s="40"/>
      <c r="M17" s="41" t="e">
        <f t="shared" si="1"/>
        <v>#NUM!</v>
      </c>
      <c r="N17" s="41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H18" s="48"/>
      <c r="I18" s="48"/>
      <c r="L18" s="40"/>
      <c r="M18" s="41" t="e">
        <f t="shared" si="1"/>
        <v>#NUM!</v>
      </c>
      <c r="N18" s="41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H19" s="48"/>
      <c r="I19" s="48"/>
      <c r="L19" s="40"/>
      <c r="M19" s="41" t="e">
        <f t="shared" si="1"/>
        <v>#NUM!</v>
      </c>
      <c r="N19" s="41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H20" s="48"/>
      <c r="I20" s="48"/>
      <c r="L20" s="40"/>
      <c r="M20" s="41" t="e">
        <f t="shared" si="1"/>
        <v>#NUM!</v>
      </c>
      <c r="N20" s="41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H21" s="48"/>
      <c r="I21" s="48"/>
      <c r="L21" s="40"/>
      <c r="M21" s="41" t="e">
        <f t="shared" si="1"/>
        <v>#NUM!</v>
      </c>
      <c r="N21" s="41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H22" s="48"/>
      <c r="I22" s="48"/>
      <c r="L22" s="40"/>
      <c r="M22" s="41" t="e">
        <f t="shared" si="1"/>
        <v>#NUM!</v>
      </c>
      <c r="N22" s="41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H23" s="48"/>
      <c r="I23" s="48"/>
      <c r="L23" s="40"/>
      <c r="M23" s="41" t="e">
        <f t="shared" si="1"/>
        <v>#NUM!</v>
      </c>
      <c r="N23" s="41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H24" s="48"/>
      <c r="I24" s="48"/>
      <c r="L24" s="40"/>
      <c r="M24" s="41" t="e">
        <f t="shared" si="1"/>
        <v>#NUM!</v>
      </c>
      <c r="N24" s="41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H25" s="48"/>
      <c r="I25" s="48"/>
      <c r="L25" s="40"/>
      <c r="M25" s="41" t="e">
        <f t="shared" si="1"/>
        <v>#NUM!</v>
      </c>
      <c r="N25" s="41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H26" s="48"/>
      <c r="I26" s="48"/>
      <c r="L26" s="40"/>
      <c r="M26" s="41" t="e">
        <f t="shared" si="1"/>
        <v>#NUM!</v>
      </c>
      <c r="N26" s="41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H27" s="48"/>
      <c r="I27" s="48"/>
      <c r="L27" s="40"/>
      <c r="M27" s="41" t="e">
        <f t="shared" si="1"/>
        <v>#NUM!</v>
      </c>
      <c r="N27" s="41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H28" s="48"/>
      <c r="I28" s="48"/>
      <c r="L28" s="40"/>
      <c r="M28" s="41" t="e">
        <f t="shared" si="1"/>
        <v>#NUM!</v>
      </c>
      <c r="N28" s="41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H29" s="48"/>
      <c r="I29" s="48"/>
      <c r="L29" s="40"/>
      <c r="M29" s="41" t="e">
        <f t="shared" si="1"/>
        <v>#NUM!</v>
      </c>
      <c r="N29" s="41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H30" s="48"/>
      <c r="I30" s="48"/>
      <c r="L30" s="40"/>
      <c r="M30" s="41" t="e">
        <f t="shared" si="1"/>
        <v>#NUM!</v>
      </c>
      <c r="N30" s="41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H31" s="48"/>
      <c r="I31" s="48"/>
      <c r="L31" s="40"/>
      <c r="M31" s="41" t="e">
        <f t="shared" si="1"/>
        <v>#NUM!</v>
      </c>
      <c r="N31" s="41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H32" s="48"/>
      <c r="I32" s="48"/>
      <c r="L32" s="40"/>
      <c r="M32" s="41" t="e">
        <f t="shared" si="1"/>
        <v>#NUM!</v>
      </c>
      <c r="N32" s="41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H33" s="48"/>
      <c r="I33" s="48"/>
      <c r="L33" s="40"/>
      <c r="M33" s="41" t="e">
        <f t="shared" si="1"/>
        <v>#NUM!</v>
      </c>
      <c r="N33" s="41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H34" s="48"/>
      <c r="I34" s="48"/>
      <c r="L34" s="40"/>
      <c r="M34" s="41" t="e">
        <f t="shared" si="1"/>
        <v>#NUM!</v>
      </c>
      <c r="N34" s="41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H35" s="48"/>
      <c r="I35" s="48"/>
      <c r="L35" s="40"/>
      <c r="M35" s="41" t="e">
        <f t="shared" si="1"/>
        <v>#NUM!</v>
      </c>
      <c r="N35" s="41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H36" s="48"/>
      <c r="I36" s="48"/>
      <c r="L36" s="40"/>
      <c r="M36" s="41" t="e">
        <f t="shared" si="1"/>
        <v>#NUM!</v>
      </c>
      <c r="N36" s="41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H37" s="48"/>
      <c r="I37" s="48"/>
      <c r="L37" s="40"/>
      <c r="M37" s="41" t="e">
        <f t="shared" si="1"/>
        <v>#NUM!</v>
      </c>
      <c r="N37" s="41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H38" s="48"/>
      <c r="I38" s="48"/>
      <c r="L38" s="40"/>
      <c r="M38" s="41" t="e">
        <f t="shared" si="1"/>
        <v>#NUM!</v>
      </c>
      <c r="N38" s="41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H39" s="48"/>
      <c r="I39" s="48"/>
      <c r="L39" s="40"/>
      <c r="M39" s="41" t="e">
        <f t="shared" si="1"/>
        <v>#NUM!</v>
      </c>
      <c r="N39" s="41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H40" s="48"/>
      <c r="I40" s="48"/>
      <c r="L40" s="40"/>
      <c r="M40" s="41" t="e">
        <f t="shared" si="1"/>
        <v>#NUM!</v>
      </c>
      <c r="N40" s="41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H41" s="48"/>
      <c r="I41" s="48"/>
      <c r="L41" s="40"/>
      <c r="M41" s="41" t="e">
        <f t="shared" si="1"/>
        <v>#NUM!</v>
      </c>
      <c r="N41" s="41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H42" s="48"/>
      <c r="I42" s="48"/>
      <c r="L42" s="40"/>
      <c r="M42" s="41" t="e">
        <f t="shared" si="1"/>
        <v>#NUM!</v>
      </c>
      <c r="N42" s="41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H43" s="48"/>
      <c r="I43" s="48"/>
      <c r="L43" s="40"/>
      <c r="M43" s="41" t="e">
        <f t="shared" si="1"/>
        <v>#NUM!</v>
      </c>
      <c r="N43" s="41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H44" s="48"/>
      <c r="I44" s="48"/>
      <c r="L44" s="40"/>
      <c r="M44" s="41" t="e">
        <f t="shared" si="1"/>
        <v>#NUM!</v>
      </c>
      <c r="N44" s="41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H45" s="48"/>
      <c r="I45" s="48"/>
      <c r="L45" s="40"/>
      <c r="M45" s="41" t="e">
        <f t="shared" si="1"/>
        <v>#NUM!</v>
      </c>
      <c r="N45" s="41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H46" s="48"/>
      <c r="I46" s="48"/>
      <c r="L46" s="40"/>
      <c r="M46" s="41" t="e">
        <f t="shared" si="1"/>
        <v>#NUM!</v>
      </c>
      <c r="N46" s="41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H47" s="48"/>
      <c r="I47" s="48"/>
      <c r="L47" s="40"/>
      <c r="M47" s="41" t="e">
        <f t="shared" si="1"/>
        <v>#NUM!</v>
      </c>
      <c r="N47" s="41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H48" s="48"/>
      <c r="I48" s="48"/>
      <c r="L48" s="40"/>
      <c r="M48" s="41" t="e">
        <f t="shared" si="1"/>
        <v>#NUM!</v>
      </c>
      <c r="N48" s="41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H49" s="48"/>
      <c r="I49" s="48"/>
      <c r="L49" s="40"/>
      <c r="M49" s="41" t="e">
        <f t="shared" si="1"/>
        <v>#NUM!</v>
      </c>
      <c r="N49" s="41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H50" s="48"/>
      <c r="I50" s="48"/>
      <c r="L50" s="40"/>
      <c r="M50" s="41" t="e">
        <f t="shared" si="1"/>
        <v>#NUM!</v>
      </c>
      <c r="N50" s="41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H51" s="48"/>
      <c r="I51" s="48"/>
      <c r="L51" s="40"/>
      <c r="M51" s="41" t="e">
        <f t="shared" si="1"/>
        <v>#NUM!</v>
      </c>
      <c r="N51" s="41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H52" s="48"/>
      <c r="I52" s="48"/>
      <c r="L52" s="40"/>
      <c r="M52" s="41" t="e">
        <f t="shared" si="1"/>
        <v>#NUM!</v>
      </c>
      <c r="N52" s="41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H53" s="48"/>
      <c r="I53" s="48"/>
      <c r="L53" s="40"/>
      <c r="M53" s="41" t="e">
        <f t="shared" si="1"/>
        <v>#NUM!</v>
      </c>
      <c r="N53" s="41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H54" s="48"/>
      <c r="I54" s="48"/>
      <c r="L54" s="40"/>
      <c r="M54" s="41" t="e">
        <f t="shared" si="1"/>
        <v>#NUM!</v>
      </c>
      <c r="N54" s="41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H55" s="48"/>
      <c r="I55" s="48"/>
      <c r="L55" s="40"/>
      <c r="M55" s="41" t="e">
        <f t="shared" si="1"/>
        <v>#NUM!</v>
      </c>
      <c r="N55" s="41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H56" s="48"/>
      <c r="I56" s="48"/>
      <c r="L56" s="40"/>
      <c r="M56" s="41" t="e">
        <f t="shared" si="1"/>
        <v>#NUM!</v>
      </c>
      <c r="N56" s="41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H57" s="48"/>
      <c r="I57" s="48"/>
      <c r="L57" s="40"/>
      <c r="M57" s="41" t="e">
        <f t="shared" si="1"/>
        <v>#NUM!</v>
      </c>
      <c r="N57" s="41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H58" s="48"/>
      <c r="I58" s="48"/>
      <c r="L58" s="40"/>
      <c r="M58" s="41" t="e">
        <f t="shared" si="1"/>
        <v>#NUM!</v>
      </c>
      <c r="N58" s="41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H59" s="48"/>
      <c r="I59" s="48"/>
      <c r="L59" s="40"/>
      <c r="M59" s="41" t="e">
        <f t="shared" si="1"/>
        <v>#NUM!</v>
      </c>
      <c r="N59" s="41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H60" s="48"/>
      <c r="I60" s="48"/>
      <c r="L60" s="40"/>
      <c r="M60" s="41" t="e">
        <f t="shared" si="1"/>
        <v>#NUM!</v>
      </c>
      <c r="N60" s="41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H61" s="48"/>
      <c r="I61" s="48"/>
      <c r="L61" s="40"/>
      <c r="M61" s="41" t="e">
        <f t="shared" si="1"/>
        <v>#NUM!</v>
      </c>
      <c r="N61" s="41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H62" s="48"/>
      <c r="I62" s="48"/>
      <c r="L62" s="40"/>
      <c r="M62" s="41" t="e">
        <f t="shared" si="1"/>
        <v>#NUM!</v>
      </c>
      <c r="N62" s="41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H63" s="48"/>
      <c r="I63" s="48"/>
      <c r="L63" s="40"/>
      <c r="M63" s="41" t="e">
        <f t="shared" si="1"/>
        <v>#NUM!</v>
      </c>
      <c r="N63" s="41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H64" s="48"/>
      <c r="I64" s="48"/>
      <c r="L64" s="40"/>
      <c r="M64" s="41" t="e">
        <f t="shared" si="1"/>
        <v>#NUM!</v>
      </c>
      <c r="N64" s="41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H65" s="48"/>
      <c r="I65" s="48"/>
      <c r="L65" s="40"/>
      <c r="M65" s="41" t="e">
        <f t="shared" si="1"/>
        <v>#NUM!</v>
      </c>
      <c r="N65" s="41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H66" s="48"/>
      <c r="I66" s="48"/>
      <c r="L66" s="40"/>
      <c r="M66" s="41" t="e">
        <f t="shared" si="1"/>
        <v>#NUM!</v>
      </c>
      <c r="N66" s="41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H67" s="48"/>
      <c r="I67" s="48"/>
      <c r="L67" s="40"/>
      <c r="M67" s="41" t="e">
        <f t="shared" ref="M67:M101" si="11">EOMONTH(H67-1,0)+1</f>
        <v>#NUM!</v>
      </c>
      <c r="N67" s="41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H68" s="48"/>
      <c r="I68" s="48"/>
      <c r="L68" s="40"/>
      <c r="M68" s="41" t="e">
        <f t="shared" si="11"/>
        <v>#NUM!</v>
      </c>
      <c r="N68" s="41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H69" s="48"/>
      <c r="I69" s="48"/>
      <c r="L69" s="40"/>
      <c r="M69" s="41" t="e">
        <f t="shared" si="11"/>
        <v>#NUM!</v>
      </c>
      <c r="N69" s="41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H70" s="48"/>
      <c r="I70" s="48"/>
      <c r="L70" s="40"/>
      <c r="M70" s="41" t="e">
        <f t="shared" si="11"/>
        <v>#NUM!</v>
      </c>
      <c r="N70" s="41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H71" s="48"/>
      <c r="I71" s="48"/>
      <c r="L71" s="40"/>
      <c r="M71" s="41" t="e">
        <f t="shared" si="11"/>
        <v>#NUM!</v>
      </c>
      <c r="N71" s="41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H72" s="48"/>
      <c r="I72" s="48"/>
      <c r="L72" s="40"/>
      <c r="M72" s="41" t="e">
        <f t="shared" si="11"/>
        <v>#NUM!</v>
      </c>
      <c r="N72" s="41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H73" s="48"/>
      <c r="I73" s="48"/>
      <c r="L73" s="40"/>
      <c r="M73" s="41" t="e">
        <f t="shared" si="11"/>
        <v>#NUM!</v>
      </c>
      <c r="N73" s="41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H74" s="48"/>
      <c r="I74" s="48"/>
      <c r="L74" s="40"/>
      <c r="M74" s="41" t="e">
        <f t="shared" si="11"/>
        <v>#NUM!</v>
      </c>
      <c r="N74" s="41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H75" s="48"/>
      <c r="I75" s="48"/>
      <c r="L75" s="40"/>
      <c r="M75" s="41" t="e">
        <f t="shared" si="11"/>
        <v>#NUM!</v>
      </c>
      <c r="N75" s="41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H76" s="48"/>
      <c r="I76" s="48"/>
      <c r="L76" s="40"/>
      <c r="M76" s="41" t="e">
        <f t="shared" si="11"/>
        <v>#NUM!</v>
      </c>
      <c r="N76" s="41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H77" s="48"/>
      <c r="I77" s="48"/>
      <c r="L77" s="40"/>
      <c r="M77" s="41" t="e">
        <f t="shared" si="11"/>
        <v>#NUM!</v>
      </c>
      <c r="N77" s="41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H78" s="48"/>
      <c r="I78" s="48"/>
      <c r="L78" s="40"/>
      <c r="M78" s="41" t="e">
        <f t="shared" si="11"/>
        <v>#NUM!</v>
      </c>
      <c r="N78" s="41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H79" s="48"/>
      <c r="I79" s="48"/>
      <c r="L79" s="40"/>
      <c r="M79" s="41" t="e">
        <f t="shared" si="11"/>
        <v>#NUM!</v>
      </c>
      <c r="N79" s="41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H80" s="48"/>
      <c r="I80" s="48"/>
      <c r="L80" s="40"/>
      <c r="M80" s="41" t="e">
        <f t="shared" si="11"/>
        <v>#NUM!</v>
      </c>
      <c r="N80" s="41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H81" s="48"/>
      <c r="I81" s="48"/>
      <c r="L81" s="40"/>
      <c r="M81" s="41" t="e">
        <f t="shared" si="11"/>
        <v>#NUM!</v>
      </c>
      <c r="N81" s="41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H82" s="48"/>
      <c r="I82" s="48"/>
      <c r="L82" s="40"/>
      <c r="M82" s="41" t="e">
        <f t="shared" si="11"/>
        <v>#NUM!</v>
      </c>
      <c r="N82" s="41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H83" s="48"/>
      <c r="I83" s="48"/>
      <c r="L83" s="40"/>
      <c r="M83" s="41" t="e">
        <f t="shared" si="11"/>
        <v>#NUM!</v>
      </c>
      <c r="N83" s="41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H84" s="48"/>
      <c r="I84" s="48"/>
      <c r="L84" s="40"/>
      <c r="M84" s="41" t="e">
        <f t="shared" si="11"/>
        <v>#NUM!</v>
      </c>
      <c r="N84" s="41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H85" s="48"/>
      <c r="I85" s="48"/>
      <c r="L85" s="40"/>
      <c r="M85" s="41" t="e">
        <f t="shared" si="11"/>
        <v>#NUM!</v>
      </c>
      <c r="N85" s="41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H86" s="48"/>
      <c r="I86" s="48"/>
      <c r="L86" s="40"/>
      <c r="M86" s="41" t="e">
        <f t="shared" si="11"/>
        <v>#NUM!</v>
      </c>
      <c r="N86" s="41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H87" s="48"/>
      <c r="I87" s="48"/>
      <c r="L87" s="40"/>
      <c r="M87" s="41" t="e">
        <f t="shared" si="11"/>
        <v>#NUM!</v>
      </c>
      <c r="N87" s="41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H88" s="48"/>
      <c r="I88" s="48"/>
      <c r="L88" s="40"/>
      <c r="M88" s="41" t="e">
        <f t="shared" si="11"/>
        <v>#NUM!</v>
      </c>
      <c r="N88" s="41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H89" s="48"/>
      <c r="I89" s="48"/>
      <c r="L89" s="40"/>
      <c r="M89" s="41" t="e">
        <f t="shared" si="11"/>
        <v>#NUM!</v>
      </c>
      <c r="N89" s="41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H90" s="48"/>
      <c r="I90" s="48"/>
      <c r="L90" s="40"/>
      <c r="M90" s="41" t="e">
        <f t="shared" si="11"/>
        <v>#NUM!</v>
      </c>
      <c r="N90" s="41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H91" s="48"/>
      <c r="I91" s="48"/>
      <c r="L91" s="40"/>
      <c r="M91" s="41" t="e">
        <f t="shared" si="11"/>
        <v>#NUM!</v>
      </c>
      <c r="N91" s="41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H92" s="48"/>
      <c r="I92" s="48"/>
      <c r="L92" s="40"/>
      <c r="M92" s="41" t="e">
        <f t="shared" si="11"/>
        <v>#NUM!</v>
      </c>
      <c r="N92" s="41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H93" s="48"/>
      <c r="I93" s="48"/>
      <c r="L93" s="40"/>
      <c r="M93" s="41" t="e">
        <f t="shared" si="11"/>
        <v>#NUM!</v>
      </c>
      <c r="N93" s="41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H94" s="48"/>
      <c r="I94" s="48"/>
      <c r="L94" s="40"/>
      <c r="M94" s="41" t="e">
        <f t="shared" si="11"/>
        <v>#NUM!</v>
      </c>
      <c r="N94" s="41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H95" s="48"/>
      <c r="I95" s="48"/>
      <c r="L95" s="40"/>
      <c r="M95" s="41" t="e">
        <f t="shared" si="11"/>
        <v>#NUM!</v>
      </c>
      <c r="N95" s="41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H96" s="48"/>
      <c r="I96" s="48"/>
      <c r="L96" s="40"/>
      <c r="M96" s="41" t="e">
        <f t="shared" si="11"/>
        <v>#NUM!</v>
      </c>
      <c r="N96" s="41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H97" s="48"/>
      <c r="I97" s="48"/>
      <c r="L97" s="40"/>
      <c r="M97" s="41" t="e">
        <f t="shared" si="11"/>
        <v>#NUM!</v>
      </c>
      <c r="N97" s="41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H98" s="48"/>
      <c r="I98" s="48"/>
      <c r="L98" s="40"/>
      <c r="M98" s="41" t="e">
        <f t="shared" si="11"/>
        <v>#NUM!</v>
      </c>
      <c r="N98" s="41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H99" s="48"/>
      <c r="I99" s="48"/>
      <c r="L99" s="40"/>
      <c r="M99" s="41" t="e">
        <f t="shared" si="11"/>
        <v>#NUM!</v>
      </c>
      <c r="N99" s="41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H100" s="48"/>
      <c r="I100" s="48"/>
      <c r="L100" s="40"/>
      <c r="M100" s="41" t="e">
        <f t="shared" si="11"/>
        <v>#NUM!</v>
      </c>
      <c r="N100" s="41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H101" s="48"/>
      <c r="I101" s="48"/>
      <c r="L101" s="40"/>
      <c r="M101" s="41" t="e">
        <f t="shared" si="11"/>
        <v>#NUM!</v>
      </c>
      <c r="N101" s="41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password="C18B" sheet="1" objects="1" scenarios="1" selectLockedCells="1"/>
  <dataConsolidate/>
  <phoneticPr fontId="1"/>
  <conditionalFormatting sqref="C1:C1048576 E1:E1048576">
    <cfRule type="expression" dxfId="16" priority="11">
      <formula>AND($A1&lt;&gt;"",ISBLANK($D1),ISBLANK(C1),$J1&lt;&gt;"29時間未満、在家庭、浪人等",$E1&lt;&gt;"在家庭")</formula>
    </cfRule>
  </conditionalFormatting>
  <conditionalFormatting sqref="D1:D1048576">
    <cfRule type="expression" dxfId="15" priority="7">
      <formula>AND($E1&lt;&gt;"学生",$A1&lt;&gt;"",$D1&lt;&gt;"学校区分")</formula>
    </cfRule>
  </conditionalFormatting>
  <conditionalFormatting sqref="D1:E1048576 G1:J1048576">
    <cfRule type="expression" dxfId="14" priority="15">
      <formula>AND($A1="",NOT(ISBLANK(D1)))</formula>
    </cfRule>
  </conditionalFormatting>
  <conditionalFormatting sqref="D2:E2">
    <cfRule type="expression" dxfId="13" priority="19">
      <formula>AND($D$2&lt;&gt;"高校２",$D$2&lt;&gt;"高校３")</formula>
    </cfRule>
  </conditionalFormatting>
  <conditionalFormatting sqref="D1:J1048576">
    <cfRule type="expression" dxfId="12" priority="1">
      <formula>AND($A1="",NOT(ISBLANK(D1)),ROW(D1)&lt;&gt;2)</formula>
    </cfRule>
  </conditionalFormatting>
  <conditionalFormatting sqref="F1:F1048576">
    <cfRule type="expression" dxfId="11" priority="2">
      <formula>AND($E1&lt;&gt;"土木経験",$A1&lt;&gt;"",$F1&lt;&gt;"業務内容")</formula>
    </cfRule>
  </conditionalFormatting>
  <conditionalFormatting sqref="G1:G1048576">
    <cfRule type="expression" dxfId="10" priority="8">
      <formula>AND(OR(LEFT(E1,3)="その他",RIGHT(E1,2)="経験"),ISBLANK(G1))</formula>
    </cfRule>
  </conditionalFormatting>
  <conditionalFormatting sqref="H1:H1048576">
    <cfRule type="expression" dxfId="9" priority="18">
      <formula>AND($A1&gt;1,$A1&lt;101,I1048576+1&lt;&gt;H1)</formula>
    </cfRule>
  </conditionalFormatting>
  <conditionalFormatting sqref="H2:J1048576">
    <cfRule type="expression" dxfId="8" priority="24">
      <formula>AND($A2&lt;&gt;"",ISBLANK(H2))</formula>
    </cfRule>
  </conditionalFormatting>
  <conditionalFormatting sqref="I1:I1048576">
    <cfRule type="expression" dxfId="7" priority="17">
      <formula>AND($A1&gt;1,$A1&lt;101,H1&gt;I1)</formula>
    </cfRule>
  </conditionalFormatting>
  <conditionalFormatting sqref="J1:J1048576">
    <cfRule type="expression" dxfId="6" priority="12">
      <formula>AND(J1="休職等（３か月以上のもの）",O1*30+P1&lt;90)</formula>
    </cfRule>
    <cfRule type="expression" dxfId="5" priority="13">
      <formula>AND(NOT(ISBLANK(D1)),J1&lt;&gt;"正規課程",J1&lt;&gt;"休学、留年等",J1&lt;&gt;$J$1)</formula>
    </cfRule>
    <cfRule type="expression" dxfId="4" priority="14">
      <formula>AND(ISBLANK(D1),OR(J1="正規課程",J1="休学、留年等"))</formula>
    </cfRule>
  </conditionalFormatting>
  <conditionalFormatting sqref="K3">
    <cfRule type="expression" dxfId="2" priority="5">
      <formula>K3&lt;L3</formula>
    </cfRule>
  </conditionalFormatting>
  <conditionalFormatting sqref="M1:S1 AA1:AB1 M2:AB1048576">
    <cfRule type="expression" dxfId="1" priority="10">
      <formula>AND(ISERROR($M1),ISERROR($N1))</formula>
    </cfRule>
  </conditionalFormatting>
  <conditionalFormatting sqref="V1:Y1">
    <cfRule type="expression" dxfId="0" priority="9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1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3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リスト用!$M$1:$M$5</xm:f>
          </x14:formula1>
          <xm:sqref>E2:E1048576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26" sqref="H26"/>
    </sheetView>
  </sheetViews>
  <sheetFormatPr defaultColWidth="9" defaultRowHeight="14.4" outlineLevelCol="1"/>
  <cols>
    <col min="1" max="1" width="4.296875" style="5" bestFit="1" customWidth="1"/>
    <col min="2" max="3" width="35.69921875" style="5" customWidth="1"/>
    <col min="4" max="4" width="15.796875" style="5" bestFit="1" customWidth="1"/>
    <col min="5" max="5" width="15.796875" style="36" customWidth="1"/>
    <col min="6" max="6" width="15.796875" style="36" hidden="1" customWidth="1" outlineLevel="1"/>
    <col min="7" max="7" width="40.59765625" style="5" customWidth="1" collapsed="1"/>
    <col min="8" max="9" width="11.59765625" style="36" bestFit="1" customWidth="1"/>
    <col min="10" max="10" width="22.19921875" style="36" customWidth="1"/>
    <col min="11" max="11" width="18.296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6" t="s">
        <v>275</v>
      </c>
      <c r="F1" s="5" t="s">
        <v>281</v>
      </c>
      <c r="G1" s="5" t="s">
        <v>276</v>
      </c>
      <c r="H1" s="36" t="s">
        <v>257</v>
      </c>
      <c r="I1" s="36" t="s">
        <v>258</v>
      </c>
      <c r="J1" s="36" t="s">
        <v>263</v>
      </c>
      <c r="K1" s="37"/>
      <c r="O1" s="5" t="s">
        <v>261</v>
      </c>
      <c r="P1" s="5" t="s">
        <v>262</v>
      </c>
      <c r="Q1" s="5" t="s">
        <v>277</v>
      </c>
      <c r="R1" s="5">
        <f>SUM(U2:U103)</f>
        <v>0</v>
      </c>
      <c r="S1" s="5">
        <f>SUM(V2:V103)</f>
        <v>0</v>
      </c>
      <c r="T1" s="5">
        <f>R1+INT(S1/30)+IF(MOD(S1,30)=0,0,1)</f>
        <v>0</v>
      </c>
      <c r="W1" s="5" t="s">
        <v>278</v>
      </c>
      <c r="X1" s="5">
        <f>SUM(AA2:AA103)</f>
        <v>204</v>
      </c>
      <c r="Y1" s="5">
        <f>SUM(AB2:AB103)</f>
        <v>0</v>
      </c>
      <c r="Z1" s="5">
        <f>X1+INT(Y1/30)+IF(MOD(Y1,30)=0,0,1)</f>
        <v>204</v>
      </c>
    </row>
    <row r="2" spans="1:28">
      <c r="A2" s="5">
        <f>IF(ISBLANK(B2),"",ROW()-1)</f>
        <v>1</v>
      </c>
      <c r="B2" s="23" t="s">
        <v>279</v>
      </c>
      <c r="C2" s="25"/>
      <c r="D2" s="23" t="s">
        <v>140</v>
      </c>
      <c r="E2" s="38" t="s">
        <v>273</v>
      </c>
      <c r="F2" s="39"/>
      <c r="G2" s="23"/>
      <c r="H2" s="56">
        <v>37347</v>
      </c>
      <c r="I2" s="56">
        <v>38442</v>
      </c>
      <c r="J2" s="38" t="s">
        <v>154</v>
      </c>
      <c r="K2" s="34" t="s">
        <v>282</v>
      </c>
      <c r="L2" s="40"/>
      <c r="M2" s="41">
        <f>EOMONTH(H2-1,0)+1</f>
        <v>37347</v>
      </c>
      <c r="N2" s="41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3" t="s">
        <v>244</v>
      </c>
      <c r="C3" s="25"/>
      <c r="D3" s="57"/>
      <c r="E3" s="38" t="s">
        <v>244</v>
      </c>
      <c r="F3" s="39"/>
      <c r="G3" s="23" t="s">
        <v>283</v>
      </c>
      <c r="H3" s="56">
        <v>38443</v>
      </c>
      <c r="I3" s="56">
        <v>38807</v>
      </c>
      <c r="J3" s="38" t="s">
        <v>252</v>
      </c>
      <c r="K3" s="35"/>
      <c r="L3" s="40"/>
      <c r="M3" s="41"/>
      <c r="N3" s="41"/>
    </row>
    <row r="4" spans="1:28">
      <c r="A4" s="5">
        <f t="shared" ref="A4:A14" si="0">IF(ISBLANK(B4),"",ROW()-1)</f>
        <v>3</v>
      </c>
      <c r="B4" s="23" t="s">
        <v>244</v>
      </c>
      <c r="C4" s="25"/>
      <c r="D4" s="58" t="s">
        <v>145</v>
      </c>
      <c r="E4" s="38" t="s">
        <v>273</v>
      </c>
      <c r="F4" s="39"/>
      <c r="G4" s="23"/>
      <c r="H4" s="56">
        <v>38808</v>
      </c>
      <c r="I4" s="56">
        <v>40268</v>
      </c>
      <c r="J4" s="38" t="s">
        <v>154</v>
      </c>
      <c r="K4" s="43">
        <f>T1</f>
        <v>0</v>
      </c>
      <c r="L4" s="40"/>
      <c r="M4" s="41">
        <f t="shared" ref="M4:M68" si="1">EOMONTH(H4-1,0)+1</f>
        <v>38808</v>
      </c>
      <c r="N4" s="41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3" t="s">
        <v>280</v>
      </c>
      <c r="C5" s="25"/>
      <c r="D5" s="23" t="s">
        <v>145</v>
      </c>
      <c r="E5" s="38" t="s">
        <v>273</v>
      </c>
      <c r="F5" s="39"/>
      <c r="G5" s="23" t="s">
        <v>287</v>
      </c>
      <c r="H5" s="56">
        <v>40269</v>
      </c>
      <c r="I5" s="56">
        <v>40633</v>
      </c>
      <c r="J5" s="38" t="s">
        <v>253</v>
      </c>
      <c r="K5" s="45"/>
      <c r="L5" s="40"/>
      <c r="M5" s="41"/>
      <c r="N5" s="41"/>
    </row>
    <row r="6" spans="1:28">
      <c r="A6" s="5">
        <f t="shared" si="0"/>
        <v>5</v>
      </c>
      <c r="B6" s="23" t="s">
        <v>280</v>
      </c>
      <c r="C6" s="25"/>
      <c r="D6" s="23" t="s">
        <v>149</v>
      </c>
      <c r="E6" s="38" t="s">
        <v>273</v>
      </c>
      <c r="F6" s="39"/>
      <c r="G6" s="44"/>
      <c r="H6" s="56">
        <v>40634</v>
      </c>
      <c r="I6" s="56">
        <v>41364</v>
      </c>
      <c r="J6" s="38" t="s">
        <v>154</v>
      </c>
      <c r="K6" s="46"/>
      <c r="L6" s="40"/>
      <c r="M6" s="41">
        <f t="shared" si="1"/>
        <v>40634</v>
      </c>
      <c r="N6" s="41">
        <f t="shared" si="2"/>
        <v>41364</v>
      </c>
      <c r="O6" s="5">
        <f t="shared" si="3"/>
        <v>24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24</v>
      </c>
      <c r="Y6" s="5">
        <f>IFERROR(VLOOKUP($E6,リスト用!$M:$N,2,FALSE)*VLOOKUP($J6,リスト用!$H:$I,2,FALSE)*P6*W6,0)</f>
        <v>0</v>
      </c>
      <c r="AA6" s="5">
        <f t="shared" ref="AA6:AA69" si="8">INT(X6)</f>
        <v>24</v>
      </c>
      <c r="AB6" s="5">
        <f t="shared" ref="AB6:AB69" si="9">(X6-AA6)*30+Y6</f>
        <v>0</v>
      </c>
    </row>
    <row r="7" spans="1:28">
      <c r="A7" s="5">
        <f t="shared" si="0"/>
        <v>6</v>
      </c>
      <c r="B7" s="23" t="s">
        <v>260</v>
      </c>
      <c r="C7" s="25" t="s">
        <v>265</v>
      </c>
      <c r="D7" s="42"/>
      <c r="E7" s="38" t="s">
        <v>288</v>
      </c>
      <c r="F7" s="38"/>
      <c r="G7" s="55" t="s">
        <v>289</v>
      </c>
      <c r="H7" s="56">
        <v>41365</v>
      </c>
      <c r="I7" s="56">
        <v>42094</v>
      </c>
      <c r="J7" s="38" t="s">
        <v>255</v>
      </c>
      <c r="K7" s="25"/>
      <c r="L7" s="40"/>
      <c r="M7" s="41">
        <f t="shared" si="1"/>
        <v>41365</v>
      </c>
      <c r="N7" s="41">
        <f t="shared" si="2"/>
        <v>42094</v>
      </c>
      <c r="O7" s="5">
        <f t="shared" si="3"/>
        <v>24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8"/>
        <v>0</v>
      </c>
      <c r="AB7" s="5">
        <f t="shared" si="9"/>
        <v>0</v>
      </c>
    </row>
    <row r="8" spans="1:28">
      <c r="A8" s="5">
        <f t="shared" si="0"/>
        <v>7</v>
      </c>
      <c r="B8" s="23" t="s">
        <v>260</v>
      </c>
      <c r="C8" s="25" t="s">
        <v>266</v>
      </c>
      <c r="D8" s="42"/>
      <c r="E8" s="38" t="s">
        <v>288</v>
      </c>
      <c r="F8" s="38"/>
      <c r="G8" s="47"/>
      <c r="H8" s="56">
        <v>42095</v>
      </c>
      <c r="I8" s="56">
        <v>42155</v>
      </c>
      <c r="J8" s="38" t="s">
        <v>255</v>
      </c>
      <c r="K8" s="25"/>
      <c r="L8" s="40"/>
      <c r="M8" s="41">
        <f t="shared" si="1"/>
        <v>42095</v>
      </c>
      <c r="N8" s="41">
        <f t="shared" si="2"/>
        <v>42155</v>
      </c>
      <c r="O8" s="5">
        <f t="shared" si="3"/>
        <v>2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8"/>
        <v>0</v>
      </c>
      <c r="AB8" s="5">
        <f t="shared" si="9"/>
        <v>0</v>
      </c>
    </row>
    <row r="9" spans="1:28">
      <c r="A9" s="5">
        <f t="shared" si="0"/>
        <v>8</v>
      </c>
      <c r="B9" s="23" t="s">
        <v>260</v>
      </c>
      <c r="C9" s="25" t="s">
        <v>266</v>
      </c>
      <c r="D9" s="42"/>
      <c r="E9" s="38" t="s">
        <v>274</v>
      </c>
      <c r="F9" s="39"/>
      <c r="G9" s="23" t="s">
        <v>267</v>
      </c>
      <c r="H9" s="56">
        <v>42156</v>
      </c>
      <c r="I9" s="56">
        <v>42308</v>
      </c>
      <c r="J9" s="38" t="s">
        <v>259</v>
      </c>
      <c r="K9" s="24"/>
      <c r="L9" s="40"/>
      <c r="M9" s="41">
        <f t="shared" si="1"/>
        <v>42156</v>
      </c>
      <c r="N9" s="41">
        <f t="shared" si="2"/>
        <v>42308</v>
      </c>
      <c r="O9" s="5">
        <f t="shared" si="3"/>
        <v>5</v>
      </c>
      <c r="P9" s="5">
        <f t="shared" si="4"/>
        <v>0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3" t="s">
        <v>260</v>
      </c>
      <c r="C10" s="25" t="s">
        <v>266</v>
      </c>
      <c r="D10" s="42"/>
      <c r="E10" s="38" t="s">
        <v>290</v>
      </c>
      <c r="F10" s="59"/>
      <c r="G10" s="47"/>
      <c r="H10" s="56">
        <v>42309</v>
      </c>
      <c r="I10" s="56">
        <v>42366</v>
      </c>
      <c r="J10" s="38" t="s">
        <v>255</v>
      </c>
      <c r="K10" s="24"/>
      <c r="L10" s="40"/>
      <c r="M10" s="41">
        <f t="shared" si="1"/>
        <v>42309</v>
      </c>
      <c r="N10" s="41">
        <f t="shared" si="2"/>
        <v>42338</v>
      </c>
      <c r="O10" s="5">
        <f t="shared" si="3"/>
        <v>1</v>
      </c>
      <c r="P10" s="5">
        <f t="shared" si="4"/>
        <v>28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8"/>
        <v>0</v>
      </c>
      <c r="AB10" s="5">
        <f t="shared" si="9"/>
        <v>0</v>
      </c>
    </row>
    <row r="11" spans="1:28">
      <c r="A11" s="5">
        <f t="shared" si="0"/>
        <v>10</v>
      </c>
      <c r="B11" s="23" t="s">
        <v>244</v>
      </c>
      <c r="C11" s="25"/>
      <c r="D11" s="42"/>
      <c r="E11" s="38" t="s">
        <v>244</v>
      </c>
      <c r="F11" s="39"/>
      <c r="G11" s="23"/>
      <c r="H11" s="56">
        <v>42367</v>
      </c>
      <c r="I11" s="56">
        <v>42372</v>
      </c>
      <c r="J11" s="38" t="s">
        <v>252</v>
      </c>
      <c r="K11" s="24"/>
      <c r="L11" s="40"/>
      <c r="M11" s="41">
        <f t="shared" si="1"/>
        <v>42370</v>
      </c>
      <c r="N11" s="41">
        <f t="shared" si="2"/>
        <v>42369</v>
      </c>
      <c r="O11" s="5">
        <f t="shared" si="3"/>
        <v>0</v>
      </c>
      <c r="P11" s="5">
        <f t="shared" si="4"/>
        <v>6</v>
      </c>
      <c r="Q11" s="5">
        <f>IF(I11&gt;'入力シート（基本情報）'!$I$1,1,0)</f>
        <v>1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8"/>
        <v>0</v>
      </c>
      <c r="AB11" s="5">
        <f t="shared" si="9"/>
        <v>0</v>
      </c>
    </row>
    <row r="12" spans="1:28">
      <c r="A12" s="5">
        <f t="shared" si="0"/>
        <v>11</v>
      </c>
      <c r="B12" s="23" t="s">
        <v>268</v>
      </c>
      <c r="C12" s="25" t="s">
        <v>269</v>
      </c>
      <c r="D12" s="42"/>
      <c r="E12" s="38" t="s">
        <v>290</v>
      </c>
      <c r="F12" s="39"/>
      <c r="G12" s="23" t="s">
        <v>245</v>
      </c>
      <c r="H12" s="56">
        <v>42373</v>
      </c>
      <c r="I12" s="56">
        <v>42429</v>
      </c>
      <c r="J12" s="38" t="s">
        <v>153</v>
      </c>
      <c r="K12" s="24"/>
      <c r="L12" s="40"/>
      <c r="M12" s="41">
        <f t="shared" si="1"/>
        <v>42401</v>
      </c>
      <c r="N12" s="41">
        <f t="shared" si="2"/>
        <v>42429</v>
      </c>
      <c r="O12" s="5">
        <f t="shared" si="3"/>
        <v>1</v>
      </c>
      <c r="P12" s="5">
        <f t="shared" si="4"/>
        <v>28</v>
      </c>
      <c r="Q12" s="5">
        <f>IF(I12&gt;'入力シート（基本情報）'!$I$1,1,0)</f>
        <v>1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8"/>
        <v>0</v>
      </c>
      <c r="AB12" s="5">
        <f t="shared" si="9"/>
        <v>0</v>
      </c>
    </row>
    <row r="13" spans="1:28">
      <c r="A13" s="5">
        <f t="shared" si="0"/>
        <v>12</v>
      </c>
      <c r="B13" s="23" t="s">
        <v>270</v>
      </c>
      <c r="C13" s="25"/>
      <c r="D13" s="42"/>
      <c r="E13" s="38" t="s">
        <v>244</v>
      </c>
      <c r="F13" s="39"/>
      <c r="G13" s="23"/>
      <c r="H13" s="56">
        <v>42430</v>
      </c>
      <c r="I13" s="56">
        <v>42460</v>
      </c>
      <c r="J13" s="38" t="s">
        <v>252</v>
      </c>
      <c r="K13" s="24"/>
      <c r="L13" s="40"/>
      <c r="M13" s="41">
        <f t="shared" si="1"/>
        <v>42430</v>
      </c>
      <c r="N13" s="41">
        <f t="shared" si="2"/>
        <v>42460</v>
      </c>
      <c r="O13" s="5">
        <f t="shared" si="3"/>
        <v>1</v>
      </c>
      <c r="P13" s="5">
        <f t="shared" si="4"/>
        <v>0</v>
      </c>
      <c r="Q13" s="5">
        <f>IF(I13&gt;'入力シート（基本情報）'!$I$1,1,0)</f>
        <v>1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8"/>
        <v>0</v>
      </c>
      <c r="AB13" s="5">
        <f t="shared" si="9"/>
        <v>0</v>
      </c>
    </row>
    <row r="14" spans="1:28">
      <c r="A14" s="5">
        <f t="shared" si="0"/>
        <v>13</v>
      </c>
      <c r="B14" s="23" t="s">
        <v>271</v>
      </c>
      <c r="C14" s="25" t="s">
        <v>272</v>
      </c>
      <c r="D14" s="42"/>
      <c r="E14" s="38" t="s">
        <v>291</v>
      </c>
      <c r="F14" s="38"/>
      <c r="G14" s="55" t="s">
        <v>289</v>
      </c>
      <c r="H14" s="56">
        <v>42461</v>
      </c>
      <c r="I14" s="56">
        <v>46477</v>
      </c>
      <c r="J14" s="38" t="s">
        <v>255</v>
      </c>
      <c r="L14" s="40"/>
      <c r="M14" s="41">
        <f t="shared" si="1"/>
        <v>42461</v>
      </c>
      <c r="N14" s="41">
        <f t="shared" si="2"/>
        <v>46477</v>
      </c>
      <c r="O14" s="5">
        <f t="shared" si="3"/>
        <v>132</v>
      </c>
      <c r="P14" s="5">
        <f t="shared" si="4"/>
        <v>0</v>
      </c>
      <c r="Q14" s="5">
        <f>IF(I14&gt;'入力シート（基本情報）'!$I$1,1,0)</f>
        <v>1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132</v>
      </c>
      <c r="Y14" s="5">
        <f>IFERROR(VLOOKUP($E14,リスト用!$M:$N,2,FALSE)*VLOOKUP($J14,リスト用!$H:$I,2,FALSE)*P14*W14,0)</f>
        <v>0</v>
      </c>
      <c r="AA14" s="5">
        <f t="shared" si="8"/>
        <v>132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3"/>
      <c r="C15" s="23"/>
      <c r="D15" s="23"/>
      <c r="E15" s="38"/>
      <c r="F15" s="38"/>
      <c r="G15" s="23"/>
      <c r="H15" s="52"/>
      <c r="I15" s="52"/>
      <c r="J15" s="38"/>
      <c r="L15" s="40"/>
      <c r="M15" s="41" t="e">
        <f t="shared" si="1"/>
        <v>#NUM!</v>
      </c>
      <c r="N15" s="41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53"/>
      <c r="I16" s="53"/>
      <c r="L16" s="40"/>
      <c r="M16" s="41" t="e">
        <f t="shared" si="1"/>
        <v>#NUM!</v>
      </c>
      <c r="N16" s="41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53"/>
      <c r="I17" s="53"/>
      <c r="L17" s="40"/>
      <c r="M17" s="41" t="e">
        <f t="shared" si="1"/>
        <v>#NUM!</v>
      </c>
      <c r="N17" s="41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53"/>
      <c r="I18" s="53"/>
      <c r="L18" s="40"/>
      <c r="M18" s="41" t="e">
        <f t="shared" si="1"/>
        <v>#NUM!</v>
      </c>
      <c r="N18" s="41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53"/>
      <c r="I19" s="53"/>
      <c r="L19" s="40"/>
      <c r="M19" s="41" t="e">
        <f t="shared" si="1"/>
        <v>#NUM!</v>
      </c>
      <c r="N19" s="41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53"/>
      <c r="I20" s="53"/>
      <c r="L20" s="40"/>
      <c r="M20" s="41" t="e">
        <f t="shared" si="1"/>
        <v>#NUM!</v>
      </c>
      <c r="N20" s="41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53"/>
      <c r="I21" s="53"/>
      <c r="L21" s="40"/>
      <c r="M21" s="41" t="e">
        <f t="shared" si="1"/>
        <v>#NUM!</v>
      </c>
      <c r="N21" s="41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53"/>
      <c r="I22" s="53"/>
      <c r="L22" s="40"/>
      <c r="M22" s="41" t="e">
        <f t="shared" si="1"/>
        <v>#NUM!</v>
      </c>
      <c r="N22" s="41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53"/>
      <c r="I23" s="53"/>
      <c r="L23" s="40"/>
      <c r="M23" s="41" t="e">
        <f t="shared" si="1"/>
        <v>#NUM!</v>
      </c>
      <c r="N23" s="41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53"/>
      <c r="I24" s="53"/>
      <c r="L24" s="40"/>
      <c r="M24" s="41" t="e">
        <f t="shared" si="1"/>
        <v>#NUM!</v>
      </c>
      <c r="N24" s="41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53"/>
      <c r="I25" s="53"/>
      <c r="L25" s="40"/>
      <c r="M25" s="41" t="e">
        <f t="shared" si="1"/>
        <v>#NUM!</v>
      </c>
      <c r="N25" s="41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53"/>
      <c r="I26" s="53"/>
      <c r="L26" s="40"/>
      <c r="M26" s="41" t="e">
        <f t="shared" si="1"/>
        <v>#NUM!</v>
      </c>
      <c r="N26" s="41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53"/>
      <c r="I27" s="53"/>
      <c r="L27" s="40"/>
      <c r="M27" s="41" t="e">
        <f t="shared" si="1"/>
        <v>#NUM!</v>
      </c>
      <c r="N27" s="41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53"/>
      <c r="I28" s="53"/>
      <c r="L28" s="40"/>
      <c r="M28" s="41" t="e">
        <f t="shared" si="1"/>
        <v>#NUM!</v>
      </c>
      <c r="N28" s="41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53"/>
      <c r="I29" s="53"/>
      <c r="L29" s="40"/>
      <c r="M29" s="41" t="e">
        <f t="shared" si="1"/>
        <v>#NUM!</v>
      </c>
      <c r="N29" s="41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53"/>
      <c r="I30" s="53"/>
      <c r="L30" s="40"/>
      <c r="M30" s="41" t="e">
        <f t="shared" si="1"/>
        <v>#NUM!</v>
      </c>
      <c r="N30" s="41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53"/>
      <c r="I31" s="53"/>
      <c r="L31" s="40"/>
      <c r="M31" s="41" t="e">
        <f t="shared" si="1"/>
        <v>#NUM!</v>
      </c>
      <c r="N31" s="41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53"/>
      <c r="I32" s="53"/>
      <c r="L32" s="40"/>
      <c r="M32" s="41" t="e">
        <f t="shared" si="1"/>
        <v>#NUM!</v>
      </c>
      <c r="N32" s="41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53"/>
      <c r="I33" s="53"/>
      <c r="L33" s="40"/>
      <c r="M33" s="41" t="e">
        <f t="shared" si="1"/>
        <v>#NUM!</v>
      </c>
      <c r="N33" s="41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53"/>
      <c r="I34" s="53"/>
      <c r="L34" s="40"/>
      <c r="M34" s="41" t="e">
        <f t="shared" si="1"/>
        <v>#NUM!</v>
      </c>
      <c r="N34" s="41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53"/>
      <c r="I35" s="53"/>
      <c r="L35" s="40"/>
      <c r="M35" s="41" t="e">
        <f t="shared" si="1"/>
        <v>#NUM!</v>
      </c>
      <c r="N35" s="41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53"/>
      <c r="I36" s="53"/>
      <c r="L36" s="40"/>
      <c r="M36" s="41" t="e">
        <f t="shared" si="1"/>
        <v>#NUM!</v>
      </c>
      <c r="N36" s="41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53"/>
      <c r="I37" s="53"/>
      <c r="L37" s="40"/>
      <c r="M37" s="41" t="e">
        <f t="shared" si="1"/>
        <v>#NUM!</v>
      </c>
      <c r="N37" s="41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53"/>
      <c r="I38" s="53"/>
      <c r="L38" s="40"/>
      <c r="M38" s="41" t="e">
        <f t="shared" si="1"/>
        <v>#NUM!</v>
      </c>
      <c r="N38" s="41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53"/>
      <c r="I39" s="53"/>
      <c r="L39" s="40"/>
      <c r="M39" s="41" t="e">
        <f t="shared" si="1"/>
        <v>#NUM!</v>
      </c>
      <c r="N39" s="41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53"/>
      <c r="I40" s="53"/>
      <c r="L40" s="40"/>
      <c r="M40" s="41" t="e">
        <f t="shared" si="1"/>
        <v>#NUM!</v>
      </c>
      <c r="N40" s="41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53"/>
      <c r="I41" s="53"/>
      <c r="L41" s="40"/>
      <c r="M41" s="41" t="e">
        <f t="shared" si="1"/>
        <v>#NUM!</v>
      </c>
      <c r="N41" s="41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53"/>
      <c r="I42" s="53"/>
      <c r="L42" s="40"/>
      <c r="M42" s="41" t="e">
        <f t="shared" si="1"/>
        <v>#NUM!</v>
      </c>
      <c r="N42" s="41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53"/>
      <c r="I43" s="53"/>
      <c r="L43" s="40"/>
      <c r="M43" s="41" t="e">
        <f t="shared" si="1"/>
        <v>#NUM!</v>
      </c>
      <c r="N43" s="41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53"/>
      <c r="I44" s="53"/>
      <c r="L44" s="40"/>
      <c r="M44" s="41" t="e">
        <f t="shared" si="1"/>
        <v>#NUM!</v>
      </c>
      <c r="N44" s="41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53"/>
      <c r="I45" s="53"/>
      <c r="L45" s="40"/>
      <c r="M45" s="41" t="e">
        <f t="shared" si="1"/>
        <v>#NUM!</v>
      </c>
      <c r="N45" s="41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53"/>
      <c r="I46" s="53"/>
      <c r="L46" s="40"/>
      <c r="M46" s="41" t="e">
        <f t="shared" si="1"/>
        <v>#NUM!</v>
      </c>
      <c r="N46" s="41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53"/>
      <c r="I47" s="53"/>
      <c r="L47" s="40"/>
      <c r="M47" s="41" t="e">
        <f t="shared" si="1"/>
        <v>#NUM!</v>
      </c>
      <c r="N47" s="41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53"/>
      <c r="I48" s="53"/>
      <c r="L48" s="40"/>
      <c r="M48" s="41" t="e">
        <f t="shared" si="1"/>
        <v>#NUM!</v>
      </c>
      <c r="N48" s="41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53"/>
      <c r="I49" s="53"/>
      <c r="L49" s="40"/>
      <c r="M49" s="41" t="e">
        <f t="shared" si="1"/>
        <v>#NUM!</v>
      </c>
      <c r="N49" s="41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53"/>
      <c r="I50" s="53"/>
      <c r="L50" s="40"/>
      <c r="M50" s="41" t="e">
        <f t="shared" si="1"/>
        <v>#NUM!</v>
      </c>
      <c r="N50" s="41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53"/>
      <c r="I51" s="53"/>
      <c r="L51" s="40"/>
      <c r="M51" s="41" t="e">
        <f t="shared" si="1"/>
        <v>#NUM!</v>
      </c>
      <c r="N51" s="41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53"/>
      <c r="I52" s="53"/>
      <c r="L52" s="40"/>
      <c r="M52" s="41" t="e">
        <f t="shared" si="1"/>
        <v>#NUM!</v>
      </c>
      <c r="N52" s="41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53"/>
      <c r="I53" s="53"/>
      <c r="L53" s="40"/>
      <c r="M53" s="41" t="e">
        <f t="shared" si="1"/>
        <v>#NUM!</v>
      </c>
      <c r="N53" s="41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53"/>
      <c r="I54" s="53"/>
      <c r="L54" s="40"/>
      <c r="M54" s="41" t="e">
        <f t="shared" si="1"/>
        <v>#NUM!</v>
      </c>
      <c r="N54" s="41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53"/>
      <c r="I55" s="53"/>
      <c r="L55" s="40"/>
      <c r="M55" s="41" t="e">
        <f t="shared" si="1"/>
        <v>#NUM!</v>
      </c>
      <c r="N55" s="41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53"/>
      <c r="I56" s="53"/>
      <c r="L56" s="40"/>
      <c r="M56" s="41" t="e">
        <f t="shared" si="1"/>
        <v>#NUM!</v>
      </c>
      <c r="N56" s="41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53"/>
      <c r="I57" s="53"/>
      <c r="L57" s="40"/>
      <c r="M57" s="41" t="e">
        <f t="shared" si="1"/>
        <v>#NUM!</v>
      </c>
      <c r="N57" s="41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53"/>
      <c r="I58" s="53"/>
      <c r="L58" s="40"/>
      <c r="M58" s="41" t="e">
        <f t="shared" si="1"/>
        <v>#NUM!</v>
      </c>
      <c r="N58" s="41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53"/>
      <c r="I59" s="53"/>
      <c r="L59" s="40"/>
      <c r="M59" s="41" t="e">
        <f t="shared" si="1"/>
        <v>#NUM!</v>
      </c>
      <c r="N59" s="41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53"/>
      <c r="I60" s="53"/>
      <c r="L60" s="40"/>
      <c r="M60" s="41" t="e">
        <f t="shared" si="1"/>
        <v>#NUM!</v>
      </c>
      <c r="N60" s="41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53"/>
      <c r="I61" s="53"/>
      <c r="L61" s="40"/>
      <c r="M61" s="41" t="e">
        <f t="shared" si="1"/>
        <v>#NUM!</v>
      </c>
      <c r="N61" s="41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53"/>
      <c r="I62" s="53"/>
      <c r="L62" s="40"/>
      <c r="M62" s="41" t="e">
        <f t="shared" si="1"/>
        <v>#NUM!</v>
      </c>
      <c r="N62" s="41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53"/>
      <c r="I63" s="53"/>
      <c r="L63" s="40"/>
      <c r="M63" s="41" t="e">
        <f t="shared" si="1"/>
        <v>#NUM!</v>
      </c>
      <c r="N63" s="41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53"/>
      <c r="I64" s="53"/>
      <c r="L64" s="40"/>
      <c r="M64" s="41" t="e">
        <f t="shared" si="1"/>
        <v>#NUM!</v>
      </c>
      <c r="N64" s="41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53"/>
      <c r="I65" s="53"/>
      <c r="L65" s="40"/>
      <c r="M65" s="41" t="e">
        <f t="shared" si="1"/>
        <v>#NUM!</v>
      </c>
      <c r="N65" s="41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53"/>
      <c r="I66" s="53"/>
      <c r="L66" s="40"/>
      <c r="M66" s="41" t="e">
        <f t="shared" si="1"/>
        <v>#NUM!</v>
      </c>
      <c r="N66" s="41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53"/>
      <c r="I67" s="53"/>
      <c r="L67" s="40"/>
      <c r="M67" s="41" t="e">
        <f t="shared" si="1"/>
        <v>#NUM!</v>
      </c>
      <c r="N67" s="41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53"/>
      <c r="I68" s="53"/>
      <c r="L68" s="40"/>
      <c r="M68" s="41" t="e">
        <f t="shared" si="1"/>
        <v>#NUM!</v>
      </c>
      <c r="N68" s="41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53"/>
      <c r="I69" s="53"/>
      <c r="L69" s="40"/>
      <c r="M69" s="41" t="e">
        <f t="shared" ref="M69:M103" si="12">EOMONTH(H69-1,0)+1</f>
        <v>#NUM!</v>
      </c>
      <c r="N69" s="41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53"/>
      <c r="I70" s="53"/>
      <c r="L70" s="40"/>
      <c r="M70" s="41" t="e">
        <f t="shared" si="12"/>
        <v>#NUM!</v>
      </c>
      <c r="N70" s="41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53"/>
      <c r="I71" s="53"/>
      <c r="L71" s="40"/>
      <c r="M71" s="41" t="e">
        <f t="shared" si="12"/>
        <v>#NUM!</v>
      </c>
      <c r="N71" s="41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53"/>
      <c r="I72" s="53"/>
      <c r="L72" s="40"/>
      <c r="M72" s="41" t="e">
        <f t="shared" si="12"/>
        <v>#NUM!</v>
      </c>
      <c r="N72" s="41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53"/>
      <c r="I73" s="53"/>
      <c r="L73" s="40"/>
      <c r="M73" s="41" t="e">
        <f t="shared" si="12"/>
        <v>#NUM!</v>
      </c>
      <c r="N73" s="41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53"/>
      <c r="I74" s="53"/>
      <c r="L74" s="40"/>
      <c r="M74" s="41" t="e">
        <f t="shared" si="12"/>
        <v>#NUM!</v>
      </c>
      <c r="N74" s="41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53"/>
      <c r="I75" s="53"/>
      <c r="L75" s="40"/>
      <c r="M75" s="41" t="e">
        <f t="shared" si="12"/>
        <v>#NUM!</v>
      </c>
      <c r="N75" s="41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53"/>
      <c r="I76" s="53"/>
      <c r="L76" s="40"/>
      <c r="M76" s="41" t="e">
        <f t="shared" si="12"/>
        <v>#NUM!</v>
      </c>
      <c r="N76" s="41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53"/>
      <c r="I77" s="53"/>
      <c r="L77" s="40"/>
      <c r="M77" s="41" t="e">
        <f t="shared" si="12"/>
        <v>#NUM!</v>
      </c>
      <c r="N77" s="41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53"/>
      <c r="I78" s="53"/>
      <c r="L78" s="40"/>
      <c r="M78" s="41" t="e">
        <f t="shared" si="12"/>
        <v>#NUM!</v>
      </c>
      <c r="N78" s="41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53"/>
      <c r="I79" s="53"/>
      <c r="L79" s="40"/>
      <c r="M79" s="41" t="e">
        <f t="shared" si="12"/>
        <v>#NUM!</v>
      </c>
      <c r="N79" s="41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53"/>
      <c r="I80" s="53"/>
      <c r="L80" s="40"/>
      <c r="M80" s="41" t="e">
        <f t="shared" si="12"/>
        <v>#NUM!</v>
      </c>
      <c r="N80" s="41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53"/>
      <c r="I81" s="53"/>
      <c r="L81" s="40"/>
      <c r="M81" s="41" t="e">
        <f t="shared" si="12"/>
        <v>#NUM!</v>
      </c>
      <c r="N81" s="41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53"/>
      <c r="I82" s="53"/>
      <c r="L82" s="40"/>
      <c r="M82" s="41" t="e">
        <f t="shared" si="12"/>
        <v>#NUM!</v>
      </c>
      <c r="N82" s="41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53"/>
      <c r="I83" s="53"/>
      <c r="L83" s="40"/>
      <c r="M83" s="41" t="e">
        <f t="shared" si="12"/>
        <v>#NUM!</v>
      </c>
      <c r="N83" s="41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53"/>
      <c r="I84" s="53"/>
      <c r="L84" s="40"/>
      <c r="M84" s="41" t="e">
        <f t="shared" si="12"/>
        <v>#NUM!</v>
      </c>
      <c r="N84" s="41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53"/>
      <c r="I85" s="53"/>
      <c r="L85" s="40"/>
      <c r="M85" s="41" t="e">
        <f t="shared" si="12"/>
        <v>#NUM!</v>
      </c>
      <c r="N85" s="41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53"/>
      <c r="I86" s="53"/>
      <c r="L86" s="40"/>
      <c r="M86" s="41" t="e">
        <f t="shared" si="12"/>
        <v>#NUM!</v>
      </c>
      <c r="N86" s="41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53"/>
      <c r="I87" s="53"/>
      <c r="L87" s="40"/>
      <c r="M87" s="41" t="e">
        <f t="shared" si="12"/>
        <v>#NUM!</v>
      </c>
      <c r="N87" s="41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53"/>
      <c r="I88" s="53"/>
      <c r="L88" s="40"/>
      <c r="M88" s="41" t="e">
        <f t="shared" si="12"/>
        <v>#NUM!</v>
      </c>
      <c r="N88" s="41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53"/>
      <c r="I89" s="53"/>
      <c r="L89" s="40"/>
      <c r="M89" s="41" t="e">
        <f t="shared" si="12"/>
        <v>#NUM!</v>
      </c>
      <c r="N89" s="41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53"/>
      <c r="I90" s="53"/>
      <c r="L90" s="40"/>
      <c r="M90" s="41" t="e">
        <f t="shared" si="12"/>
        <v>#NUM!</v>
      </c>
      <c r="N90" s="41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53"/>
      <c r="I91" s="53"/>
      <c r="L91" s="40"/>
      <c r="M91" s="41" t="e">
        <f t="shared" si="12"/>
        <v>#NUM!</v>
      </c>
      <c r="N91" s="41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53"/>
      <c r="I92" s="53"/>
      <c r="L92" s="40"/>
      <c r="M92" s="41" t="e">
        <f t="shared" si="12"/>
        <v>#NUM!</v>
      </c>
      <c r="N92" s="41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53"/>
      <c r="I93" s="53"/>
      <c r="L93" s="40"/>
      <c r="M93" s="41" t="e">
        <f t="shared" si="12"/>
        <v>#NUM!</v>
      </c>
      <c r="N93" s="41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53"/>
      <c r="I94" s="53"/>
      <c r="L94" s="40"/>
      <c r="M94" s="41" t="e">
        <f t="shared" si="12"/>
        <v>#NUM!</v>
      </c>
      <c r="N94" s="41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53"/>
      <c r="I95" s="53"/>
      <c r="L95" s="40"/>
      <c r="M95" s="41" t="e">
        <f t="shared" si="12"/>
        <v>#NUM!</v>
      </c>
      <c r="N95" s="41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53"/>
      <c r="I96" s="53"/>
      <c r="L96" s="40"/>
      <c r="M96" s="41" t="e">
        <f t="shared" si="12"/>
        <v>#NUM!</v>
      </c>
      <c r="N96" s="41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53"/>
      <c r="I97" s="53"/>
      <c r="L97" s="40"/>
      <c r="M97" s="41" t="e">
        <f t="shared" si="12"/>
        <v>#NUM!</v>
      </c>
      <c r="N97" s="41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53"/>
      <c r="I98" s="53"/>
      <c r="L98" s="40"/>
      <c r="M98" s="41" t="e">
        <f t="shared" si="12"/>
        <v>#NUM!</v>
      </c>
      <c r="N98" s="41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53"/>
      <c r="I99" s="53"/>
      <c r="L99" s="40"/>
      <c r="M99" s="41" t="e">
        <f t="shared" si="12"/>
        <v>#NUM!</v>
      </c>
      <c r="N99" s="41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53"/>
      <c r="I100" s="53"/>
      <c r="L100" s="40"/>
      <c r="M100" s="41" t="e">
        <f t="shared" si="12"/>
        <v>#NUM!</v>
      </c>
      <c r="N100" s="41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53"/>
      <c r="I101" s="53"/>
      <c r="L101" s="40"/>
      <c r="M101" s="41" t="e">
        <f t="shared" si="12"/>
        <v>#NUM!</v>
      </c>
      <c r="N101" s="41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53"/>
      <c r="I102" s="53"/>
      <c r="L102" s="40"/>
      <c r="M102" s="41" t="e">
        <f t="shared" si="12"/>
        <v>#NUM!</v>
      </c>
      <c r="N102" s="41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53"/>
      <c r="I103" s="53"/>
      <c r="L103" s="40"/>
      <c r="M103" s="41" t="e">
        <f t="shared" si="12"/>
        <v>#NUM!</v>
      </c>
      <c r="N103" s="41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9+d2zWq39DAtApqQI4CW1Q1/dRm5PkV1uG3p5gODmbwfShrCqapqSjrR1xnmsWg1hf2UrrDkWw6RnNVjP41fYQ==" saltValue="3SXzocrHemrr/3YzHXbgog==" spinCount="100000" sheet="1" objects="1" scenarios="1" selectLockedCells="1" selectUnlockedCells="1"/>
  <dataConsolidate/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0.796875" style="11" bestFit="1" customWidth="1"/>
    <col min="3" max="3" width="47.796875" style="11" bestFit="1" customWidth="1"/>
    <col min="4" max="5" width="40.796875" style="11" bestFit="1" customWidth="1"/>
    <col min="6" max="6" width="50.69921875" style="11" bestFit="1" customWidth="1"/>
    <col min="7" max="9" width="40.796875" style="11" bestFit="1" customWidth="1"/>
    <col min="10" max="10" width="50.69921875" style="11" bestFit="1" customWidth="1"/>
    <col min="11" max="11" width="47.796875" style="11" bestFit="1" customWidth="1"/>
    <col min="12" max="12" width="40.796875" style="11" bestFit="1" customWidth="1"/>
    <col min="13" max="13" width="47.796875" style="11" bestFit="1" customWidth="1"/>
    <col min="14" max="14" width="40.796875" style="11" bestFit="1" customWidth="1"/>
    <col min="15" max="16" width="50.69921875" style="11" bestFit="1" customWidth="1"/>
    <col min="17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5" width="40.7968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2026-05-13T02:43:59Z</dcterms:modified>
</cp:coreProperties>
</file>