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11三浦市\"/>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workbook>
</file>

<file path=xl/calcChain.xml><?xml version="1.0" encoding="utf-8"?>
<calcChain xmlns="http://schemas.openxmlformats.org/spreadsheetml/2006/main">
  <c r="AF88" i="11" l="1"/>
  <c r="AA32" i="11" l="1"/>
  <c r="AA33" i="11"/>
  <c r="AA34" i="11"/>
  <c r="AA30" i="11"/>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BW34" i="9"/>
  <c r="BW35" i="9" s="1"/>
  <c r="CO34" i="9" s="1"/>
  <c r="CO35" i="9" s="1"/>
  <c r="C34" i="9"/>
  <c r="C35" i="9" s="1"/>
  <c r="U34" i="9" l="1"/>
  <c r="U35" i="9" s="1"/>
  <c r="U36" i="9" s="1"/>
  <c r="AM34" i="9"/>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<sst xmlns="http://schemas.openxmlformats.org/spreadsheetml/2006/main" count="1050" uniqueCount="570">
  <si>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</si>
  <si>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</si>
  <si>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</si>
  <si>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</si>
  <si>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</si>
  <si>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</si>
  <si>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</si>
  <si>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</si>
  <si>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</si>
  <si>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</si>
  <si>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</si>
  <si>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</si>
  <si>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</si>
  <si>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</si>
  <si>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</si>
  <si>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</si>
  <si>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</si>
  <si>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</si>
  <si>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</si>
  <si>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</si>
  <si>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</si>
  <si>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</si>
  <si>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</si>
  <si>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</si>
  <si>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</si>
  <si>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</si>
  <si>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</si>
  <si>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</si>
  <si>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</si>
  <si>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</si>
  <si>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</si>
  <si>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</si>
  <si>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</si>
  <si>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</si>
  <si>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</si>
  <si>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</si>
  <si>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</si>
  <si>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</si>
  <si>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</si>
  <si>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</si>
  <si>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</si>
  <si>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</si>
  <si>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</si>
  <si>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</si>
  <si>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</si>
  <si>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</si>
  <si>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</si>
  <si>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</si>
  <si>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</si>
  <si>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</si>
  <si>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</si>
  <si>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</si>
  <si>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</si>
  <si>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</si>
  <si>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</si>
  <si>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</si>
  <si>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</si>
  <si>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</si>
  <si>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</si>
  <si>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</si>
  <si>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</si>
  <si>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</si>
  <si>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</si>
  <si>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</si>
  <si>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</si>
  <si>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</si>
  <si>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</si>
  <si>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</si>
  <si>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</si>
  <si>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</si>
  <si>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</si>
  <si>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</si>
  <si>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</si>
  <si>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</si>
  <si>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</si>
  <si>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</si>
  <si>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</si>
  <si>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</si>
  <si>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</si>
  <si>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</si>
  <si>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</si>
  <si>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</si>
  <si>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</si>
  <si>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三浦市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</si>
  <si>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</si>
  <si>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</si>
  <si>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</si>
  <si>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</si>
  <si>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</si>
  <si>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</si>
  <si>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</si>
  <si>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</si>
  <si>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</si>
  <si>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</si>
  <si>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</si>
  <si>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</si>
  <si>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</si>
  <si>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</si>
  <si>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</si>
  <si>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</si>
  <si>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</si>
  <si>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</si>
  <si>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</si>
  <si>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</si>
  <si>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</si>
  <si>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</si>
  <si>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</si>
  <si>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</si>
  <si>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</si>
  <si>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</si>
  <si>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</si>
  <si>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</si>
  <si>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</si>
  <si>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</si>
  <si>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</si>
  <si>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</si>
  <si>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</si>
  <si>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</si>
  <si>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</si>
  <si>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</si>
  <si>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</si>
  <si>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</si>
  <si>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</si>
  <si>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</si>
  <si>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</si>
  <si>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</si>
  <si>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</si>
  <si>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</si>
  <si>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</si>
  <si>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</si>
  <si>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</si>
  <si>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</si>
  <si>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</si>
  <si>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</si>
  <si>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</si>
  <si>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</si>
  <si>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</si>
  <si>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</si>
  <si>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</si>
  <si>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</si>
  <si>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</si>
  <si>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</si>
  <si>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</si>
  <si>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</si>
  <si>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</si>
  <si>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</si>
  <si>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</si>
  <si>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</si>
  <si>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</si>
  <si>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</si>
  <si>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</si>
  <si>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</si>
  <si>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</si>
  <si>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</si>
  <si>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</si>
  <si>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</si>
  <si>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</si>
  <si>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</si>
  <si>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</si>
  <si>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</si>
  <si>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</si>
  <si>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</si>
  <si>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</si>
  <si>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</si>
  <si>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</si>
  <si>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</si>
  <si>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</si>
  <si>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</si>
  <si>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</si>
  <si>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</si>
  <si>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</si>
  <si>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</si>
  <si>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</si>
  <si>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</si>
  <si>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</si>
  <si>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</si>
  <si>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</si>
  <si>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</si>
  <si>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</si>
  <si>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</si>
  <si>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</si>
  <si>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</si>
  <si>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</si>
  <si>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</si>
  <si>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</si>
  <si>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</si>
  <si>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</si>
  <si>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</si>
  <si>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</si>
  <si>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</si>
  <si>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</si>
  <si>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</si>
  <si>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</si>
  <si>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</si>
  <si>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</si>
  <si>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</si>
  <si>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</si>
  <si>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神奈川県三浦市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</si>
  <si>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</si>
  <si>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</si>
  <si>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</si>
  <si>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</si>
  <si>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</si>
  <si>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</si>
  <si>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</si>
  <si>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</si>
  <si>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</si>
  <si>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</si>
  <si>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</si>
  <si>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</si>
  <si>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</si>
  <si>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</si>
  <si>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</si>
  <si>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</si>
  <si>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</si>
  <si>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</si>
  <si>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</si>
  <si>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</si>
  <si>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</si>
  <si>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</si>
  <si>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</si>
  <si>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</si>
  <si>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</si>
  <si>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</si>
  <si>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</si>
  <si>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</si>
  <si>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</si>
  <si>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</si>
  <si>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</si>
  <si>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</si>
  <si>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</si>
  <si>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</si>
  <si>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</si>
  <si>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</si>
  <si>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</si>
  <si>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</si>
  <si>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</si>
  <si>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</si>
  <si>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</si>
  <si>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</si>
  <si>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</si>
  <si>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</si>
  <si>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</si>
  <si>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</si>
  <si>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</si>
  <si>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</si>
  <si>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</si>
  <si>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</si>
  <si>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</si>
  <si>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</si>
  <si>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</si>
  <si>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</si>
  <si>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</si>
  <si>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</si>
  <si>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</si>
  <si>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</si>
  <si>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</si>
  <si>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</si>
  <si>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</si>
  <si>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</si>
  <si>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</si>
  <si>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</si>
  <si>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</si>
  <si>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</si>
  <si>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</si>
  <si>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</si>
  <si>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</si>
  <si>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</si>
  <si>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</si>
  <si>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</si>
  <si>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</si>
  <si>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</si>
  <si>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</si>
  <si>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</si>
  <si>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</si>
  <si>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</si>
  <si>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</si>
  <si>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</si>
  <si>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</si>
  <si>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</si>
  <si>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</si>
  <si>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</si>
  <si>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</si>
  <si>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</si>
  <si>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</si>
  <si>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</si>
  <si>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</si>
  <si>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</si>
  <si>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</si>
  <si>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</si>
  <si>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</si>
  <si>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</si>
  <si>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</si>
  <si>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</si>
  <si>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</si>
  <si>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</si>
  <si>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</si>
  <si>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</si>
  <si>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</si>
  <si>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</si>
  <si>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</si>
  <si>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</si>
  <si>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</si>
  <si>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</si>
  <si>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</si>
  <si>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</si>
  <si>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</si>
  <si>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</si>
  <si>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</si>
  <si>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</si>
  <si>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</si>
  <si>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</si>
  <si>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</si>
  <si>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</si>
  <si>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</si>
  <si>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</si>
  <si>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</si>
  <si>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</si>
  <si>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市場</t>
    <phoneticPr fontId="5"/>
  </si>
  <si>
    <t>被保険者数(人)</t>
  </si>
  <si>
    <t>　繰出金</t>
    <phoneticPr fontId="5"/>
  </si>
  <si>
    <t>上水道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</si>
  <si>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</si>
  <si>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</si>
  <si>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</si>
  <si>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</si>
  <si>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</si>
  <si>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</si>
  <si>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</si>
  <si>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</si>
  <si>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</si>
  <si>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</si>
  <si>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</si>
  <si>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</si>
  <si>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</si>
  <si>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</si>
  <si>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</si>
  <si>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</si>
  <si>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</si>
  <si>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</si>
  <si>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</si>
  <si>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</si>
  <si>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</si>
  <si>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</si>
  <si>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</si>
  <si>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</si>
  <si>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神奈川県三浦市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</si>
  <si>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</si>
  <si>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</si>
  <si>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</si>
  <si>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</si>
  <si>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</si>
  <si>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</si>
  <si>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</si>
  <si>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</si>
  <si>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</si>
  <si>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</si>
  <si>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</si>
  <si>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</si>
  <si>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</si>
  <si>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</si>
  <si>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</si>
  <si>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</si>
  <si>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</si>
  <si>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</si>
  <si>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</si>
  <si>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</si>
  <si>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第三セクター等改革推進債償還事業特別会計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</si>
  <si>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</si>
  <si>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</si>
  <si>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</si>
  <si>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</si>
  <si>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</si>
  <si>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</si>
  <si>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</si>
  <si>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</si>
  <si>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</si>
  <si>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</si>
  <si>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</si>
  <si>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</si>
  <si>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</si>
  <si>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</si>
  <si>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</si>
  <si>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</si>
  <si>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</si>
  <si>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</si>
  <si>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</si>
  <si>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市場事業特別会計</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</si>
  <si>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</si>
  <si>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</si>
  <si>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</si>
  <si>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</si>
  <si>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</si>
  <si>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</si>
  <si>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</si>
  <si>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</si>
  <si>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</si>
  <si>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</si>
  <si>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</si>
  <si>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</si>
  <si>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</si>
  <si>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</si>
  <si>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</si>
  <si>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</si>
  <si>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</si>
  <si>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</si>
  <si>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</si>
  <si>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</si>
  <si>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</si>
  <si>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</si>
  <si>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</si>
  <si>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</si>
  <si>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</si>
  <si>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</si>
  <si>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</si>
  <si>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</si>
  <si>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</si>
  <si>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</si>
  <si>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</si>
  <si>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</si>
  <si>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</si>
  <si>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</si>
  <si>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</si>
  <si>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</si>
  <si>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</si>
  <si>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</si>
  <si>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</si>
  <si>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</si>
  <si>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</si>
  <si>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</si>
  <si>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</si>
  <si>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</si>
  <si>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</si>
  <si>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</si>
  <si>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</si>
  <si>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</si>
  <si>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</si>
  <si>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</si>
  <si>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</si>
  <si>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</si>
  <si>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</si>
  <si>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</si>
  <si>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</si>
  <si>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</si>
  <si>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</si>
  <si>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</si>
  <si>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</si>
  <si>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</si>
  <si>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</si>
  <si>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</si>
  <si>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</si>
  <si>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</si>
  <si>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</si>
  <si>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</si>
  <si>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</si>
  <si>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</si>
  <si>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</si>
  <si>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</si>
  <si>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</si>
  <si>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</si>
  <si>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</si>
  <si>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</si>
  <si>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</si>
  <si>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</si>
  <si>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</si>
  <si>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</si>
  <si>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</si>
  <si>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</si>
  <si>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</si>
  <si>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</si>
  <si>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</si>
  <si>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</si>
  <si>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</si>
  <si>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</si>
  <si>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</si>
  <si>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</si>
  <si>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</si>
  <si>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</si>
  <si>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</si>
  <si>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</si>
  <si>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</si>
  <si>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</si>
  <si>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</si>
  <si>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</si>
  <si>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</si>
  <si>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</si>
  <si>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</si>
  <si>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</si>
  <si>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</si>
  <si>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</si>
  <si>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</si>
  <si>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</si>
  <si>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</si>
  <si>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</si>
  <si>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</si>
  <si>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</si>
  <si>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</si>
  <si>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</si>
  <si>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</si>
  <si>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</si>
  <si>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</si>
  <si>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</si>
  <si>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</si>
  <si>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</si>
  <si>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</si>
  <si>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</si>
  <si>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</si>
  <si>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</si>
  <si>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</si>
  <si>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</si>
  <si>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</si>
  <si>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</si>
  <si>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</si>
  <si>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</si>
  <si>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</si>
  <si>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</si>
  <si>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</si>
  <si>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</si>
  <si>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</si>
  <si>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</si>
  <si>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</si>
  <si>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</si>
  <si>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</si>
  <si>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</si>
  <si>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</si>
  <si>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</si>
  <si>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1.72</t>
  </si>
  <si>
    <t>▲ 0.29</t>
  </si>
  <si>
    <t>▲ 1.78</t>
  </si>
  <si>
    <t>病院事業会計</t>
  </si>
  <si>
    <t>一般会計</t>
  </si>
  <si>
    <t>水道事業会計</t>
  </si>
  <si>
    <t>介護保険事業特別会計</t>
  </si>
  <si>
    <t>国民健康保険事業特別会計</t>
  </si>
  <si>
    <t>後期高齢者医療事業特別会計</t>
  </si>
  <si>
    <t>第三セクター等改革推進債償還事業特別会計</t>
  </si>
  <si>
    <t>市場事業特別会計</t>
  </si>
  <si>
    <t>その他会計（赤字）</t>
  </si>
  <si>
    <t>その他会計（黒字）</t>
  </si>
  <si>
    <t>-</t>
    <phoneticPr fontId="2"/>
  </si>
  <si>
    <t>（財）かながわ海岸美化財団</t>
    <rPh sb="1" eb="2">
      <t>ザイ</t>
    </rPh>
    <rPh sb="7" eb="9">
      <t>カイガン</t>
    </rPh>
    <rPh sb="9" eb="11">
      <t>ビカ</t>
    </rPh>
    <rPh sb="11" eb="13">
      <t>ザイダン</t>
    </rPh>
    <phoneticPr fontId="2"/>
  </si>
  <si>
    <t>㈱三浦海業公社</t>
    <rPh sb="1" eb="3">
      <t>ミウラ</t>
    </rPh>
    <rPh sb="3" eb="4">
      <t>ウミ</t>
    </rPh>
    <rPh sb="4" eb="5">
      <t>ギョウ</t>
    </rPh>
    <rPh sb="5" eb="7">
      <t>コウシャ</t>
    </rPh>
    <phoneticPr fontId="2"/>
  </si>
  <si>
    <t>‐</t>
    <phoneticPr fontId="30"/>
  </si>
  <si>
    <t>‐</t>
    <phoneticPr fontId="30"/>
  </si>
  <si>
    <t>‐</t>
    <phoneticPr fontId="30"/>
  </si>
  <si>
    <t>‐</t>
    <phoneticPr fontId="30"/>
  </si>
  <si>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0"/>
  </si>
  <si>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30"/>
  </si>
  <si>
    <t>-</t>
    <phoneticPr fontId="2"/>
  </si>
  <si>
    <t>-</t>
    <phoneticPr fontId="2"/>
  </si>
  <si>
    <t>▲1</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</si>
  <si>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</si>
  <si>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</si>
  <si>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</si>
  <si>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</si>
  <si>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</si>
  <si>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</si>
  <si>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</si>
  <si>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</si>
  <si>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平成27年度においては、将来負担比率及び有形固定資産減価償却率は類似団体より高くなっている。
平成22年度に借り入れた「第三セクター等改革推進債」の残高が、平成27年度末現在で約88億円と非常に多額であることが影響して、将来負担比率が類似団体より高いが、将来負担比率の低減に向けて、引き続き、歳入の確保や歳出の削減など、行財政改革に取り組んでいく。
また一方、有形固定資産減価償却率を高めている老朽化施設については、公共施設等総合管理計画に基づき、積極的に老朽化対策に取り組んでいく。</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</si>
  <si>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</si>
  <si>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</si>
  <si>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</si>
  <si>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</si>
  <si>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</si>
  <si>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</si>
  <si>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</si>
  <si>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三浦市における将来負担比率及び実質公債費比率については、ともに類似団体内平均値と比べて高止まりしている状況にあります。
将来負担比率の直近の比率は、前年度の比率を6.7ポイント下回ったものの、依然として高い状態にあります。この主な要因は、平成22年度に借り入れた「第三セクター等改革推進債」の残高が、平成28年度末現在で約84億円と非常に多額であることが影響しています。また、実質公債費比率についても「第三セクター等改革推進債」の元利償還金の本格償還により高い比率となっています。平成28年度の比率は、前年度の比率（19.0%）を0.7ポイント下回ったものの、依然として18％以上であることから、引き続き地方債許可団体にあります。このため、公債費負担適正化計画に基づき、実質的な公債費負担の適正な管理を行っている状況にあります。</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</si>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</sst>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2"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3" fillId="0" borderId="0" xfId="38" applyFont="1" applyAlignment="1">
      <alignment vertical="center"/>
    </xf>
    <xf numFmtId="181"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2" fontId="14" fillId="0" borderId="71"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12"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88"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179" fontId="14" fillId="0" borderId="87"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9" fontId="14" fillId="0" borderId="84" xfId="29" applyNumberFormat="1" applyFont="1" applyFill="1" applyBorder="1" applyAlignment="1">
      <alignment horizontal="righ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8" fontId="14" fillId="0" borderId="88" xfId="29" applyNumberFormat="1" applyFont="1"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2"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2"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6" xfId="29" applyNumberFormat="1" applyFont="1" applyFill="1" applyBorder="1" applyAlignment="1">
      <alignment horizontal="right" vertical="center"/>
    </xf>
    <xf numFmtId="179" fontId="14" fillId="0" borderId="37" xfId="29" applyNumberFormat="1" applyFont="1" applyFill="1" applyBorder="1" applyAlignment="1">
      <alignment horizontal="right" vertical="center"/>
    </xf>
    <xf numFmtId="179" fontId="14" fillId="0" borderId="49"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9" fontId="14" fillId="0" borderId="40"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6" xfId="30" applyNumberFormat="1" applyFont="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9"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151"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8" fontId="26" fillId="5" borderId="161"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8"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9" fontId="26" fillId="5" borderId="129"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9" fontId="1" fillId="5" borderId="34"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189" fontId="1" fillId="5" borderId="15"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88" xfId="35" applyNumberFormat="1" applyFont="1" applyFill="1" applyBorder="1" applyAlignment="1">
      <alignment horizontal="center" vertical="center"/>
    </xf>
    <xf numFmtId="189"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75709</c:v>
                </c:pt>
                <c:pt idx="1">
                  <c:v>90961</c:v>
                </c:pt>
                <c:pt idx="2">
                  <c:v>106614</c:v>
                </c:pt>
                <c:pt idx="3">
                  <c:v>85459</c:v>
                </c:pt>
                <c:pt idx="4">
                  <c:v>83280</c:v>
                </c:pt>
              </c:numCache>
            </c:numRef>
          </c:val>
          <c:smooth val="0"/>
          <c:extLst xmlns:c16r2="http://schemas.microsoft.com/office/drawing/2015/06/chart">
            <c:ext xmlns:c16="http://schemas.microsoft.com/office/drawing/2014/chart" uri="{C3380CC4-5D6E-409C-BE32-E72D297353CC}">
              <c16:uniqueId val="{00000000-CC2D-472B-B0C3-CB5252D11CE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17956</c:v>
                </c:pt>
                <c:pt idx="1">
                  <c:v>16044</c:v>
                </c:pt>
                <c:pt idx="2">
                  <c:v>17588</c:v>
                </c:pt>
                <c:pt idx="3">
                  <c:v>22821</c:v>
                </c:pt>
                <c:pt idx="4">
                  <c:v>37700</c:v>
                </c:pt>
              </c:numCache>
            </c:numRef>
          </c:val>
          <c:smooth val="0"/>
          <c:extLst xmlns:c16r2="http://schemas.microsoft.com/office/drawing/2015/06/chart">
            <c:ext xmlns:c16="http://schemas.microsoft.com/office/drawing/2014/chart" uri="{C3380CC4-5D6E-409C-BE32-E72D297353CC}">
              <c16:uniqueId val="{00000001-CC2D-472B-B0C3-CB5252D11CED}"/>
            </c:ext>
          </c:extLst>
        </c:ser>
        <c:dLbls>
          <c:showLegendKey val="0"/>
          <c:showVal val="0"/>
          <c:showCatName val="0"/>
          <c:showSerName val="0"/>
          <c:showPercent val="0"/>
          <c:showBubbleSize val="0"/>
        </c:dLbls>
        <c:marker val="1"/>
        <c:smooth val="0"/>
        <c:axId val="806838224"/>
        <c:axId val="806831952"/>
      </c:lineChart>
      <c:catAx>
        <c:axId val="8068382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06831952"/>
        <c:crosses val="autoZero"/>
        <c:auto val="1"/>
        <c:lblAlgn val="ctr"/>
        <c:lblOffset val="100"/>
        <c:tickLblSkip val="1"/>
        <c:tickMarkSkip val="1"/>
        <c:noMultiLvlLbl val="0"/>
      </c:catAx>
      <c:valAx>
        <c:axId val="80683195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068382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0.83</c:v>
                </c:pt>
                <c:pt idx="1">
                  <c:v>0.91</c:v>
                </c:pt>
                <c:pt idx="2">
                  <c:v>0.75</c:v>
                </c:pt>
                <c:pt idx="3">
                  <c:v>3.95</c:v>
                </c:pt>
                <c:pt idx="4">
                  <c:v>1.76</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0.86</c:v>
                </c:pt>
                <c:pt idx="1">
                  <c:v>2.91</c:v>
                </c:pt>
                <c:pt idx="2">
                  <c:v>3.23</c:v>
                </c:pt>
                <c:pt idx="3">
                  <c:v>2.29</c:v>
                </c:pt>
                <c:pt idx="4">
                  <c:v>4.71</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806836656"/>
        <c:axId val="8068268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-1.72</c:v>
                </c:pt>
                <c:pt idx="1">
                  <c:v>1.73</c:v>
                </c:pt>
                <c:pt idx="2">
                  <c:v>-0.28999999999999998</c:v>
                </c:pt>
                <c:pt idx="3">
                  <c:v>1.93</c:v>
                </c:pt>
                <c:pt idx="4">
                  <c:v>-1.78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806836656"/>
        <c:axId val="806826856"/>
      </c:lineChart>
      <c:catAx>
        <c:axId val="806836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06826856"/>
        <c:crosses val="autoZero"/>
        <c:auto val="1"/>
        <c:lblAlgn val="ctr"/>
        <c:lblOffset val="100"/>
        <c:tickLblSkip val="1"/>
        <c:tickMarkSkip val="1"/>
        <c:noMultiLvlLbl val="0"/>
      </c:catAx>
      <c:valAx>
        <c:axId val="806826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6836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0.02</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第三セクター等改革推進債償還事業特別会計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0.32</c:v>
                </c:pt>
                <c:pt idx="2">
                  <c:v>#N/A</c:v>
                </c:pt>
                <c:pt idx="3">
                  <c:v>0.31</c:v>
                </c:pt>
                <c:pt idx="4">
                  <c:v>#N/A</c:v>
                </c:pt>
                <c:pt idx="5">
                  <c:v>0.33</c:v>
                </c:pt>
                <c:pt idx="6">
                  <c:v>#N/A</c:v>
                </c:pt>
                <c:pt idx="7">
                  <c:v>0.32</c:v>
                </c:pt>
                <c:pt idx="8">
                  <c:v>#N/A</c:v>
                </c:pt>
                <c:pt idx="9">
                  <c:v>0.36</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0.69</c:v>
                </c:pt>
                <c:pt idx="2">
                  <c:v>#N/A</c:v>
                </c:pt>
                <c:pt idx="3">
                  <c:v>0.03</c:v>
                </c:pt>
                <c:pt idx="4">
                  <c:v>#N/A</c:v>
                </c:pt>
                <c:pt idx="5">
                  <c:v>0.41</c:v>
                </c:pt>
                <c:pt idx="6">
                  <c:v>#N/A</c:v>
                </c:pt>
                <c:pt idx="7">
                  <c:v>0.02</c:v>
                </c:pt>
                <c:pt idx="8">
                  <c:v>#N/A</c:v>
                </c:pt>
                <c:pt idx="9">
                  <c:v>0.93</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0.08</c:v>
                </c:pt>
                <c:pt idx="2">
                  <c:v>#N/A</c:v>
                </c:pt>
                <c:pt idx="3">
                  <c:v>0.16</c:v>
                </c:pt>
                <c:pt idx="4">
                  <c:v>#N/A</c:v>
                </c:pt>
                <c:pt idx="5">
                  <c:v>0.16</c:v>
                </c:pt>
                <c:pt idx="6">
                  <c:v>#N/A</c:v>
                </c:pt>
                <c:pt idx="7">
                  <c:v>1.47</c:v>
                </c:pt>
                <c:pt idx="8">
                  <c:v>#N/A</c:v>
                </c:pt>
                <c:pt idx="9">
                  <c:v>1.24</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4.3</c:v>
                </c:pt>
                <c:pt idx="2">
                  <c:v>#N/A</c:v>
                </c:pt>
                <c:pt idx="3">
                  <c:v>3.86</c:v>
                </c:pt>
                <c:pt idx="4">
                  <c:v>#N/A</c:v>
                </c:pt>
                <c:pt idx="5">
                  <c:v>5.19</c:v>
                </c:pt>
                <c:pt idx="6">
                  <c:v>#N/A</c:v>
                </c:pt>
                <c:pt idx="7">
                  <c:v>2.77</c:v>
                </c:pt>
                <c:pt idx="8">
                  <c:v>#N/A</c:v>
                </c:pt>
                <c:pt idx="9">
                  <c:v>1.4</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0.83</c:v>
                </c:pt>
                <c:pt idx="2">
                  <c:v>#N/A</c:v>
                </c:pt>
                <c:pt idx="3">
                  <c:v>0.9</c:v>
                </c:pt>
                <c:pt idx="4">
                  <c:v>#N/A</c:v>
                </c:pt>
                <c:pt idx="5">
                  <c:v>0.75</c:v>
                </c:pt>
                <c:pt idx="6">
                  <c:v>#N/A</c:v>
                </c:pt>
                <c:pt idx="7">
                  <c:v>3.95</c:v>
                </c:pt>
                <c:pt idx="8">
                  <c:v>#N/A</c:v>
                </c:pt>
                <c:pt idx="9">
                  <c:v>1.75</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c:v>
                </c:pt>
                <c:pt idx="2">
                  <c:v>#N/A</c:v>
                </c:pt>
                <c:pt idx="3">
                  <c:v>2.77</c:v>
                </c:pt>
                <c:pt idx="4">
                  <c:v>#N/A</c:v>
                </c:pt>
                <c:pt idx="5">
                  <c:v>2.88</c:v>
                </c:pt>
                <c:pt idx="6">
                  <c:v>#N/A</c:v>
                </c:pt>
                <c:pt idx="7">
                  <c:v>6.97</c:v>
                </c:pt>
                <c:pt idx="8">
                  <c:v>#N/A</c:v>
                </c:pt>
                <c:pt idx="9">
                  <c:v>7.96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806847632"/>
        <c:axId val="806840184"/>
      </c:barChart>
      <c:catAx>
        <c:axId val="806847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06840184"/>
        <c:crosses val="autoZero"/>
        <c:auto val="1"/>
        <c:lblAlgn val="ctr"/>
        <c:lblOffset val="100"/>
        <c:tickLblSkip val="1"/>
        <c:tickMarkSkip val="1"/>
        <c:noMultiLvlLbl val="0"/>
      </c:catAx>
      <c:valAx>
        <c:axId val="8068401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68476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1772</c:v>
                </c:pt>
                <c:pt idx="5">
                  <c:v>1834</c:v>
                </c:pt>
                <c:pt idx="8">
                  <c:v>1905</c:v>
                </c:pt>
                <c:pt idx="11">
                  <c:v>1779</c:v>
                </c:pt>
                <c:pt idx="14">
                  <c:v>1771</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60</c:v>
                </c:pt>
                <c:pt idx="3">
                  <c:v>52</c:v>
                </c:pt>
                <c:pt idx="6">
                  <c:v>52</c:v>
                </c:pt>
                <c:pt idx="9">
                  <c:v>51</c:v>
                </c:pt>
                <c:pt idx="12">
                  <c:v>1</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917</c:v>
                </c:pt>
                <c:pt idx="3">
                  <c:v>951</c:v>
                </c:pt>
                <c:pt idx="6">
                  <c:v>975</c:v>
                </c:pt>
                <c:pt idx="9">
                  <c:v>1006</c:v>
                </c:pt>
                <c:pt idx="12">
                  <c:v>853</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2469</c:v>
                </c:pt>
                <c:pt idx="3">
                  <c:v>2506</c:v>
                </c:pt>
                <c:pt idx="6">
                  <c:v>2465</c:v>
                </c:pt>
                <c:pt idx="9">
                  <c:v>2373</c:v>
                </c:pt>
                <c:pt idx="12">
                  <c:v>2395</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806850376"/>
        <c:axId val="8068492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1674</c:v>
                </c:pt>
                <c:pt idx="2">
                  <c:v>#N/A</c:v>
                </c:pt>
                <c:pt idx="3">
                  <c:v>#N/A</c:v>
                </c:pt>
                <c:pt idx="4">
                  <c:v>1675</c:v>
                </c:pt>
                <c:pt idx="5">
                  <c:v>#N/A</c:v>
                </c:pt>
                <c:pt idx="6">
                  <c:v>#N/A</c:v>
                </c:pt>
                <c:pt idx="7">
                  <c:v>1587</c:v>
                </c:pt>
                <c:pt idx="8">
                  <c:v>#N/A</c:v>
                </c:pt>
                <c:pt idx="9">
                  <c:v>#N/A</c:v>
                </c:pt>
                <c:pt idx="10">
                  <c:v>1651</c:v>
                </c:pt>
                <c:pt idx="11">
                  <c:v>#N/A</c:v>
                </c:pt>
                <c:pt idx="12">
                  <c:v>#N/A</c:v>
                </c:pt>
                <c:pt idx="13">
                  <c:v>1478</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806850376"/>
        <c:axId val="806849200"/>
      </c:lineChart>
      <c:catAx>
        <c:axId val="806850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06849200"/>
        <c:crosses val="autoZero"/>
        <c:auto val="1"/>
        <c:lblAlgn val="ctr"/>
        <c:lblOffset val="100"/>
        <c:tickLblSkip val="1"/>
        <c:tickMarkSkip val="1"/>
        <c:noMultiLvlLbl val="0"/>
      </c:catAx>
      <c:valAx>
        <c:axId val="806849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6850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15351</c:v>
                </c:pt>
                <c:pt idx="5">
                  <c:v>15602</c:v>
                </c:pt>
                <c:pt idx="8">
                  <c:v>15521</c:v>
                </c:pt>
                <c:pt idx="11">
                  <c:v>15266</c:v>
                </c:pt>
                <c:pt idx="14">
                  <c:v>15623</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4433</c:v>
                </c:pt>
                <c:pt idx="5">
                  <c:v>5049</c:v>
                </c:pt>
                <c:pt idx="8">
                  <c:v>4873</c:v>
                </c:pt>
                <c:pt idx="11">
                  <c:v>4467</c:v>
                </c:pt>
                <c:pt idx="14">
                  <c:v>4122</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675</c:v>
                </c:pt>
                <c:pt idx="5">
                  <c:v>755</c:v>
                </c:pt>
                <c:pt idx="8">
                  <c:v>633</c:v>
                </c:pt>
                <c:pt idx="11">
                  <c:v>627</c:v>
                </c:pt>
                <c:pt idx="14">
                  <c:v>983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4</c:v>
                </c:pt>
                <c:pt idx="3">
                  <c:v>3</c:v>
                </c:pt>
                <c:pt idx="6">
                  <c:v>2</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3418</c:v>
                </c:pt>
                <c:pt idx="3">
                  <c:v>3245</c:v>
                </c:pt>
                <c:pt idx="6">
                  <c:v>3218</c:v>
                </c:pt>
                <c:pt idx="9">
                  <c:v>3202</c:v>
                </c:pt>
                <c:pt idx="12">
                  <c:v>3219</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6476</c:v>
                </c:pt>
                <c:pt idx="3">
                  <c:v>7388</c:v>
                </c:pt>
                <c:pt idx="6">
                  <c:v>7492</c:v>
                </c:pt>
                <c:pt idx="9">
                  <c:v>7332</c:v>
                </c:pt>
                <c:pt idx="12">
                  <c:v>6899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152</c:v>
                </c:pt>
                <c:pt idx="3">
                  <c:v>97</c:v>
                </c:pt>
                <c:pt idx="6">
                  <c:v>48</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27489</c:v>
                </c:pt>
                <c:pt idx="3">
                  <c:v>27071</c:v>
                </c:pt>
                <c:pt idx="6">
                  <c:v>26492</c:v>
                </c:pt>
                <c:pt idx="9">
                  <c:v>25889</c:v>
                </c:pt>
                <c:pt idx="12">
                  <c:v>25734</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806837048"/>
        <c:axId val="8068374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17079</c:v>
                </c:pt>
                <c:pt idx="2">
                  <c:v>#N/A</c:v>
                </c:pt>
                <c:pt idx="3">
                  <c:v>#N/A</c:v>
                </c:pt>
                <c:pt idx="4">
                  <c:v>16397</c:v>
                </c:pt>
                <c:pt idx="5">
                  <c:v>#N/A</c:v>
                </c:pt>
                <c:pt idx="6">
                  <c:v>#N/A</c:v>
                </c:pt>
                <c:pt idx="7">
                  <c:v>16225</c:v>
                </c:pt>
                <c:pt idx="8">
                  <c:v>#N/A</c:v>
                </c:pt>
                <c:pt idx="9">
                  <c:v>#N/A</c:v>
                </c:pt>
                <c:pt idx="10">
                  <c:v>16063</c:v>
                </c:pt>
                <c:pt idx="11">
                  <c:v>#N/A</c:v>
                </c:pt>
                <c:pt idx="12">
                  <c:v>#N/A</c:v>
                </c:pt>
                <c:pt idx="13">
                  <c:v>15124</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806837048"/>
        <c:axId val="806837440"/>
      </c:lineChart>
      <c:catAx>
        <c:axId val="806837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06837440"/>
        <c:crosses val="autoZero"/>
        <c:auto val="1"/>
        <c:lblAlgn val="ctr"/>
        <c:lblOffset val="100"/>
        <c:tickLblSkip val="1"/>
        <c:tickMarkSkip val="1"/>
        <c:noMultiLvlLbl val="0"/>
      </c:catAx>
      <c:valAx>
        <c:axId val="8068374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6837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827E-44D5-86DE-0FEA88AFCDAD}"/>
                </c:ext>
                <c:ext xmlns:c15="http://schemas.microsoft.com/office/drawing/2012/chart" uri="{CE6537A1-D6FC-4f65-9D91-7224C49458BB}">
                  <c15:dlblFieldTable>
                    <c15:dlblFTEntry>
                      <c15:txfldGUID>{D7CDB2D9-CE24-4904-A1DC-CC8191BA45B2}</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827E-44D5-86DE-0FEA88AFCDAD}"/>
                </c:ext>
                <c:ext xmlns:c15="http://schemas.microsoft.com/office/drawing/2012/chart" uri="{CE6537A1-D6FC-4f65-9D91-7224C49458BB}">
                  <c15:dlblFieldTable>
                    <c15:dlblFTEntry>
                      <c15:txfldGUID>{089E2AAD-CD92-415D-AB0F-22F44CA64CE4}</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827E-44D5-86DE-0FEA88AFCDAD}"/>
                </c:ext>
                <c:ext xmlns:c15="http://schemas.microsoft.com/office/drawing/2012/chart" uri="{CE6537A1-D6FC-4f65-9D91-7224C49458BB}">
                  <c15:dlblFieldTable>
                    <c15:dlblFTEntry>
                      <c15:txfldGUID>{9A0AF47B-D75D-4144-8678-3302399C4543}</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827E-44D5-86DE-0FEA88AFCDAD}"/>
                </c:ext>
                <c:ext xmlns:c15="http://schemas.microsoft.com/office/drawing/2012/chart" uri="{CE6537A1-D6FC-4f65-9D91-7224C49458BB}">
                  <c15:dlblFieldTable>
                    <c15:dlblFTEntry>
                      <c15:txfldGUID>{902EDA61-C307-4672-BE97-337A7A0C29DD}</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827E-44D5-86DE-0FEA88AFCDAD}"/>
                </c:ext>
                <c:ext xmlns:c15="http://schemas.microsoft.com/office/drawing/2012/chart" uri="{CE6537A1-D6FC-4f65-9D91-7224C49458BB}">
                  <c15:dlblFieldTable>
                    <c15:dlblFTEntry>
                      <c15:txfldGUID>{7D82570F-0D2C-4997-8513-4D4593363B60}</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61</c:v>
                </c:pt>
              </c:numCache>
            </c:numRef>
          </c:xVal>
          <c:yVal>
            <c:numRef>
              <c:f>公会計指標分析・財政指標組合せ分析表!$K$51:$O$51</c:f>
              <c:numCache>
                <c:formatCode>#,##0.0;"▲ "#,##0.0</c:formatCode>
                <c:ptCount val="5"/>
                <c:pt idx="3">
                  <c:v>184.3</c:v>
                </c:pt>
              </c:numCache>
            </c:numRef>
          </c:yVal>
          <c:smooth val="0"/>
          <c:extLst xmlns:c16r2="http://schemas.microsoft.com/office/drawing/2015/06/chart">
            <c:ext xmlns:c16="http://schemas.microsoft.com/office/drawing/2014/chart" uri="{C3380CC4-5D6E-409C-BE32-E72D297353CC}">
              <c16:uniqueId val="{00000005-827E-44D5-86DE-0FEA88AFCDAD}"/>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827E-44D5-86DE-0FEA88AFCDAD}"/>
                </c:ext>
                <c:ext xmlns:c15="http://schemas.microsoft.com/office/drawing/2012/chart" uri="{CE6537A1-D6FC-4f65-9D91-7224C49458BB}">
                  <c15:dlblFieldTable>
                    <c15:dlblFTEntry>
                      <c15:txfldGUID>{67AFB77F-7300-4B32-8A6D-343F63179B37}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827E-44D5-86DE-0FEA88AFCDAD}"/>
                </c:ext>
                <c:ext xmlns:c15="http://schemas.microsoft.com/office/drawing/2012/chart" uri="{CE6537A1-D6FC-4f65-9D91-7224C49458BB}">
                  <c15:dlblFieldTable>
                    <c15:dlblFTEntry>
                      <c15:txfldGUID>{AF9E2EC0-7C2A-4386-8536-7DF0BBBD6024}</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827E-44D5-86DE-0FEA88AFCDAD}"/>
                </c:ext>
                <c:ext xmlns:c15="http://schemas.microsoft.com/office/drawing/2012/chart" uri="{CE6537A1-D6FC-4f65-9D91-7224C49458BB}">
                  <c15:dlblFieldTable>
                    <c15:dlblFTEntry>
                      <c15:txfldGUID>{3941478D-7C44-465B-9CC8-55252E55E0DE}</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827E-44D5-86DE-0FEA88AFCDAD}"/>
                </c:ext>
                <c:ext xmlns:c15="http://schemas.microsoft.com/office/drawing/2012/chart" uri="{CE6537A1-D6FC-4f65-9D91-7224C49458BB}">
                  <c15:dlblFieldTable>
                    <c15:dlblFTEntry>
                      <c15:txfldGUID>{7CB585B9-CCD6-47AF-BB33-FC515A02A71D}</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27E-44D5-86DE-0FEA88AFCDAD}"/>
                </c:ext>
                <c:ext xmlns:c15="http://schemas.microsoft.com/office/drawing/2012/chart" uri="{CE6537A1-D6FC-4f65-9D91-7224C49458BB}">
                  <c15:dlblFieldTable>
                    <c15:dlblFTEntry>
                      <c15:txfldGUID>{FB5E62B5-5DFD-4425-89D0-51108FAD15E2}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52.9</c:v>
                </c:pt>
              </c:numCache>
            </c:numRef>
          </c:xVal>
          <c:yVal>
            <c:numRef>
              <c:f>公会計指標分析・財政指標組合せ分析表!$K$55:$O$55</c:f>
              <c:numCache>
                <c:formatCode>#,##0.0;"▲ "#,##0.0</c:formatCode>
                <c:ptCount val="5"/>
                <c:pt idx="3">
                  <c:v>58.5</c:v>
                </c:pt>
              </c:numCache>
            </c:numRef>
          </c:yVal>
          <c:smooth val="0"/>
          <c:extLst xmlns:c16r2="http://schemas.microsoft.com/office/drawing/2015/06/chart">
            <c:ext xmlns:c16="http://schemas.microsoft.com/office/drawing/2014/chart" uri="{C3380CC4-5D6E-409C-BE32-E72D297353CC}">
              <c16:uniqueId val="{0000000B-827E-44D5-86DE-0FEA88AFCDAD}"/>
            </c:ext>
          </c:extLst>
        </c:ser>
        <c:dLbls>
          <c:showLegendKey val="0"/>
          <c:showVal val="0"/>
          <c:showCatName val="0"/>
          <c:showSerName val="0"/>
          <c:showPercent val="0"/>
          <c:showBubbleSize val="0"/>
        </c:dLbls>
        <c:axId val="806837832"/>
        <c:axId val="806829208"/>
      </c:scatterChart>
      <c:valAx>
        <c:axId val="806837832"/>
        <c:scaling>
          <c:orientation val="minMax"/>
          <c:max val="61.7"/>
          <c:min val="52.4"/>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29208"/>
        <c:crosses val="autoZero"/>
        <c:crossBetween val="midCat"/>
      </c:valAx>
      <c:valAx>
        <c:axId val="806829208"/>
        <c:scaling>
          <c:orientation val="minMax"/>
          <c:max val="210"/>
          <c:min val="4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68378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3A28-41A7-B4E2-479312F5D570}"/>
                </c:ext>
                <c:ext xmlns:c15="http://schemas.microsoft.com/office/drawing/2012/chart" uri="{CE6537A1-D6FC-4f65-9D91-7224C49458BB}">
                  <c15:dlblFieldTable>
                    <c15:dlblFTEntry>
                      <c15:txfldGUID>{EE2422FD-9241-440E-9603-DEE62CF1C38E}</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3A28-41A7-B4E2-479312F5D570}"/>
                </c:ext>
                <c:ext xmlns:c15="http://schemas.microsoft.com/office/drawing/2012/chart" uri="{CE6537A1-D6FC-4f65-9D91-7224C49458BB}">
                  <c15:dlblFieldTable>
                    <c15:dlblFTEntry>
                      <c15:txfldGUID>{5FD82C9C-386D-4A55-AA2D-663096FAE8D5}</c15:txfldGUID>
                      <c15:f>公会計指標分析・財政指標組合せ分析表!$L$72</c15:f>
                      <c15:dlblFieldTableCache>
                        <c:ptCount val="1"/>
                        <c:pt idx="0">
                          <c:v>H25</c:v>
                        </c:pt>
                      </c15:dlblFieldTableCache>
                    </c15:dlblFTEntry>
                  </c15:dlblFieldTable>
                  <c15:showDataLabelsRange val="0"/>
                </c:ext>
              </c:extLst>
            </c:dLbl>
            <c:dLbl>
              <c:idx val="2"/>
              <c:layout>
                <c:manualLayout>
                  <c:x val="-2.6230849050845387E-2"/>
                  <c:y val="-6.2527233115468414E-2"/>
                </c:manualLayout>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3A28-41A7-B4E2-479312F5D570}"/>
                </c:ext>
                <c:ext xmlns:c15="http://schemas.microsoft.com/office/drawing/2012/chart" uri="{CE6537A1-D6FC-4f65-9D91-7224C49458BB}">
                  <c15:dlblFieldTable>
                    <c15:dlblFTEntry>
                      <c15:txfldGUID>{92BFD533-E866-49E9-B369-B8CBB527736B}</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3.7180075472782043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3A28-41A7-B4E2-479312F5D570}"/>
                </c:ext>
                <c:ext xmlns:c15="http://schemas.microsoft.com/office/drawing/2012/chart" uri="{CE6537A1-D6FC-4f65-9D91-7224C49458BB}">
                  <c15:dlblFieldTable>
                    <c15:dlblFTEntry>
                      <c15:txfldGUID>{416F291B-5491-4E38-9C71-B1FE5730A00B}</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3A28-41A7-B4E2-479312F5D570}"/>
                </c:ext>
                <c:ext xmlns:c15="http://schemas.microsoft.com/office/drawing/2012/chart" uri="{CE6537A1-D6FC-4f65-9D91-7224C49458BB}">
                  <c15:dlblFieldTable>
                    <c15:dlblFTEntry>
                      <c15:txfldGUID>{6D118F6D-6324-47F0-B652-587B418FE2AD}</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15.8</c:v>
                </c:pt>
                <c:pt idx="1">
                  <c:v>18.399999999999999</c:v>
                </c:pt>
                <c:pt idx="2">
                  <c:v>19.2</c:v>
                </c:pt>
                <c:pt idx="3">
                  <c:v>19</c:v>
                </c:pt>
                <c:pt idx="4">
                  <c:v>18.3</c:v>
                </c:pt>
              </c:numCache>
            </c:numRef>
          </c:xVal>
          <c:yVal>
            <c:numRef>
              <c:f>公会計指標分析・財政指標組合せ分析表!$K$73:$O$73</c:f>
              <c:numCache>
                <c:formatCode>#,##0.0;"▲ "#,##0.0</c:formatCode>
                <c:ptCount val="5"/>
                <c:pt idx="0">
                  <c:v>200.5</c:v>
                </c:pt>
                <c:pt idx="1">
                  <c:v>190.8</c:v>
                </c:pt>
                <c:pt idx="2">
                  <c:v>190.6</c:v>
                </c:pt>
                <c:pt idx="3">
                  <c:v>184.3</c:v>
                </c:pt>
                <c:pt idx="4">
                  <c:v>177.6</c:v>
                </c:pt>
              </c:numCache>
            </c:numRef>
          </c:yVal>
          <c:smooth val="0"/>
          <c:extLst xmlns:c16r2="http://schemas.microsoft.com/office/drawing/2015/06/chart">
            <c:ext xmlns:c16="http://schemas.microsoft.com/office/drawing/2014/chart" uri="{C3380CC4-5D6E-409C-BE32-E72D297353CC}">
              <c16:uniqueId val="{00000005-3A28-41A7-B4E2-479312F5D570}"/>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3A28-41A7-B4E2-479312F5D570}"/>
                </c:ext>
                <c:ext xmlns:c15="http://schemas.microsoft.com/office/drawing/2012/chart" uri="{CE6537A1-D6FC-4f65-9D91-7224C49458BB}">
                  <c15:dlblFieldTable>
                    <c15:dlblFTEntry>
                      <c15:txfldGUID>{D715ADB7-3715-4C45-896D-73302CC26F37}</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3A28-41A7-B4E2-479312F5D570}"/>
                </c:ext>
                <c:ext xmlns:c15="http://schemas.microsoft.com/office/drawing/2012/chart" uri="{CE6537A1-D6FC-4f65-9D91-7224C49458BB}">
                  <c15:dlblFieldTable>
                    <c15:dlblFTEntry>
                      <c15:txfldGUID>{4D321DC2-6E9A-4C60-80CC-FA7F0B20F982}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3A28-41A7-B4E2-479312F5D570}"/>
                </c:ext>
                <c:ext xmlns:c15="http://schemas.microsoft.com/office/drawing/2012/chart" uri="{CE6537A1-D6FC-4f65-9D91-7224C49458BB}">
                  <c15:dlblFieldTable>
                    <c15:dlblFTEntry>
                      <c15:txfldGUID>{07773E9B-0A86-4622-850E-5AE8325CD5C2}</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3A28-41A7-B4E2-479312F5D570}"/>
                </c:ext>
                <c:ext xmlns:c15="http://schemas.microsoft.com/office/drawing/2012/chart" uri="{CE6537A1-D6FC-4f65-9D91-7224C49458BB}">
                  <c15:dlblFieldTable>
                    <c15:dlblFTEntry>
                      <c15:txfldGUID>{20CB9674-2AA8-41A4-8D12-93F7A50687C7}</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A28-41A7-B4E2-479312F5D570}"/>
                </c:ext>
                <c:ext xmlns:c15="http://schemas.microsoft.com/office/drawing/2012/chart" uri="{CE6537A1-D6FC-4f65-9D91-7224C49458BB}">
                  <c15:dlblFieldTable>
                    <c15:dlblFTEntry>
                      <c15:txfldGUID>{09565DED-AD2D-4C44-AB89-0254584A67AF}</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12.8</c:v>
                </c:pt>
                <c:pt idx="1">
                  <c:v>12</c:v>
                </c:pt>
                <c:pt idx="2">
                  <c:v>11.1</c:v>
                </c:pt>
                <c:pt idx="3">
                  <c:v>10.7</c:v>
                </c:pt>
                <c:pt idx="4">
                  <c:v>10</c:v>
                </c:pt>
              </c:numCache>
            </c:numRef>
          </c:xVal>
          <c:yVal>
            <c:numRef>
              <c:f>公会計指標分析・財政指標組合せ分析表!$K$77:$O$77</c:f>
              <c:numCache>
                <c:formatCode>#,##0.0;"▲ "#,##0.0</c:formatCode>
                <c:ptCount val="5"/>
                <c:pt idx="0">
                  <c:v>76.2</c:v>
                </c:pt>
                <c:pt idx="1">
                  <c:v>65.3</c:v>
                </c:pt>
                <c:pt idx="2">
                  <c:v>60.8</c:v>
                </c:pt>
                <c:pt idx="3">
                  <c:v>58.5</c:v>
                </c:pt>
                <c:pt idx="4">
                  <c:v>54.6</c:v>
                </c:pt>
              </c:numCache>
            </c:numRef>
          </c:yVal>
          <c:smooth val="0"/>
          <c:extLst xmlns:c16r2="http://schemas.microsoft.com/office/drawing/2015/06/chart">
            <c:ext xmlns:c16="http://schemas.microsoft.com/office/drawing/2014/chart" uri="{C3380CC4-5D6E-409C-BE32-E72D297353CC}">
              <c16:uniqueId val="{0000000B-3A28-41A7-B4E2-479312F5D570}"/>
            </c:ext>
          </c:extLst>
        </c:ser>
        <c:dLbls>
          <c:showLegendKey val="0"/>
          <c:showVal val="0"/>
          <c:showCatName val="0"/>
          <c:showSerName val="0"/>
          <c:showPercent val="0"/>
          <c:showBubbleSize val="0"/>
        </c:dLbls>
        <c:axId val="806827640"/>
        <c:axId val="806832736"/>
      </c:scatterChart>
      <c:valAx>
        <c:axId val="806827640"/>
        <c:scaling>
          <c:orientation val="minMax"/>
          <c:max val="20"/>
          <c:min val="9.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32736"/>
        <c:crosses val="autoZero"/>
        <c:crossBetween val="midCat"/>
      </c:valAx>
      <c:valAx>
        <c:axId val="806832736"/>
        <c:scaling>
          <c:orientation val="minMax"/>
          <c:max val="230"/>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682764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年度より借入を行ってきた「退職手当債」や平成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年度より償還を始めた「第三セクター等改革推進債」の元金償還により平成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年度末においては、実質公債費比率の分子は、約</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億円となった。その後、平成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年度にかけて</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年度対比は</a:t>
          </a:r>
          <a:r>
            <a:rPr kumimoji="1" lang="ja-JP" altLang="ja-JP" sz="1100">
              <a:solidFill>
                <a:schemeClr val="dk1"/>
              </a:solidFill>
              <a:effectLst/>
              <a:latin typeface="+mn-lt"/>
              <a:ea typeface="+mn-ea"/>
              <a:cs typeface="+mn-cs"/>
            </a:rPr>
            <a:t>若干</a:t>
          </a:r>
          <a:r>
            <a:rPr kumimoji="1" lang="ja-JP" altLang="en-US" sz="1100">
              <a:solidFill>
                <a:schemeClr val="dk1"/>
              </a:solidFill>
              <a:effectLst/>
              <a:latin typeface="+mn-lt"/>
              <a:ea typeface="+mn-ea"/>
              <a:cs typeface="+mn-cs"/>
            </a:rPr>
            <a:t>低減の推移となっている。</a:t>
          </a:r>
          <a:endParaRPr lang="ja-JP" altLang="ja-JP" sz="1400">
            <a:effectLst/>
          </a:endParaRPr>
        </a:p>
        <a:p>
          <a:pPr rtl="0"/>
          <a:r>
            <a:rPr kumimoji="1" lang="ja-JP" altLang="ja-JP" sz="1100">
              <a:solidFill>
                <a:schemeClr val="dk1"/>
              </a:solidFill>
              <a:effectLst/>
              <a:latin typeface="+mn-lt"/>
              <a:ea typeface="+mn-ea"/>
              <a:cs typeface="+mn-cs"/>
            </a:rPr>
            <a:t>　しかし、今後は、ごみ処理広域化に伴う施設整備が本格化することに伴う借入の増加が見込まれるため、完成予定の平成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年度までは、他の普通建設事業の抑制に努め、実質公債費比率の上昇を極力抑える必要がある。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年度に解散した土地開発公社の負債解消に伴い借り入れた「第三セクター等改革推進債（約</a:t>
          </a:r>
          <a:r>
            <a:rPr kumimoji="1" lang="en-US" altLang="ja-JP" sz="1100">
              <a:solidFill>
                <a:schemeClr val="dk1"/>
              </a:solidFill>
              <a:effectLst/>
              <a:latin typeface="+mn-lt"/>
              <a:ea typeface="+mn-ea"/>
              <a:cs typeface="+mn-cs"/>
            </a:rPr>
            <a:t>105</a:t>
          </a:r>
          <a:r>
            <a:rPr kumimoji="1" lang="ja-JP" altLang="ja-JP" sz="1100">
              <a:solidFill>
                <a:schemeClr val="dk1"/>
              </a:solidFill>
              <a:effectLst/>
              <a:latin typeface="+mn-lt"/>
              <a:ea typeface="+mn-ea"/>
              <a:cs typeface="+mn-cs"/>
            </a:rPr>
            <a:t>億円）」により、大きく増加した地方債現在高（平成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年度末現在高：</a:t>
          </a:r>
          <a:r>
            <a:rPr kumimoji="1" lang="en-US" altLang="ja-JP" sz="1100">
              <a:solidFill>
                <a:schemeClr val="dk1"/>
              </a:solidFill>
              <a:effectLst/>
              <a:latin typeface="+mn-lt"/>
              <a:ea typeface="+mn-ea"/>
              <a:cs typeface="+mn-cs"/>
            </a:rPr>
            <a:t>28,248</a:t>
          </a:r>
          <a:r>
            <a:rPr kumimoji="1" lang="ja-JP" altLang="ja-JP" sz="1100">
              <a:solidFill>
                <a:schemeClr val="dk1"/>
              </a:solidFill>
              <a:effectLst/>
              <a:latin typeface="+mn-lt"/>
              <a:ea typeface="+mn-ea"/>
              <a:cs typeface="+mn-cs"/>
            </a:rPr>
            <a:t>百万円）であるが、平成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年度より元金償還が始まり、徐々に減少傾向となっている。</a:t>
          </a:r>
          <a:endParaRPr lang="ja-JP" altLang="ja-JP" sz="1400">
            <a:effectLst/>
          </a:endParaRPr>
        </a:p>
        <a:p>
          <a:r>
            <a:rPr kumimoji="1" lang="ja-JP" altLang="ja-JP" sz="1100">
              <a:solidFill>
                <a:schemeClr val="dk1"/>
              </a:solidFill>
              <a:effectLst/>
              <a:latin typeface="+mn-lt"/>
              <a:ea typeface="+mn-ea"/>
              <a:cs typeface="+mn-cs"/>
            </a:rPr>
            <a:t>　しかし、ごみ処理の広域化に伴う施設整備の完成予定年度（平成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年度）に向けて、起債の借入が増加する見込みであり、今後も普通建設事業費の抑制に努める。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a:t>
          </a:r>
          <a:r>
            <a:rPr kumimoji="1" lang="ja-JP" altLang="ja-JP" sz="1100">
              <a:solidFill>
                <a:schemeClr val="dk1"/>
              </a:solidFill>
              <a:effectLst/>
              <a:latin typeface="+mn-lt"/>
              <a:ea typeface="+mn-ea"/>
              <a:cs typeface="+mn-cs"/>
            </a:rPr>
            <a:t>　有形固定資産減価償却率は類似団体より高い水準にある。</a:t>
          </a:r>
          <a:endParaRPr lang="ja-JP" altLang="ja-JP">
            <a:effectLst/>
          </a:endParaRPr>
        </a:p>
        <a:p>
          <a:r>
            <a:rPr kumimoji="1" lang="ja-JP" altLang="ja-JP" sz="1100">
              <a:solidFill>
                <a:schemeClr val="dk1"/>
              </a:solidFill>
              <a:effectLst/>
              <a:latin typeface="+mn-lt"/>
              <a:ea typeface="+mn-ea"/>
              <a:cs typeface="+mn-cs"/>
            </a:rPr>
            <a:t>この要因としては、老朽化した施設が増加していることにあるが、今後、財政状況を勘案しながら、平成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年度に策定した公共施設等総合管理計画に基づき、適切なマネジメントを行う必要がある。</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141817</xdr:rowOff>
    </xdr:from>
    <xdr:to>
      <xdr:col>4</xdr:col>
      <xdr:colOff>539750</xdr:colOff>
      <xdr:row>34</xdr:row>
      <xdr:rowOff>141817</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48016</xdr:rowOff>
    </xdr:from>
    <xdr:ext cx="359393" cy="225703"/>
    <xdr:sp macro="" textlink="">
      <xdr:nvSpPr>
        <xdr:cNvPr id="52" name="テキスト ボックス 51"/>
        <xdr:cNvSpPr txBox="1"/>
      </xdr:nvSpPr>
      <xdr:spPr>
        <a:xfrm>
          <a:off x="847107" y="66583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32</xdr:row>
      <xdr:rowOff>124883</xdr:rowOff>
    </xdr:from>
    <xdr:to>
      <xdr:col>4</xdr:col>
      <xdr:colOff>539750</xdr:colOff>
      <xdr:row>32</xdr:row>
      <xdr:rowOff>124883</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31082</xdr:rowOff>
    </xdr:from>
    <xdr:ext cx="359393" cy="225703"/>
    <xdr:sp macro="" textlink="">
      <xdr:nvSpPr>
        <xdr:cNvPr id="54" name="テキスト ボックス 53"/>
        <xdr:cNvSpPr txBox="1"/>
      </xdr:nvSpPr>
      <xdr:spPr>
        <a:xfrm>
          <a:off x="847107" y="62985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6" name="テキスト ボックス 55"/>
        <xdr:cNvSpPr txBox="1"/>
      </xdr:nvSpPr>
      <xdr:spPr>
        <a:xfrm>
          <a:off x="847107" y="59386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55.0</a:t>
          </a:r>
          <a:endParaRPr kumimoji="1" lang="ja-JP" altLang="en-US" sz="800">
            <a:latin typeface="ＭＳ Ｐゴシック"/>
          </a:endParaRPr>
        </a:p>
      </xdr:txBody>
    </xdr:sp>
    <xdr:clientData/>
  </xdr:oneCellAnchor>
  <xdr:twoCellAnchor>
    <xdr:from>
      <xdr:col>1</xdr:col>
      <xdr:colOff>784225</xdr:colOff>
      <xdr:row>28</xdr:row>
      <xdr:rowOff>91017</xdr:rowOff>
    </xdr:from>
    <xdr:to>
      <xdr:col>4</xdr:col>
      <xdr:colOff>539750</xdr:colOff>
      <xdr:row>28</xdr:row>
      <xdr:rowOff>91017</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168666</xdr:rowOff>
    </xdr:from>
    <xdr:ext cx="359393" cy="225703"/>
    <xdr:sp macro="" textlink="">
      <xdr:nvSpPr>
        <xdr:cNvPr id="58" name="テキスト ボックス 57"/>
        <xdr:cNvSpPr txBox="1"/>
      </xdr:nvSpPr>
      <xdr:spPr>
        <a:xfrm>
          <a:off x="847107" y="55788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74083</xdr:rowOff>
    </xdr:from>
    <xdr:to>
      <xdr:col>4</xdr:col>
      <xdr:colOff>539750</xdr:colOff>
      <xdr:row>26</xdr:row>
      <xdr:rowOff>74083</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151732</xdr:rowOff>
    </xdr:from>
    <xdr:ext cx="359393" cy="225703"/>
    <xdr:sp macro="" textlink="">
      <xdr:nvSpPr>
        <xdr:cNvPr id="60" name="テキスト ボックス 59"/>
        <xdr:cNvSpPr txBox="1"/>
      </xdr:nvSpPr>
      <xdr:spPr>
        <a:xfrm>
          <a:off x="847107" y="52190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65.0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2" name="テキスト ボックス 61"/>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118533</xdr:rowOff>
    </xdr:from>
    <xdr:to>
      <xdr:col>3</xdr:col>
      <xdr:colOff>1170940</xdr:colOff>
      <xdr:row>34</xdr:row>
      <xdr:rowOff>163406</xdr:rowOff>
    </xdr:to>
    <xdr:cxnSp macro="">
      <xdr:nvCxnSpPr>
        <xdr:cNvPr id="64" name="直線コネクタ 63"/>
        <xdr:cNvCxnSpPr/>
      </xdr:nvCxnSpPr>
      <xdr:spPr>
        <a:xfrm flipV="1">
          <a:off x="4760595" y="5528733"/>
          <a:ext cx="1270" cy="1245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167233</xdr:rowOff>
    </xdr:from>
    <xdr:ext cx="405111" cy="259045"/>
    <xdr:sp macro="" textlink="">
      <xdr:nvSpPr>
        <xdr:cNvPr id="65" name="有形固定資産減価償却率最小値テキスト"/>
        <xdr:cNvSpPr txBox="1"/>
      </xdr:nvSpPr>
      <xdr:spPr>
        <a:xfrm>
          <a:off x="4813300" y="67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44.7</a:t>
          </a:r>
          <a:endParaRPr kumimoji="1" lang="ja-JP" altLang="en-US" sz="1000" b="1">
            <a:latin typeface="ＭＳ Ｐゴシック"/>
          </a:endParaRPr>
        </a:p>
      </xdr:txBody>
    </xdr:sp>
    <xdr:clientData/>
  </xdr:oneCellAnchor>
  <xdr:twoCellAnchor>
    <xdr:from>
      <xdr:col>3</xdr:col>
      <xdr:colOff>1082675</xdr:colOff>
      <xdr:row>34</xdr:row>
      <xdr:rowOff>163406</xdr:rowOff>
    </xdr:from>
    <xdr:to>
      <xdr:col>3</xdr:col>
      <xdr:colOff>1260475</xdr:colOff>
      <xdr:row>34</xdr:row>
      <xdr:rowOff>163406</xdr:rowOff>
    </xdr:to>
    <xdr:cxnSp macro="">
      <xdr:nvCxnSpPr>
        <xdr:cNvPr id="66" name="直線コネクタ 65"/>
        <xdr:cNvCxnSpPr/>
      </xdr:nvCxnSpPr>
      <xdr:spPr>
        <a:xfrm>
          <a:off x="4673600" y="67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65210</xdr:rowOff>
    </xdr:from>
    <xdr:ext cx="405111" cy="259045"/>
    <xdr:sp macro="" textlink="">
      <xdr:nvSpPr>
        <xdr:cNvPr id="67" name="有形固定資産減価償却率最大値テキスト"/>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a:t>
          </a:r>
          <a:endParaRPr kumimoji="1" lang="ja-JP" altLang="en-US" sz="1000" b="1">
            <a:latin typeface="ＭＳ Ｐゴシック"/>
          </a:endParaRPr>
        </a:p>
      </xdr:txBody>
    </xdr:sp>
    <xdr:clientData/>
  </xdr:oneCellAnchor>
  <xdr:twoCellAnchor>
    <xdr:from>
      <xdr:col>3</xdr:col>
      <xdr:colOff>1082675</xdr:colOff>
      <xdr:row>27</xdr:row>
      <xdr:rowOff>118533</xdr:rowOff>
    </xdr:from>
    <xdr:to>
      <xdr:col>3</xdr:col>
      <xdr:colOff>1260475</xdr:colOff>
      <xdr:row>27</xdr:row>
      <xdr:rowOff>118533</xdr:rowOff>
    </xdr:to>
    <xdr:cxnSp macro="">
      <xdr:nvCxnSpPr>
        <xdr:cNvPr id="68" name="直線コネクタ 67"/>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28380</xdr:rowOff>
    </xdr:from>
    <xdr:ext cx="405111" cy="259045"/>
    <xdr:sp macro="" textlink="">
      <xdr:nvSpPr>
        <xdr:cNvPr id="69" name="有形固定資産減価償却率平均値テキスト"/>
        <xdr:cNvSpPr txBox="1"/>
      </xdr:nvSpPr>
      <xdr:spPr>
        <a:xfrm>
          <a:off x="4813300" y="59529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49953</xdr:rowOff>
    </xdr:from>
    <xdr:to>
      <xdr:col>3</xdr:col>
      <xdr:colOff>1222375</xdr:colOff>
      <xdr:row>30</xdr:row>
      <xdr:rowOff>151553</xdr:rowOff>
    </xdr:to>
    <xdr:sp macro="" textlink="">
      <xdr:nvSpPr>
        <xdr:cNvPr id="70" name="フローチャート : 判断 69"/>
        <xdr:cNvSpPr/>
      </xdr:nvSpPr>
      <xdr:spPr>
        <a:xfrm>
          <a:off x="47117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36830</xdr:rowOff>
    </xdr:from>
    <xdr:to>
      <xdr:col>3</xdr:col>
      <xdr:colOff>511175</xdr:colOff>
      <xdr:row>31</xdr:row>
      <xdr:rowOff>138430</xdr:rowOff>
    </xdr:to>
    <xdr:sp macro="" textlink="">
      <xdr:nvSpPr>
        <xdr:cNvPr id="71" name="フローチャート : 判断 70"/>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27</xdr:row>
      <xdr:rowOff>139700</xdr:rowOff>
    </xdr:from>
    <xdr:to>
      <xdr:col>3</xdr:col>
      <xdr:colOff>511175</xdr:colOff>
      <xdr:row>28</xdr:row>
      <xdr:rowOff>69850</xdr:rowOff>
    </xdr:to>
    <xdr:sp macro="" textlink="">
      <xdr:nvSpPr>
        <xdr:cNvPr id="77" name="円/楕円 76"/>
        <xdr:cNvSpPr/>
      </xdr:nvSpPr>
      <xdr:spPr>
        <a:xfrm>
          <a:off x="4000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129557</xdr:rowOff>
    </xdr:from>
    <xdr:ext cx="405111" cy="259045"/>
    <xdr:sp macro="" textlink="">
      <xdr:nvSpPr>
        <xdr:cNvPr id="78" name="n_1aveValue有形固定資産減価償却率"/>
        <xdr:cNvSpPr txBox="1"/>
      </xdr:nvSpPr>
      <xdr:spPr>
        <a:xfrm>
          <a:off x="3836043"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a:t>
          </a:r>
          <a:endParaRPr kumimoji="1" lang="ja-JP" altLang="en-US" sz="1000" b="1">
            <a:solidFill>
              <a:srgbClr val="000080"/>
            </a:solidFill>
            <a:latin typeface="ＭＳ Ｐゴシック"/>
          </a:endParaRPr>
        </a:p>
      </xdr:txBody>
    </xdr:sp>
    <xdr:clientData/>
  </xdr:oneCellAnchor>
  <xdr:oneCellAnchor>
    <xdr:from>
      <xdr:col>3</xdr:col>
      <xdr:colOff>245118</xdr:colOff>
      <xdr:row>26</xdr:row>
      <xdr:rowOff>86377</xdr:rowOff>
    </xdr:from>
    <xdr:ext cx="405111" cy="259045"/>
    <xdr:sp macro="" textlink="">
      <xdr:nvSpPr>
        <xdr:cNvPr id="79" name="n_1mainValue有形固定資産減価償却率"/>
        <xdr:cNvSpPr txBox="1"/>
      </xdr:nvSpPr>
      <xdr:spPr>
        <a:xfrm>
          <a:off x="3836043" y="53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0" name="正方形/長方形 7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1" name="正方形/長方形 8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2" name="正方形/長方形 81"/>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3" name="正方形/長方形 8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4" name="正方形/長方形 8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5" name="正方形/長方形 8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6" name="テキスト ボックス 8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7" name="正方形/長方形 8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8" name="正方形/長方形 8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9" name="正方形/長方形 8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0" name="テキスト ボックス 8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1" name="テキスト ボックス 9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2" name="テキスト ボックス 9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3" name="テキスト ボックス 9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4" name="直線コネクタ 43"/>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5" name="テキスト ボックス 44"/>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48" name="直線コネクタ 47"/>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49" name="テキスト ボックス 48"/>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0" name="直線コネクタ 49"/>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1" name="テキスト ボックス 50"/>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2"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133350</xdr:rowOff>
    </xdr:from>
    <xdr:to>
      <xdr:col>6</xdr:col>
      <xdr:colOff>510540</xdr:colOff>
      <xdr:row>40</xdr:row>
      <xdr:rowOff>93345</xdr:rowOff>
    </xdr:to>
    <xdr:cxnSp macro="">
      <xdr:nvCxnSpPr>
        <xdr:cNvPr id="53" name="直線コネクタ 52"/>
        <xdr:cNvCxnSpPr/>
      </xdr:nvCxnSpPr>
      <xdr:spPr>
        <a:xfrm flipV="1">
          <a:off x="4634865" y="5791200"/>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97172</xdr:rowOff>
    </xdr:from>
    <xdr:ext cx="405111" cy="259045"/>
    <xdr:sp macro="" textlink="">
      <xdr:nvSpPr>
        <xdr:cNvPr id="54" name="【道路】&#10;有形固定資産減価償却率最小値テキスト"/>
        <xdr:cNvSpPr txBox="1"/>
      </xdr:nvSpPr>
      <xdr:spPr>
        <a:xfrm>
          <a:off x="4724400" y="695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a:t>
          </a:r>
          <a:endParaRPr kumimoji="1" lang="ja-JP" altLang="en-US" sz="1000" b="1">
            <a:latin typeface="ＭＳ Ｐゴシック"/>
          </a:endParaRPr>
        </a:p>
      </xdr:txBody>
    </xdr:sp>
    <xdr:clientData/>
  </xdr:oneCellAnchor>
  <xdr:twoCellAnchor>
    <xdr:from>
      <xdr:col>6</xdr:col>
      <xdr:colOff>422275</xdr:colOff>
      <xdr:row>40</xdr:row>
      <xdr:rowOff>93345</xdr:rowOff>
    </xdr:from>
    <xdr:to>
      <xdr:col>6</xdr:col>
      <xdr:colOff>600075</xdr:colOff>
      <xdr:row>40</xdr:row>
      <xdr:rowOff>93345</xdr:rowOff>
    </xdr:to>
    <xdr:cxnSp macro="">
      <xdr:nvCxnSpPr>
        <xdr:cNvPr id="55" name="直線コネクタ 54"/>
        <xdr:cNvCxnSpPr/>
      </xdr:nvCxnSpPr>
      <xdr:spPr>
        <a:xfrm>
          <a:off x="4546600" y="695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80027</xdr:rowOff>
    </xdr:from>
    <xdr:ext cx="405111" cy="259045"/>
    <xdr:sp macro="" textlink="">
      <xdr:nvSpPr>
        <xdr:cNvPr id="56" name="【道路】&#10;有形固定資産減価償却率最大値テキスト"/>
        <xdr:cNvSpPr txBox="1"/>
      </xdr:nvSpPr>
      <xdr:spPr>
        <a:xfrm>
          <a:off x="47244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a:t>
          </a:r>
          <a:endParaRPr kumimoji="1" lang="ja-JP" altLang="en-US" sz="1000" b="1">
            <a:latin typeface="ＭＳ Ｐゴシック"/>
          </a:endParaRPr>
        </a:p>
      </xdr:txBody>
    </xdr:sp>
    <xdr:clientData/>
  </xdr:oneCellAnchor>
  <xdr:twoCellAnchor>
    <xdr:from>
      <xdr:col>6</xdr:col>
      <xdr:colOff>422275</xdr:colOff>
      <xdr:row>33</xdr:row>
      <xdr:rowOff>133350</xdr:rowOff>
    </xdr:from>
    <xdr:to>
      <xdr:col>6</xdr:col>
      <xdr:colOff>600075</xdr:colOff>
      <xdr:row>33</xdr:row>
      <xdr:rowOff>133350</xdr:rowOff>
    </xdr:to>
    <xdr:cxnSp macro="">
      <xdr:nvCxnSpPr>
        <xdr:cNvPr id="57" name="直線コネクタ 56"/>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158132</xdr:rowOff>
    </xdr:from>
    <xdr:ext cx="405111" cy="259045"/>
    <xdr:sp macro="" textlink="">
      <xdr:nvSpPr>
        <xdr:cNvPr id="58" name="【道路】&#10;有形固定資産減価償却率平均値テキスト"/>
        <xdr:cNvSpPr txBox="1"/>
      </xdr:nvSpPr>
      <xdr:spPr>
        <a:xfrm>
          <a:off x="4724400" y="6158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8255</xdr:rowOff>
    </xdr:from>
    <xdr:to>
      <xdr:col>6</xdr:col>
      <xdr:colOff>561975</xdr:colOff>
      <xdr:row>36</xdr:row>
      <xdr:rowOff>109855</xdr:rowOff>
    </xdr:to>
    <xdr:sp macro="" textlink="">
      <xdr:nvSpPr>
        <xdr:cNvPr id="59" name="フローチャート : 判断 58"/>
        <xdr:cNvSpPr/>
      </xdr:nvSpPr>
      <xdr:spPr>
        <a:xfrm>
          <a:off x="4584700" y="61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37</xdr:row>
      <xdr:rowOff>99695</xdr:rowOff>
    </xdr:from>
    <xdr:to>
      <xdr:col>5</xdr:col>
      <xdr:colOff>409575</xdr:colOff>
      <xdr:row>38</xdr:row>
      <xdr:rowOff>29845</xdr:rowOff>
    </xdr:to>
    <xdr:sp macro="" textlink="">
      <xdr:nvSpPr>
        <xdr:cNvPr id="60" name="フローチャート : 判断 59"/>
        <xdr:cNvSpPr/>
      </xdr:nvSpPr>
      <xdr:spPr>
        <a:xfrm>
          <a:off x="3746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1" name="テキスト ボックス 60"/>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2" name="テキスト ボックス 61"/>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3" name="テキスト ボックス 62"/>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4" name="テキスト ボックス 63"/>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5" name="テキスト ボックス 64"/>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34</xdr:row>
      <xdr:rowOff>42545</xdr:rowOff>
    </xdr:from>
    <xdr:to>
      <xdr:col>5</xdr:col>
      <xdr:colOff>409575</xdr:colOff>
      <xdr:row>34</xdr:row>
      <xdr:rowOff>144145</xdr:rowOff>
    </xdr:to>
    <xdr:sp macro="" textlink="">
      <xdr:nvSpPr>
        <xdr:cNvPr id="66" name="円/楕円 65"/>
        <xdr:cNvSpPr/>
      </xdr:nvSpPr>
      <xdr:spPr>
        <a:xfrm>
          <a:off x="3746500" y="587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20972</xdr:rowOff>
    </xdr:from>
    <xdr:ext cx="405111" cy="259045"/>
    <xdr:sp macro="" textlink="">
      <xdr:nvSpPr>
        <xdr:cNvPr id="67" name="n_1aveValue【道路】&#10;有形固定資産減価償却率"/>
        <xdr:cNvSpPr txBox="1"/>
      </xdr:nvSpPr>
      <xdr:spPr>
        <a:xfrm>
          <a:off x="3582043"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oneCellAnchor>
    <xdr:from>
      <xdr:col>5</xdr:col>
      <xdr:colOff>143518</xdr:colOff>
      <xdr:row>32</xdr:row>
      <xdr:rowOff>160672</xdr:rowOff>
    </xdr:from>
    <xdr:ext cx="405111" cy="259045"/>
    <xdr:sp macro="" textlink="">
      <xdr:nvSpPr>
        <xdr:cNvPr id="68" name="n_1mainValue【道路】&#10;有形固定資産減価償却率"/>
        <xdr:cNvSpPr txBox="1"/>
      </xdr:nvSpPr>
      <xdr:spPr>
        <a:xfrm>
          <a:off x="3582043" y="56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69" name="正方形/長方形 6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0" name="正方形/長方形 6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1" name="正方形/長方形 7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2" name="正方形/長方形 7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3" name="正方形/長方形 7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4" name="正方形/長方形 7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5" name="正方形/長方形 7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6" name="正方形/長方形 7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7" name="テキスト ボックス 7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78" name="直線コネクタ 7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79" name="直線コネクタ 7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0" name="テキスト ボックス 7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1" name="直線コネクタ 8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2" name="テキスト ボックス 8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3" name="直線コネクタ 8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4" name="テキスト ボックス 83"/>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5" name="直線コネクタ 8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86" name="テキスト ボックス 85"/>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87" name="直線コネクタ 8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88" name="テキスト ボックス 8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8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160393</xdr:rowOff>
    </xdr:from>
    <xdr:to>
      <xdr:col>15</xdr:col>
      <xdr:colOff>180340</xdr:colOff>
      <xdr:row>40</xdr:row>
      <xdr:rowOff>115885</xdr:rowOff>
    </xdr:to>
    <xdr:cxnSp macro="">
      <xdr:nvCxnSpPr>
        <xdr:cNvPr id="90" name="直線コネクタ 89"/>
        <xdr:cNvCxnSpPr/>
      </xdr:nvCxnSpPr>
      <xdr:spPr>
        <a:xfrm flipV="1">
          <a:off x="10476865" y="5818243"/>
          <a:ext cx="0" cy="115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119712</xdr:rowOff>
    </xdr:from>
    <xdr:ext cx="469744" cy="259045"/>
    <xdr:sp macro="" textlink="">
      <xdr:nvSpPr>
        <xdr:cNvPr id="91" name="【道路】&#10;一人当たり延長最小値テキスト"/>
        <xdr:cNvSpPr txBox="1"/>
      </xdr:nvSpPr>
      <xdr:spPr>
        <a:xfrm>
          <a:off x="10566400" y="697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8.264</a:t>
          </a:r>
          <a:endParaRPr kumimoji="1" lang="ja-JP" altLang="en-US" sz="1000" b="1">
            <a:latin typeface="ＭＳ Ｐゴシック"/>
          </a:endParaRPr>
        </a:p>
      </xdr:txBody>
    </xdr:sp>
    <xdr:clientData/>
  </xdr:oneCellAnchor>
  <xdr:twoCellAnchor>
    <xdr:from>
      <xdr:col>15</xdr:col>
      <xdr:colOff>92075</xdr:colOff>
      <xdr:row>40</xdr:row>
      <xdr:rowOff>115885</xdr:rowOff>
    </xdr:from>
    <xdr:to>
      <xdr:col>15</xdr:col>
      <xdr:colOff>269875</xdr:colOff>
      <xdr:row>40</xdr:row>
      <xdr:rowOff>115885</xdr:rowOff>
    </xdr:to>
    <xdr:cxnSp macro="">
      <xdr:nvCxnSpPr>
        <xdr:cNvPr id="92" name="直線コネクタ 91"/>
        <xdr:cNvCxnSpPr/>
      </xdr:nvCxnSpPr>
      <xdr:spPr>
        <a:xfrm>
          <a:off x="10388600" y="6973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107070</xdr:rowOff>
    </xdr:from>
    <xdr:ext cx="534377" cy="259045"/>
    <xdr:sp macro="" textlink="">
      <xdr:nvSpPr>
        <xdr:cNvPr id="93" name="【道路】&#10;一人当たり延長最大値テキスト"/>
        <xdr:cNvSpPr txBox="1"/>
      </xdr:nvSpPr>
      <xdr:spPr>
        <a:xfrm>
          <a:off x="10566400" y="559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58.817</a:t>
          </a:r>
          <a:endParaRPr kumimoji="1" lang="ja-JP" altLang="en-US" sz="1000" b="1">
            <a:latin typeface="ＭＳ Ｐゴシック"/>
          </a:endParaRPr>
        </a:p>
      </xdr:txBody>
    </xdr:sp>
    <xdr:clientData/>
  </xdr:oneCellAnchor>
  <xdr:twoCellAnchor>
    <xdr:from>
      <xdr:col>15</xdr:col>
      <xdr:colOff>92075</xdr:colOff>
      <xdr:row>33</xdr:row>
      <xdr:rowOff>160393</xdr:rowOff>
    </xdr:from>
    <xdr:to>
      <xdr:col>15</xdr:col>
      <xdr:colOff>269875</xdr:colOff>
      <xdr:row>33</xdr:row>
      <xdr:rowOff>160393</xdr:rowOff>
    </xdr:to>
    <xdr:cxnSp macro="">
      <xdr:nvCxnSpPr>
        <xdr:cNvPr id="94" name="直線コネクタ 93"/>
        <xdr:cNvCxnSpPr/>
      </xdr:nvCxnSpPr>
      <xdr:spPr>
        <a:xfrm>
          <a:off x="10388600" y="5818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5381</xdr:rowOff>
    </xdr:from>
    <xdr:ext cx="534377" cy="259045"/>
    <xdr:sp macro="" textlink="">
      <xdr:nvSpPr>
        <xdr:cNvPr id="95" name="【道路】&#10;一人当たり延長平均値テキスト"/>
        <xdr:cNvSpPr txBox="1"/>
      </xdr:nvSpPr>
      <xdr:spPr>
        <a:xfrm>
          <a:off x="10566400" y="6520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24.932</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26954</xdr:rowOff>
    </xdr:from>
    <xdr:to>
      <xdr:col>15</xdr:col>
      <xdr:colOff>231775</xdr:colOff>
      <xdr:row>38</xdr:row>
      <xdr:rowOff>128554</xdr:rowOff>
    </xdr:to>
    <xdr:sp macro="" textlink="">
      <xdr:nvSpPr>
        <xdr:cNvPr id="96" name="フローチャート : 判断 95"/>
        <xdr:cNvSpPr/>
      </xdr:nvSpPr>
      <xdr:spPr>
        <a:xfrm>
          <a:off x="10426700" y="654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104656</xdr:rowOff>
    </xdr:from>
    <xdr:to>
      <xdr:col>14</xdr:col>
      <xdr:colOff>79375</xdr:colOff>
      <xdr:row>39</xdr:row>
      <xdr:rowOff>34806</xdr:rowOff>
    </xdr:to>
    <xdr:sp macro="" textlink="">
      <xdr:nvSpPr>
        <xdr:cNvPr id="97" name="フローチャート : 判断 96"/>
        <xdr:cNvSpPr/>
      </xdr:nvSpPr>
      <xdr:spPr>
        <a:xfrm>
          <a:off x="9588500" y="661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98" name="テキスト ボックス 9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99" name="テキスト ボックス 9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0" name="テキスト ボックス 9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1" name="テキスト ボックス 10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2" name="テキスト ボックス 10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33150</xdr:rowOff>
    </xdr:from>
    <xdr:to>
      <xdr:col>14</xdr:col>
      <xdr:colOff>79375</xdr:colOff>
      <xdr:row>40</xdr:row>
      <xdr:rowOff>134750</xdr:rowOff>
    </xdr:to>
    <xdr:sp macro="" textlink="">
      <xdr:nvSpPr>
        <xdr:cNvPr id="103" name="円/楕円 102"/>
        <xdr:cNvSpPr/>
      </xdr:nvSpPr>
      <xdr:spPr>
        <a:xfrm>
          <a:off x="9588500" y="689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37</xdr:row>
      <xdr:rowOff>51333</xdr:rowOff>
    </xdr:from>
    <xdr:ext cx="534377" cy="259045"/>
    <xdr:sp macro="" textlink="">
      <xdr:nvSpPr>
        <xdr:cNvPr id="104" name="n_1aveValue【道路】&#10;一人当たり延長"/>
        <xdr:cNvSpPr txBox="1"/>
      </xdr:nvSpPr>
      <xdr:spPr>
        <a:xfrm>
          <a:off x="9359410" y="639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21.533</a:t>
          </a:r>
          <a:endParaRPr kumimoji="1" lang="ja-JP" altLang="en-US" sz="1000" b="1">
            <a:solidFill>
              <a:srgbClr val="000080"/>
            </a:solidFill>
            <a:latin typeface="ＭＳ Ｐゴシック"/>
          </a:endParaRPr>
        </a:p>
      </xdr:txBody>
    </xdr:sp>
    <xdr:clientData/>
  </xdr:oneCellAnchor>
  <xdr:oneCellAnchor>
    <xdr:from>
      <xdr:col>13</xdr:col>
      <xdr:colOff>466802</xdr:colOff>
      <xdr:row>40</xdr:row>
      <xdr:rowOff>125877</xdr:rowOff>
    </xdr:from>
    <xdr:ext cx="469744" cy="259045"/>
    <xdr:sp macro="" textlink="">
      <xdr:nvSpPr>
        <xdr:cNvPr id="105" name="n_1mainValue【道路】&#10;一人当たり延長"/>
        <xdr:cNvSpPr txBox="1"/>
      </xdr:nvSpPr>
      <xdr:spPr>
        <a:xfrm>
          <a:off x="9391727" y="698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9.661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06" name="正方形/長方形 10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07" name="正方形/長方形 10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08" name="正方形/長方形 10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09" name="正方形/長方形 10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0" name="正方形/長方形 10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1" name="正方形/長方形 11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2" name="正方形/長方形 11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3" name="正方形/長方形 11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4" name="テキスト ボックス 11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5" name="直線コネクタ 11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16" name="テキスト ボックス 11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17" name="直線コネクタ 11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18" name="テキスト ボックス 11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19" name="直線コネクタ 11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0" name="テキスト ボックス 11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1" name="直線コネクタ 12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2" name="テキスト ボックス 12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3" name="直線コネクタ 12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4" name="テキスト ボックス 12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5" name="直線コネクタ 12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26" name="テキスト ボックス 12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7" name="直線コネクタ 12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28" name="テキスト ボックス 12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2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110490</xdr:rowOff>
    </xdr:from>
    <xdr:to>
      <xdr:col>6</xdr:col>
      <xdr:colOff>510540</xdr:colOff>
      <xdr:row>63</xdr:row>
      <xdr:rowOff>38100</xdr:rowOff>
    </xdr:to>
    <xdr:cxnSp macro="">
      <xdr:nvCxnSpPr>
        <xdr:cNvPr id="130" name="直線コネクタ 129"/>
        <xdr:cNvCxnSpPr/>
      </xdr:nvCxnSpPr>
      <xdr:spPr>
        <a:xfrm flipV="1">
          <a:off x="4634865" y="954024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41927</xdr:rowOff>
    </xdr:from>
    <xdr:ext cx="405111" cy="259045"/>
    <xdr:sp macro="" textlink="">
      <xdr:nvSpPr>
        <xdr:cNvPr id="131" name="【橋りょう・トンネル】&#10;有形固定資産減価償却率最小値テキスト"/>
        <xdr:cNvSpPr txBox="1"/>
      </xdr:nvSpPr>
      <xdr:spPr>
        <a:xfrm>
          <a:off x="4724400"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a:t>
          </a:r>
          <a:endParaRPr kumimoji="1" lang="ja-JP" altLang="en-US" sz="1000" b="1">
            <a:latin typeface="ＭＳ Ｐゴシック"/>
          </a:endParaRPr>
        </a:p>
      </xdr:txBody>
    </xdr:sp>
    <xdr:clientData/>
  </xdr:oneCellAnchor>
  <xdr:twoCellAnchor>
    <xdr:from>
      <xdr:col>6</xdr:col>
      <xdr:colOff>422275</xdr:colOff>
      <xdr:row>63</xdr:row>
      <xdr:rowOff>38100</xdr:rowOff>
    </xdr:from>
    <xdr:to>
      <xdr:col>6</xdr:col>
      <xdr:colOff>600075</xdr:colOff>
      <xdr:row>63</xdr:row>
      <xdr:rowOff>38100</xdr:rowOff>
    </xdr:to>
    <xdr:cxnSp macro="">
      <xdr:nvCxnSpPr>
        <xdr:cNvPr id="132" name="直線コネクタ 131"/>
        <xdr:cNvCxnSpPr/>
      </xdr:nvCxnSpPr>
      <xdr:spPr>
        <a:xfrm>
          <a:off x="4546600" y="1083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57167</xdr:rowOff>
    </xdr:from>
    <xdr:ext cx="405111" cy="259045"/>
    <xdr:sp macro="" textlink="">
      <xdr:nvSpPr>
        <xdr:cNvPr id="133" name="【橋りょう・トンネル】&#10;有形固定資産減価償却率最大値テキスト"/>
        <xdr:cNvSpPr txBox="1"/>
      </xdr:nvSpPr>
      <xdr:spPr>
        <a:xfrm>
          <a:off x="472440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69.6</a:t>
          </a:r>
          <a:endParaRPr kumimoji="1" lang="ja-JP" altLang="en-US" sz="1000" b="1">
            <a:latin typeface="ＭＳ Ｐゴシック"/>
          </a:endParaRPr>
        </a:p>
      </xdr:txBody>
    </xdr:sp>
    <xdr:clientData/>
  </xdr:oneCellAnchor>
  <xdr:twoCellAnchor>
    <xdr:from>
      <xdr:col>6</xdr:col>
      <xdr:colOff>422275</xdr:colOff>
      <xdr:row>55</xdr:row>
      <xdr:rowOff>110490</xdr:rowOff>
    </xdr:from>
    <xdr:to>
      <xdr:col>6</xdr:col>
      <xdr:colOff>600075</xdr:colOff>
      <xdr:row>55</xdr:row>
      <xdr:rowOff>110490</xdr:rowOff>
    </xdr:to>
    <xdr:cxnSp macro="">
      <xdr:nvCxnSpPr>
        <xdr:cNvPr id="134" name="直線コネクタ 133"/>
        <xdr:cNvCxnSpPr/>
      </xdr:nvCxnSpPr>
      <xdr:spPr>
        <a:xfrm>
          <a:off x="4546600" y="95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99077</xdr:rowOff>
    </xdr:from>
    <xdr:ext cx="405111" cy="259045"/>
    <xdr:sp macro="" textlink="">
      <xdr:nvSpPr>
        <xdr:cNvPr id="135" name="【橋りょう・トンネル】&#10;有形固定資産減価償却率平均値テキスト"/>
        <xdr:cNvSpPr txBox="1"/>
      </xdr:nvSpPr>
      <xdr:spPr>
        <a:xfrm>
          <a:off x="4724400" y="1004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54.5</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120650</xdr:rowOff>
    </xdr:from>
    <xdr:to>
      <xdr:col>6</xdr:col>
      <xdr:colOff>561975</xdr:colOff>
      <xdr:row>59</xdr:row>
      <xdr:rowOff>50800</xdr:rowOff>
    </xdr:to>
    <xdr:sp macro="" textlink="">
      <xdr:nvSpPr>
        <xdr:cNvPr id="136" name="フローチャート : 判断 135"/>
        <xdr:cNvSpPr/>
      </xdr:nvSpPr>
      <xdr:spPr>
        <a:xfrm>
          <a:off x="45847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139700</xdr:rowOff>
    </xdr:from>
    <xdr:to>
      <xdr:col>5</xdr:col>
      <xdr:colOff>409575</xdr:colOff>
      <xdr:row>59</xdr:row>
      <xdr:rowOff>69850</xdr:rowOff>
    </xdr:to>
    <xdr:sp macro="" textlink="">
      <xdr:nvSpPr>
        <xdr:cNvPr id="137" name="フローチャート : 判断 136"/>
        <xdr:cNvSpPr/>
      </xdr:nvSpPr>
      <xdr:spPr>
        <a:xfrm>
          <a:off x="3746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8" name="テキスト ボックス 13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9" name="テキスト ボックス 13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0" name="テキスト ボックス 13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1" name="テキスト ボックス 14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2" name="テキスト ボックス 14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57</xdr:row>
      <xdr:rowOff>71120</xdr:rowOff>
    </xdr:from>
    <xdr:to>
      <xdr:col>5</xdr:col>
      <xdr:colOff>409575</xdr:colOff>
      <xdr:row>58</xdr:row>
      <xdr:rowOff>1270</xdr:rowOff>
    </xdr:to>
    <xdr:sp macro="" textlink="">
      <xdr:nvSpPr>
        <xdr:cNvPr id="143" name="円/楕円 142"/>
        <xdr:cNvSpPr/>
      </xdr:nvSpPr>
      <xdr:spPr>
        <a:xfrm>
          <a:off x="3746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60977</xdr:rowOff>
    </xdr:from>
    <xdr:ext cx="405111" cy="259045"/>
    <xdr:sp macro="" textlink="">
      <xdr:nvSpPr>
        <xdr:cNvPr id="144" name="n_1aveValue【橋りょう・トンネル】&#10;有形固定資産減価償却率"/>
        <xdr:cNvSpPr txBox="1"/>
      </xdr:nvSpPr>
      <xdr:spPr>
        <a:xfrm>
          <a:off x="3582043"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oneCellAnchor>
    <xdr:from>
      <xdr:col>5</xdr:col>
      <xdr:colOff>143518</xdr:colOff>
      <xdr:row>56</xdr:row>
      <xdr:rowOff>17797</xdr:rowOff>
    </xdr:from>
    <xdr:ext cx="405111" cy="259045"/>
    <xdr:sp macro="" textlink="">
      <xdr:nvSpPr>
        <xdr:cNvPr id="145" name="n_1mainValue【橋りょう・トンネル】&#10;有形固定資産減価償却率"/>
        <xdr:cNvSpPr txBox="1"/>
      </xdr:nvSpPr>
      <xdr:spPr>
        <a:xfrm>
          <a:off x="3582043"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6" name="正方形/長方形 14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7" name="正方形/長方形 14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8" name="正方形/長方形 14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9" name="正方形/長方形 14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0" name="正方形/長方形 14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1" name="正方形/長方形 15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2" name="正方形/長方形 15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3" name="正方形/長方形 15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4" name="テキスト ボックス 15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5" name="直線コネクタ 15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56" name="直線コネクタ 15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57" name="テキスト ボックス 15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58" name="直線コネクタ 15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59" name="テキスト ボックス 15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0" name="直線コネクタ 15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1" name="テキスト ボックス 16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2" name="直線コネクタ 16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3" name="テキスト ボックス 16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4" name="直線コネクタ 16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65" name="テキスト ボックス 16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6" name="直線コネクタ 16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67" name="テキスト ボックス 16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167712</xdr:rowOff>
    </xdr:from>
    <xdr:to>
      <xdr:col>15</xdr:col>
      <xdr:colOff>180340</xdr:colOff>
      <xdr:row>64</xdr:row>
      <xdr:rowOff>65164</xdr:rowOff>
    </xdr:to>
    <xdr:cxnSp macro="">
      <xdr:nvCxnSpPr>
        <xdr:cNvPr id="169" name="直線コネクタ 168"/>
        <xdr:cNvCxnSpPr/>
      </xdr:nvCxnSpPr>
      <xdr:spPr>
        <a:xfrm flipV="1">
          <a:off x="10476865" y="9597462"/>
          <a:ext cx="0" cy="1440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68991</xdr:rowOff>
    </xdr:from>
    <xdr:ext cx="469744" cy="259045"/>
    <xdr:sp macro="" textlink="">
      <xdr:nvSpPr>
        <xdr:cNvPr id="170" name="【橋りょう・トンネル】&#10;一人当たり有形固定資産（償却資産）額最小値テキスト"/>
        <xdr:cNvSpPr txBox="1"/>
      </xdr:nvSpPr>
      <xdr:spPr>
        <a:xfrm>
          <a:off x="10566400" y="1104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5,793</a:t>
          </a:r>
          <a:endParaRPr kumimoji="1" lang="ja-JP" altLang="en-US" sz="1000" b="1">
            <a:latin typeface="ＭＳ Ｐゴシック"/>
          </a:endParaRPr>
        </a:p>
      </xdr:txBody>
    </xdr:sp>
    <xdr:clientData/>
  </xdr:oneCellAnchor>
  <xdr:twoCellAnchor>
    <xdr:from>
      <xdr:col>15</xdr:col>
      <xdr:colOff>92075</xdr:colOff>
      <xdr:row>64</xdr:row>
      <xdr:rowOff>65164</xdr:rowOff>
    </xdr:from>
    <xdr:to>
      <xdr:col>15</xdr:col>
      <xdr:colOff>269875</xdr:colOff>
      <xdr:row>64</xdr:row>
      <xdr:rowOff>65164</xdr:rowOff>
    </xdr:to>
    <xdr:cxnSp macro="">
      <xdr:nvCxnSpPr>
        <xdr:cNvPr id="171" name="直線コネクタ 170"/>
        <xdr:cNvCxnSpPr/>
      </xdr:nvCxnSpPr>
      <xdr:spPr>
        <a:xfrm>
          <a:off x="10388600" y="1103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114389</xdr:rowOff>
    </xdr:from>
    <xdr:ext cx="599010" cy="259045"/>
    <xdr:sp macro="" textlink="">
      <xdr:nvSpPr>
        <xdr:cNvPr id="172" name="【橋りょう・トンネル】&#10;一人当たり有形固定資産（償却資産）額最大値テキスト"/>
        <xdr:cNvSpPr txBox="1"/>
      </xdr:nvSpPr>
      <xdr:spPr>
        <a:xfrm>
          <a:off x="10566400" y="937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761,962</a:t>
          </a:r>
          <a:endParaRPr kumimoji="1" lang="ja-JP" altLang="en-US" sz="1000" b="1">
            <a:latin typeface="ＭＳ Ｐゴシック"/>
          </a:endParaRPr>
        </a:p>
      </xdr:txBody>
    </xdr:sp>
    <xdr:clientData/>
  </xdr:oneCellAnchor>
  <xdr:twoCellAnchor>
    <xdr:from>
      <xdr:col>15</xdr:col>
      <xdr:colOff>92075</xdr:colOff>
      <xdr:row>55</xdr:row>
      <xdr:rowOff>167712</xdr:rowOff>
    </xdr:from>
    <xdr:to>
      <xdr:col>15</xdr:col>
      <xdr:colOff>269875</xdr:colOff>
      <xdr:row>55</xdr:row>
      <xdr:rowOff>167712</xdr:rowOff>
    </xdr:to>
    <xdr:cxnSp macro="">
      <xdr:nvCxnSpPr>
        <xdr:cNvPr id="173" name="直線コネクタ 172"/>
        <xdr:cNvCxnSpPr/>
      </xdr:nvCxnSpPr>
      <xdr:spPr>
        <a:xfrm>
          <a:off x="10388600" y="959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140585</xdr:rowOff>
    </xdr:from>
    <xdr:ext cx="599010" cy="259045"/>
    <xdr:sp macro="" textlink="">
      <xdr:nvSpPr>
        <xdr:cNvPr id="174" name="【橋りょう・トンネル】&#10;一人当たり有形固定資産（償却資産）額平均値テキスト"/>
        <xdr:cNvSpPr txBox="1"/>
      </xdr:nvSpPr>
      <xdr:spPr>
        <a:xfrm>
          <a:off x="10566400" y="104275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288,211</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162158</xdr:rowOff>
    </xdr:from>
    <xdr:to>
      <xdr:col>15</xdr:col>
      <xdr:colOff>231775</xdr:colOff>
      <xdr:row>61</xdr:row>
      <xdr:rowOff>92308</xdr:rowOff>
    </xdr:to>
    <xdr:sp macro="" textlink="">
      <xdr:nvSpPr>
        <xdr:cNvPr id="175" name="フローチャート : 判断 174"/>
        <xdr:cNvSpPr/>
      </xdr:nvSpPr>
      <xdr:spPr>
        <a:xfrm>
          <a:off x="10426700" y="1044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25809</xdr:rowOff>
    </xdr:from>
    <xdr:to>
      <xdr:col>14</xdr:col>
      <xdr:colOff>79375</xdr:colOff>
      <xdr:row>61</xdr:row>
      <xdr:rowOff>127409</xdr:rowOff>
    </xdr:to>
    <xdr:sp macro="" textlink="">
      <xdr:nvSpPr>
        <xdr:cNvPr id="176" name="フローチャート : 判断 175"/>
        <xdr:cNvSpPr/>
      </xdr:nvSpPr>
      <xdr:spPr>
        <a:xfrm>
          <a:off x="9588500" y="1048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7" name="テキスト ボックス 17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8" name="テキスト ボックス 17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9" name="テキスト ボックス 17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0" name="テキスト ボックス 17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1" name="テキスト ボックス 18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63</xdr:row>
      <xdr:rowOff>170795</xdr:rowOff>
    </xdr:from>
    <xdr:to>
      <xdr:col>14</xdr:col>
      <xdr:colOff>79375</xdr:colOff>
      <xdr:row>64</xdr:row>
      <xdr:rowOff>100945</xdr:rowOff>
    </xdr:to>
    <xdr:sp macro="" textlink="">
      <xdr:nvSpPr>
        <xdr:cNvPr id="182" name="円/楕円 181"/>
        <xdr:cNvSpPr/>
      </xdr:nvSpPr>
      <xdr:spPr>
        <a:xfrm>
          <a:off x="9588500" y="1097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59</xdr:row>
      <xdr:rowOff>143936</xdr:rowOff>
    </xdr:from>
    <xdr:ext cx="599010" cy="259045"/>
    <xdr:sp macro="" textlink="">
      <xdr:nvSpPr>
        <xdr:cNvPr id="183" name="n_1aveValue【橋りょう・トンネル】&#10;一人当たり有形固定資産（償却資産）額"/>
        <xdr:cNvSpPr txBox="1"/>
      </xdr:nvSpPr>
      <xdr:spPr>
        <a:xfrm>
          <a:off x="9327094" y="102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269,785</a:t>
          </a:r>
          <a:endParaRPr kumimoji="1" lang="ja-JP" altLang="en-US" sz="1000" b="1">
            <a:solidFill>
              <a:srgbClr val="000080"/>
            </a:solidFill>
            <a:latin typeface="ＭＳ Ｐゴシック"/>
          </a:endParaRPr>
        </a:p>
      </xdr:txBody>
    </xdr:sp>
    <xdr:clientData/>
  </xdr:oneCellAnchor>
  <xdr:oneCellAnchor>
    <xdr:from>
      <xdr:col>13</xdr:col>
      <xdr:colOff>434486</xdr:colOff>
      <xdr:row>64</xdr:row>
      <xdr:rowOff>92072</xdr:rowOff>
    </xdr:from>
    <xdr:ext cx="534377" cy="259045"/>
    <xdr:sp macro="" textlink="">
      <xdr:nvSpPr>
        <xdr:cNvPr id="184" name="n_1mainValue【橋りょう・トンネル】&#10;一人当たり有形固定資産（償却資産）額"/>
        <xdr:cNvSpPr txBox="1"/>
      </xdr:nvSpPr>
      <xdr:spPr>
        <a:xfrm>
          <a:off x="9359411" y="1106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13,677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5" name="正方形/長方形 18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2" name="正方形/長方形 19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5" name="テキスト ボックス 19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6" name="直線コネクタ 19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7" name="テキスト ボックス 19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8" name="直線コネクタ 19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99" name="テキスト ボックス 19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0" name="直線コネクタ 19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1" name="テキスト ボックス 20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2" name="直線コネクタ 20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3" name="テキスト ボックス 202"/>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4" name="直線コネクタ 20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5" name="テキスト ボックス 20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65532</xdr:rowOff>
    </xdr:from>
    <xdr:to>
      <xdr:col>6</xdr:col>
      <xdr:colOff>510540</xdr:colOff>
      <xdr:row>85</xdr:row>
      <xdr:rowOff>159258</xdr:rowOff>
    </xdr:to>
    <xdr:cxnSp macro="">
      <xdr:nvCxnSpPr>
        <xdr:cNvPr id="207" name="直線コネクタ 206"/>
        <xdr:cNvCxnSpPr/>
      </xdr:nvCxnSpPr>
      <xdr:spPr>
        <a:xfrm flipV="1">
          <a:off x="4634865" y="13438632"/>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163085</xdr:rowOff>
    </xdr:from>
    <xdr:ext cx="405111" cy="259045"/>
    <xdr:sp macro="" textlink="">
      <xdr:nvSpPr>
        <xdr:cNvPr id="208" name="【公営住宅】&#10;有形固定資産減価償却率最小値テキスト"/>
        <xdr:cNvSpPr txBox="1"/>
      </xdr:nvSpPr>
      <xdr:spPr>
        <a:xfrm>
          <a:off x="4724400" y="1473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42.2</a:t>
          </a:r>
          <a:endParaRPr kumimoji="1" lang="ja-JP" altLang="en-US" sz="1000" b="1">
            <a:latin typeface="ＭＳ Ｐゴシック"/>
          </a:endParaRPr>
        </a:p>
      </xdr:txBody>
    </xdr:sp>
    <xdr:clientData/>
  </xdr:oneCellAnchor>
  <xdr:twoCellAnchor>
    <xdr:from>
      <xdr:col>6</xdr:col>
      <xdr:colOff>422275</xdr:colOff>
      <xdr:row>85</xdr:row>
      <xdr:rowOff>159258</xdr:rowOff>
    </xdr:from>
    <xdr:to>
      <xdr:col>6</xdr:col>
      <xdr:colOff>600075</xdr:colOff>
      <xdr:row>85</xdr:row>
      <xdr:rowOff>159258</xdr:rowOff>
    </xdr:to>
    <xdr:cxnSp macro="">
      <xdr:nvCxnSpPr>
        <xdr:cNvPr id="209" name="直線コネクタ 208"/>
        <xdr:cNvCxnSpPr/>
      </xdr:nvCxnSpPr>
      <xdr:spPr>
        <a:xfrm>
          <a:off x="4546600" y="1473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12209</xdr:rowOff>
    </xdr:from>
    <xdr:ext cx="405111" cy="259045"/>
    <xdr:sp macro="" textlink="">
      <xdr:nvSpPr>
        <xdr:cNvPr id="210" name="【公営住宅】&#10;有形固定資産減価償却率最大値テキスト"/>
        <xdr:cNvSpPr txBox="1"/>
      </xdr:nvSpPr>
      <xdr:spPr>
        <a:xfrm>
          <a:off x="4724400" y="13213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98.8</a:t>
          </a:r>
          <a:endParaRPr kumimoji="1" lang="ja-JP" altLang="en-US" sz="1000" b="1">
            <a:latin typeface="ＭＳ Ｐゴシック"/>
          </a:endParaRPr>
        </a:p>
      </xdr:txBody>
    </xdr:sp>
    <xdr:clientData/>
  </xdr:oneCellAnchor>
  <xdr:twoCellAnchor>
    <xdr:from>
      <xdr:col>6</xdr:col>
      <xdr:colOff>422275</xdr:colOff>
      <xdr:row>78</xdr:row>
      <xdr:rowOff>65532</xdr:rowOff>
    </xdr:from>
    <xdr:to>
      <xdr:col>6</xdr:col>
      <xdr:colOff>600075</xdr:colOff>
      <xdr:row>78</xdr:row>
      <xdr:rowOff>65532</xdr:rowOff>
    </xdr:to>
    <xdr:cxnSp macro="">
      <xdr:nvCxnSpPr>
        <xdr:cNvPr id="211" name="直線コネクタ 210"/>
        <xdr:cNvCxnSpPr/>
      </xdr:nvCxnSpPr>
      <xdr:spPr>
        <a:xfrm>
          <a:off x="4546600" y="1343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36592</xdr:rowOff>
    </xdr:from>
    <xdr:ext cx="405111" cy="259045"/>
    <xdr:sp macro="" textlink="">
      <xdr:nvSpPr>
        <xdr:cNvPr id="212" name="【公営住宅】&#10;有形固定資産減価償却率平均値テキスト"/>
        <xdr:cNvSpPr txBox="1"/>
      </xdr:nvSpPr>
      <xdr:spPr>
        <a:xfrm>
          <a:off x="4724400" y="14266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58165</xdr:rowOff>
    </xdr:from>
    <xdr:to>
      <xdr:col>6</xdr:col>
      <xdr:colOff>561975</xdr:colOff>
      <xdr:row>83</xdr:row>
      <xdr:rowOff>159765</xdr:rowOff>
    </xdr:to>
    <xdr:sp macro="" textlink="">
      <xdr:nvSpPr>
        <xdr:cNvPr id="213" name="フローチャート : 判断 212"/>
        <xdr:cNvSpPr/>
      </xdr:nvSpPr>
      <xdr:spPr>
        <a:xfrm>
          <a:off x="45847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165608</xdr:rowOff>
    </xdr:from>
    <xdr:to>
      <xdr:col>5</xdr:col>
      <xdr:colOff>409575</xdr:colOff>
      <xdr:row>83</xdr:row>
      <xdr:rowOff>95758</xdr:rowOff>
    </xdr:to>
    <xdr:sp macro="" textlink="">
      <xdr:nvSpPr>
        <xdr:cNvPr id="214" name="フローチャート : 判断 213"/>
        <xdr:cNvSpPr/>
      </xdr:nvSpPr>
      <xdr:spPr>
        <a:xfrm>
          <a:off x="3746500" y="1422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5" name="テキスト ボックス 21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6" name="テキスト ボックス 21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7" name="テキスト ボックス 21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8" name="テキスト ボックス 21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9" name="テキスト ボックス 21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77</xdr:row>
      <xdr:rowOff>158750</xdr:rowOff>
    </xdr:from>
    <xdr:to>
      <xdr:col>5</xdr:col>
      <xdr:colOff>409575</xdr:colOff>
      <xdr:row>78</xdr:row>
      <xdr:rowOff>88900</xdr:rowOff>
    </xdr:to>
    <xdr:sp macro="" textlink="">
      <xdr:nvSpPr>
        <xdr:cNvPr id="220" name="円/楕円 219"/>
        <xdr:cNvSpPr/>
      </xdr:nvSpPr>
      <xdr:spPr>
        <a:xfrm>
          <a:off x="3746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86885</xdr:rowOff>
    </xdr:from>
    <xdr:ext cx="405111" cy="259045"/>
    <xdr:sp macro="" textlink="">
      <xdr:nvSpPr>
        <xdr:cNvPr id="221" name="n_1aveValue【公営住宅】&#10;有形固定資産減価償却率"/>
        <xdr:cNvSpPr txBox="1"/>
      </xdr:nvSpPr>
      <xdr:spPr>
        <a:xfrm>
          <a:off x="3582043" y="1431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oneCellAnchor>
    <xdr:from>
      <xdr:col>5</xdr:col>
      <xdr:colOff>111202</xdr:colOff>
      <xdr:row>76</xdr:row>
      <xdr:rowOff>105427</xdr:rowOff>
    </xdr:from>
    <xdr:ext cx="469744" cy="259045"/>
    <xdr:sp macro="" textlink="">
      <xdr:nvSpPr>
        <xdr:cNvPr id="222" name="n_1mainValue【公営住宅】&#10;有形固定資産減価償却率"/>
        <xdr:cNvSpPr txBox="1"/>
      </xdr:nvSpPr>
      <xdr:spPr>
        <a:xfrm>
          <a:off x="3549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3" name="直線コネクタ 2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4" name="テキスト ボックス 2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35" name="直線コネクタ 2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36" name="テキスト ボックス 2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37" name="直線コネクタ 2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38" name="テキスト ボックス 2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39" name="直線コネクタ 2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0" name="テキスト ボックス 2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1" name="直線コネクタ 2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2" name="テキスト ボックス 2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135941</xdr:rowOff>
    </xdr:from>
    <xdr:to>
      <xdr:col>15</xdr:col>
      <xdr:colOff>180340</xdr:colOff>
      <xdr:row>85</xdr:row>
      <xdr:rowOff>93421</xdr:rowOff>
    </xdr:to>
    <xdr:cxnSp macro="">
      <xdr:nvCxnSpPr>
        <xdr:cNvPr id="244" name="直線コネクタ 243"/>
        <xdr:cNvCxnSpPr/>
      </xdr:nvCxnSpPr>
      <xdr:spPr>
        <a:xfrm flipV="1">
          <a:off x="10476865" y="13680491"/>
          <a:ext cx="0" cy="986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97248</xdr:rowOff>
    </xdr:from>
    <xdr:ext cx="469744" cy="259045"/>
    <xdr:sp macro="" textlink="">
      <xdr:nvSpPr>
        <xdr:cNvPr id="245" name="【公営住宅】&#10;一人当たり面積最小値テキスト"/>
        <xdr:cNvSpPr txBox="1"/>
      </xdr:nvSpPr>
      <xdr:spPr>
        <a:xfrm>
          <a:off x="10566400" y="146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0.254</a:t>
          </a:r>
          <a:endParaRPr kumimoji="1" lang="ja-JP" altLang="en-US" sz="1000" b="1">
            <a:latin typeface="ＭＳ Ｐゴシック"/>
          </a:endParaRPr>
        </a:p>
      </xdr:txBody>
    </xdr:sp>
    <xdr:clientData/>
  </xdr:oneCellAnchor>
  <xdr:twoCellAnchor>
    <xdr:from>
      <xdr:col>15</xdr:col>
      <xdr:colOff>92075</xdr:colOff>
      <xdr:row>85</xdr:row>
      <xdr:rowOff>93421</xdr:rowOff>
    </xdr:from>
    <xdr:to>
      <xdr:col>15</xdr:col>
      <xdr:colOff>269875</xdr:colOff>
      <xdr:row>85</xdr:row>
      <xdr:rowOff>93421</xdr:rowOff>
    </xdr:to>
    <xdr:cxnSp macro="">
      <xdr:nvCxnSpPr>
        <xdr:cNvPr id="246" name="直線コネクタ 245"/>
        <xdr:cNvCxnSpPr/>
      </xdr:nvCxnSpPr>
      <xdr:spPr>
        <a:xfrm>
          <a:off x="10388600" y="1466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78</xdr:row>
      <xdr:rowOff>82618</xdr:rowOff>
    </xdr:from>
    <xdr:ext cx="469744" cy="259045"/>
    <xdr:sp macro="" textlink="">
      <xdr:nvSpPr>
        <xdr:cNvPr id="247" name="【公営住宅】&#10;一人当たり面積最大値テキスト"/>
        <xdr:cNvSpPr txBox="1"/>
      </xdr:nvSpPr>
      <xdr:spPr>
        <a:xfrm>
          <a:off x="10566400" y="1345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2.411</a:t>
          </a:r>
          <a:endParaRPr kumimoji="1" lang="ja-JP" altLang="en-US" sz="1000" b="1">
            <a:latin typeface="ＭＳ Ｐゴシック"/>
          </a:endParaRPr>
        </a:p>
      </xdr:txBody>
    </xdr:sp>
    <xdr:clientData/>
  </xdr:oneCellAnchor>
  <xdr:twoCellAnchor>
    <xdr:from>
      <xdr:col>15</xdr:col>
      <xdr:colOff>92075</xdr:colOff>
      <xdr:row>79</xdr:row>
      <xdr:rowOff>135941</xdr:rowOff>
    </xdr:from>
    <xdr:to>
      <xdr:col>15</xdr:col>
      <xdr:colOff>269875</xdr:colOff>
      <xdr:row>79</xdr:row>
      <xdr:rowOff>135941</xdr:rowOff>
    </xdr:to>
    <xdr:cxnSp macro="">
      <xdr:nvCxnSpPr>
        <xdr:cNvPr id="248" name="直線コネクタ 247"/>
        <xdr:cNvCxnSpPr/>
      </xdr:nvCxnSpPr>
      <xdr:spPr>
        <a:xfrm>
          <a:off x="10388600" y="136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38422</xdr:rowOff>
    </xdr:from>
    <xdr:ext cx="469744" cy="259045"/>
    <xdr:sp macro="" textlink="">
      <xdr:nvSpPr>
        <xdr:cNvPr id="249" name="【公営住宅】&#10;一人当たり面積平均値テキスト"/>
        <xdr:cNvSpPr txBox="1"/>
      </xdr:nvSpPr>
      <xdr:spPr>
        <a:xfrm>
          <a:off x="10566400" y="14268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0.966</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59995</xdr:rowOff>
    </xdr:from>
    <xdr:to>
      <xdr:col>15</xdr:col>
      <xdr:colOff>231775</xdr:colOff>
      <xdr:row>83</xdr:row>
      <xdr:rowOff>161595</xdr:rowOff>
    </xdr:to>
    <xdr:sp macro="" textlink="">
      <xdr:nvSpPr>
        <xdr:cNvPr id="250" name="フローチャート : 判断 249"/>
        <xdr:cNvSpPr/>
      </xdr:nvSpPr>
      <xdr:spPr>
        <a:xfrm>
          <a:off x="10426700" y="1429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161950</xdr:rowOff>
    </xdr:from>
    <xdr:to>
      <xdr:col>14</xdr:col>
      <xdr:colOff>79375</xdr:colOff>
      <xdr:row>83</xdr:row>
      <xdr:rowOff>92100</xdr:rowOff>
    </xdr:to>
    <xdr:sp macro="" textlink="">
      <xdr:nvSpPr>
        <xdr:cNvPr id="251" name="フローチャート : 判断 250"/>
        <xdr:cNvSpPr/>
      </xdr:nvSpPr>
      <xdr:spPr>
        <a:xfrm>
          <a:off x="9588500" y="142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2" name="テキスト ボックス 2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3" name="テキスト ボックス 2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4" name="テキスト ボックス 2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5" name="テキスト ボックス 2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6" name="テキスト ボックス 2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108458</xdr:rowOff>
    </xdr:from>
    <xdr:to>
      <xdr:col>14</xdr:col>
      <xdr:colOff>79375</xdr:colOff>
      <xdr:row>86</xdr:row>
      <xdr:rowOff>38608</xdr:rowOff>
    </xdr:to>
    <xdr:sp macro="" textlink="">
      <xdr:nvSpPr>
        <xdr:cNvPr id="257" name="円/楕円 256"/>
        <xdr:cNvSpPr/>
      </xdr:nvSpPr>
      <xdr:spPr>
        <a:xfrm>
          <a:off x="9588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108627</xdr:rowOff>
    </xdr:from>
    <xdr:ext cx="469744" cy="259045"/>
    <xdr:sp macro="" textlink="">
      <xdr:nvSpPr>
        <xdr:cNvPr id="258" name="n_1aveValue【公営住宅】&#10;一人当たり面積"/>
        <xdr:cNvSpPr txBox="1"/>
      </xdr:nvSpPr>
      <xdr:spPr>
        <a:xfrm>
          <a:off x="9391727" y="139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1.118</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29735</xdr:rowOff>
    </xdr:from>
    <xdr:ext cx="469744" cy="259045"/>
    <xdr:sp macro="" textlink="">
      <xdr:nvSpPr>
        <xdr:cNvPr id="259" name="n_1mainValue【公営住宅】&#10;一人当たり面積"/>
        <xdr:cNvSpPr txBox="1"/>
      </xdr:nvSpPr>
      <xdr:spPr>
        <a:xfrm>
          <a:off x="93917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0" name="正方形/長方形 2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1" name="正方形/長方形 2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2" name="正方形/長方形 2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3" name="正方形/長方形 2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4" name="正方形/長方形 2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5" name="正方形/長方形 2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6" name="正方形/長方形 2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67" name="正方形/長方形 26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68" name="テキスト ボックス 26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69" name="直線コネクタ 26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76200</xdr:rowOff>
    </xdr:from>
    <xdr:to>
      <xdr:col>7</xdr:col>
      <xdr:colOff>638175</xdr:colOff>
      <xdr:row>108</xdr:row>
      <xdr:rowOff>76200</xdr:rowOff>
    </xdr:to>
    <xdr:cxnSp macro="">
      <xdr:nvCxnSpPr>
        <xdr:cNvPr id="270" name="直線コネクタ 269"/>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107</xdr:row>
      <xdr:rowOff>105427</xdr:rowOff>
    </xdr:from>
    <xdr:ext cx="338939" cy="259045"/>
    <xdr:sp macro="" textlink="">
      <xdr:nvSpPr>
        <xdr:cNvPr id="271" name="テキスト ボックス 270"/>
        <xdr:cNvSpPr txBox="1"/>
      </xdr:nvSpPr>
      <xdr:spPr>
        <a:xfrm>
          <a:off x="423061" y="18450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72" name="直線コネクタ 271"/>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73" name="テキスト ボックス 272"/>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74" name="直線コネクタ 273"/>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75" name="テキスト ボックス 274"/>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76" name="直線コネクタ 275"/>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277" name="テキスト ボックス 276"/>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78" name="直線コネクタ 27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79" name="テキスト ボックス 278"/>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8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57913</xdr:rowOff>
    </xdr:from>
    <xdr:to>
      <xdr:col>6</xdr:col>
      <xdr:colOff>510540</xdr:colOff>
      <xdr:row>108</xdr:row>
      <xdr:rowOff>53339</xdr:rowOff>
    </xdr:to>
    <xdr:cxnSp macro="">
      <xdr:nvCxnSpPr>
        <xdr:cNvPr id="281" name="直線コネクタ 280"/>
        <xdr:cNvCxnSpPr/>
      </xdr:nvCxnSpPr>
      <xdr:spPr>
        <a:xfrm flipV="1">
          <a:off x="4634865" y="17202913"/>
          <a:ext cx="0" cy="1367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57166</xdr:rowOff>
    </xdr:from>
    <xdr:ext cx="340478" cy="259045"/>
    <xdr:sp macro="" textlink="">
      <xdr:nvSpPr>
        <xdr:cNvPr id="282" name="【港湾・漁港】&#10;有形固定資産減価償却率最小値テキスト"/>
        <xdr:cNvSpPr txBox="1"/>
      </xdr:nvSpPr>
      <xdr:spPr>
        <a:xfrm>
          <a:off x="47244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6</xdr:col>
      <xdr:colOff>422275</xdr:colOff>
      <xdr:row>108</xdr:row>
      <xdr:rowOff>53339</xdr:rowOff>
    </xdr:from>
    <xdr:to>
      <xdr:col>6</xdr:col>
      <xdr:colOff>600075</xdr:colOff>
      <xdr:row>108</xdr:row>
      <xdr:rowOff>53339</xdr:rowOff>
    </xdr:to>
    <xdr:cxnSp macro="">
      <xdr:nvCxnSpPr>
        <xdr:cNvPr id="283" name="直線コネクタ 282"/>
        <xdr:cNvCxnSpPr/>
      </xdr:nvCxnSpPr>
      <xdr:spPr>
        <a:xfrm>
          <a:off x="4546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4590</xdr:rowOff>
    </xdr:from>
    <xdr:ext cx="405111" cy="259045"/>
    <xdr:sp macro="" textlink="">
      <xdr:nvSpPr>
        <xdr:cNvPr id="284" name="【港湾・漁港】&#10;有形固定資産減価償却率最大値テキスト"/>
        <xdr:cNvSpPr txBox="1"/>
      </xdr:nvSpPr>
      <xdr:spPr>
        <a:xfrm>
          <a:off x="4724400" y="1697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60.8</a:t>
          </a:r>
          <a:endParaRPr kumimoji="1" lang="ja-JP" altLang="en-US" sz="1000" b="1">
            <a:latin typeface="ＭＳ Ｐゴシック"/>
          </a:endParaRPr>
        </a:p>
      </xdr:txBody>
    </xdr:sp>
    <xdr:clientData/>
  </xdr:oneCellAnchor>
  <xdr:twoCellAnchor>
    <xdr:from>
      <xdr:col>6</xdr:col>
      <xdr:colOff>422275</xdr:colOff>
      <xdr:row>100</xdr:row>
      <xdr:rowOff>57913</xdr:rowOff>
    </xdr:from>
    <xdr:to>
      <xdr:col>6</xdr:col>
      <xdr:colOff>600075</xdr:colOff>
      <xdr:row>100</xdr:row>
      <xdr:rowOff>57913</xdr:rowOff>
    </xdr:to>
    <xdr:cxnSp macro="">
      <xdr:nvCxnSpPr>
        <xdr:cNvPr id="285" name="直線コネクタ 284"/>
        <xdr:cNvCxnSpPr/>
      </xdr:nvCxnSpPr>
      <xdr:spPr>
        <a:xfrm>
          <a:off x="4546600" y="1720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101</xdr:row>
      <xdr:rowOff>92981</xdr:rowOff>
    </xdr:from>
    <xdr:ext cx="405111" cy="259045"/>
    <xdr:sp macro="" textlink="">
      <xdr:nvSpPr>
        <xdr:cNvPr id="286" name="【港湾・漁港】&#10;有形固定資産減価償却率平均値テキスト"/>
        <xdr:cNvSpPr txBox="1"/>
      </xdr:nvSpPr>
      <xdr:spPr>
        <a:xfrm>
          <a:off x="4724400" y="174094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6</xdr:col>
      <xdr:colOff>460375</xdr:colOff>
      <xdr:row>101</xdr:row>
      <xdr:rowOff>114554</xdr:rowOff>
    </xdr:from>
    <xdr:to>
      <xdr:col>6</xdr:col>
      <xdr:colOff>561975</xdr:colOff>
      <xdr:row>102</xdr:row>
      <xdr:rowOff>44704</xdr:rowOff>
    </xdr:to>
    <xdr:sp macro="" textlink="">
      <xdr:nvSpPr>
        <xdr:cNvPr id="287" name="フローチャート : 判断 286"/>
        <xdr:cNvSpPr/>
      </xdr:nvSpPr>
      <xdr:spPr>
        <a:xfrm>
          <a:off x="4584700" y="17431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101</xdr:row>
      <xdr:rowOff>29972</xdr:rowOff>
    </xdr:from>
    <xdr:to>
      <xdr:col>5</xdr:col>
      <xdr:colOff>409575</xdr:colOff>
      <xdr:row>101</xdr:row>
      <xdr:rowOff>131572</xdr:rowOff>
    </xdr:to>
    <xdr:sp macro="" textlink="">
      <xdr:nvSpPr>
        <xdr:cNvPr id="288" name="フローチャート : 判断 287"/>
        <xdr:cNvSpPr/>
      </xdr:nvSpPr>
      <xdr:spPr>
        <a:xfrm>
          <a:off x="3746500" y="1734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89" name="テキスト ボックス 28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0" name="テキスト ボックス 28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91" name="テキスト ボックス 29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92" name="テキスト ボックス 29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93" name="テキスト ボックス 29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101</xdr:row>
      <xdr:rowOff>128270</xdr:rowOff>
    </xdr:from>
    <xdr:to>
      <xdr:col>5</xdr:col>
      <xdr:colOff>409575</xdr:colOff>
      <xdr:row>102</xdr:row>
      <xdr:rowOff>58420</xdr:rowOff>
    </xdr:to>
    <xdr:sp macro="" textlink="">
      <xdr:nvSpPr>
        <xdr:cNvPr id="294" name="円/楕円 293"/>
        <xdr:cNvSpPr/>
      </xdr:nvSpPr>
      <xdr:spPr>
        <a:xfrm>
          <a:off x="3746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99</xdr:row>
      <xdr:rowOff>148099</xdr:rowOff>
    </xdr:from>
    <xdr:ext cx="405111" cy="259045"/>
    <xdr:sp macro="" textlink="">
      <xdr:nvSpPr>
        <xdr:cNvPr id="295" name="n_1aveValue【港湾・漁港】&#10;有形固定資産減価償却率"/>
        <xdr:cNvSpPr txBox="1"/>
      </xdr:nvSpPr>
      <xdr:spPr>
        <a:xfrm>
          <a:off x="3582043" y="1712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oneCellAnchor>
    <xdr:from>
      <xdr:col>5</xdr:col>
      <xdr:colOff>143518</xdr:colOff>
      <xdr:row>102</xdr:row>
      <xdr:rowOff>49547</xdr:rowOff>
    </xdr:from>
    <xdr:ext cx="405111" cy="259045"/>
    <xdr:sp macro="" textlink="">
      <xdr:nvSpPr>
        <xdr:cNvPr id="296" name="n_1mainValue【港湾・漁港】&#10;有形固定資産減価償却率"/>
        <xdr:cNvSpPr txBox="1"/>
      </xdr:nvSpPr>
      <xdr:spPr>
        <a:xfrm>
          <a:off x="3582043"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97" name="正方形/長方形 29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98" name="正方形/長方形 29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99" name="正方形/長方形 29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0" name="正方形/長方形 29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1" name="正方形/長方形 30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2" name="正方形/長方形 30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03" name="正方形/長方形 30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04" name="正方形/長方形 30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05" name="テキスト ボックス 30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06" name="直線コネクタ 30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07" name="直線コネクタ 30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08" name="テキスト ボックス 307"/>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09" name="直線コネクタ 30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105</xdr:row>
      <xdr:rowOff>143527</xdr:rowOff>
    </xdr:from>
    <xdr:ext cx="595419" cy="259045"/>
    <xdr:sp macro="" textlink="">
      <xdr:nvSpPr>
        <xdr:cNvPr id="310" name="テキスト ボックス 309"/>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11" name="直線コネクタ 31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103</xdr:row>
      <xdr:rowOff>105427</xdr:rowOff>
    </xdr:from>
    <xdr:ext cx="595419" cy="259045"/>
    <xdr:sp macro="" textlink="">
      <xdr:nvSpPr>
        <xdr:cNvPr id="312" name="テキスト ボックス 311"/>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13" name="直線コネクタ 31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101</xdr:row>
      <xdr:rowOff>67327</xdr:rowOff>
    </xdr:from>
    <xdr:ext cx="595419" cy="259045"/>
    <xdr:sp macro="" textlink="">
      <xdr:nvSpPr>
        <xdr:cNvPr id="314" name="テキスト ボックス 313"/>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15" name="直線コネクタ 31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16" name="テキスト ボックス 315"/>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17" name="直線コネクタ 31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162577</xdr:rowOff>
    </xdr:from>
    <xdr:ext cx="595419" cy="259045"/>
    <xdr:sp macro="" textlink="">
      <xdr:nvSpPr>
        <xdr:cNvPr id="318" name="テキスト ボックス 317"/>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19"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42196</xdr:rowOff>
    </xdr:from>
    <xdr:to>
      <xdr:col>15</xdr:col>
      <xdr:colOff>180340</xdr:colOff>
      <xdr:row>108</xdr:row>
      <xdr:rowOff>138444</xdr:rowOff>
    </xdr:to>
    <xdr:cxnSp macro="">
      <xdr:nvCxnSpPr>
        <xdr:cNvPr id="320" name="直線コネクタ 319"/>
        <xdr:cNvCxnSpPr/>
      </xdr:nvCxnSpPr>
      <xdr:spPr>
        <a:xfrm flipV="1">
          <a:off x="10476865" y="17358646"/>
          <a:ext cx="0" cy="1296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142271</xdr:rowOff>
    </xdr:from>
    <xdr:ext cx="469744" cy="259045"/>
    <xdr:sp macro="" textlink="">
      <xdr:nvSpPr>
        <xdr:cNvPr id="321" name="【港湾・漁港】&#10;一人当たり有形固定資産（償却資産）額最小値テキスト"/>
        <xdr:cNvSpPr txBox="1"/>
      </xdr:nvSpPr>
      <xdr:spPr>
        <a:xfrm>
          <a:off x="10566400" y="18658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3,663</a:t>
          </a:r>
          <a:endParaRPr kumimoji="1" lang="ja-JP" altLang="en-US" sz="1000" b="1">
            <a:latin typeface="ＭＳ Ｐゴシック"/>
          </a:endParaRPr>
        </a:p>
      </xdr:txBody>
    </xdr:sp>
    <xdr:clientData/>
  </xdr:oneCellAnchor>
  <xdr:twoCellAnchor>
    <xdr:from>
      <xdr:col>15</xdr:col>
      <xdr:colOff>92075</xdr:colOff>
      <xdr:row>108</xdr:row>
      <xdr:rowOff>138444</xdr:rowOff>
    </xdr:from>
    <xdr:to>
      <xdr:col>15</xdr:col>
      <xdr:colOff>269875</xdr:colOff>
      <xdr:row>108</xdr:row>
      <xdr:rowOff>138444</xdr:rowOff>
    </xdr:to>
    <xdr:cxnSp macro="">
      <xdr:nvCxnSpPr>
        <xdr:cNvPr id="322" name="直線コネクタ 321"/>
        <xdr:cNvCxnSpPr/>
      </xdr:nvCxnSpPr>
      <xdr:spPr>
        <a:xfrm>
          <a:off x="10388600" y="1865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160323</xdr:rowOff>
    </xdr:from>
    <xdr:ext cx="599010" cy="259045"/>
    <xdr:sp macro="" textlink="">
      <xdr:nvSpPr>
        <xdr:cNvPr id="323" name="【港湾・漁港】&#10;一人当たり有形固定資産（償却資産）額最大値テキスト"/>
        <xdr:cNvSpPr txBox="1"/>
      </xdr:nvSpPr>
      <xdr:spPr>
        <a:xfrm>
          <a:off x="10566400" y="17133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343,925</a:t>
          </a:r>
          <a:endParaRPr kumimoji="1" lang="ja-JP" altLang="en-US" sz="1000" b="1">
            <a:latin typeface="ＭＳ Ｐゴシック"/>
          </a:endParaRPr>
        </a:p>
      </xdr:txBody>
    </xdr:sp>
    <xdr:clientData/>
  </xdr:oneCellAnchor>
  <xdr:twoCellAnchor>
    <xdr:from>
      <xdr:col>15</xdr:col>
      <xdr:colOff>92075</xdr:colOff>
      <xdr:row>101</xdr:row>
      <xdr:rowOff>42196</xdr:rowOff>
    </xdr:from>
    <xdr:to>
      <xdr:col>15</xdr:col>
      <xdr:colOff>269875</xdr:colOff>
      <xdr:row>101</xdr:row>
      <xdr:rowOff>42196</xdr:rowOff>
    </xdr:to>
    <xdr:cxnSp macro="">
      <xdr:nvCxnSpPr>
        <xdr:cNvPr id="324" name="直線コネクタ 323"/>
        <xdr:cNvCxnSpPr/>
      </xdr:nvCxnSpPr>
      <xdr:spPr>
        <a:xfrm>
          <a:off x="10388600" y="17358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59030</xdr:rowOff>
    </xdr:from>
    <xdr:ext cx="599010" cy="259045"/>
    <xdr:sp macro="" textlink="">
      <xdr:nvSpPr>
        <xdr:cNvPr id="325" name="【港湾・漁港】&#10;一人当たり有形固定資産（償却資産）額平均値テキスト"/>
        <xdr:cNvSpPr txBox="1"/>
      </xdr:nvSpPr>
      <xdr:spPr>
        <a:xfrm>
          <a:off x="10566400" y="18061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140,511</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80603</xdr:rowOff>
    </xdr:from>
    <xdr:to>
      <xdr:col>15</xdr:col>
      <xdr:colOff>231775</xdr:colOff>
      <xdr:row>106</xdr:row>
      <xdr:rowOff>10753</xdr:rowOff>
    </xdr:to>
    <xdr:sp macro="" textlink="">
      <xdr:nvSpPr>
        <xdr:cNvPr id="326" name="フローチャート : 判断 325"/>
        <xdr:cNvSpPr/>
      </xdr:nvSpPr>
      <xdr:spPr>
        <a:xfrm>
          <a:off x="10426700" y="1808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103</xdr:row>
      <xdr:rowOff>70754</xdr:rowOff>
    </xdr:from>
    <xdr:to>
      <xdr:col>14</xdr:col>
      <xdr:colOff>79375</xdr:colOff>
      <xdr:row>104</xdr:row>
      <xdr:rowOff>904</xdr:rowOff>
    </xdr:to>
    <xdr:sp macro="" textlink="">
      <xdr:nvSpPr>
        <xdr:cNvPr id="327" name="フローチャート : 判断 326"/>
        <xdr:cNvSpPr/>
      </xdr:nvSpPr>
      <xdr:spPr>
        <a:xfrm>
          <a:off x="9588500" y="1773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28" name="テキスト ボックス 32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29" name="テキスト ボックス 32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0" name="テキスト ボックス 32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1" name="テキスト ボックス 33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2" name="テキスト ボックス 33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102</xdr:row>
      <xdr:rowOff>89774</xdr:rowOff>
    </xdr:from>
    <xdr:to>
      <xdr:col>14</xdr:col>
      <xdr:colOff>79375</xdr:colOff>
      <xdr:row>103</xdr:row>
      <xdr:rowOff>19924</xdr:rowOff>
    </xdr:to>
    <xdr:sp macro="" textlink="">
      <xdr:nvSpPr>
        <xdr:cNvPr id="333" name="円/楕円 332"/>
        <xdr:cNvSpPr/>
      </xdr:nvSpPr>
      <xdr:spPr>
        <a:xfrm>
          <a:off x="9588500" y="1757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103</xdr:row>
      <xdr:rowOff>163481</xdr:rowOff>
    </xdr:from>
    <xdr:ext cx="599010" cy="259045"/>
    <xdr:sp macro="" textlink="">
      <xdr:nvSpPr>
        <xdr:cNvPr id="334" name="n_1aveValue【港湾・漁港】&#10;一人当たり有形固定資産（償却資産）額"/>
        <xdr:cNvSpPr txBox="1"/>
      </xdr:nvSpPr>
      <xdr:spPr>
        <a:xfrm>
          <a:off x="9327094" y="1782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233,096</a:t>
          </a:r>
          <a:endParaRPr kumimoji="1" lang="ja-JP" altLang="en-US" sz="1000" b="1">
            <a:solidFill>
              <a:srgbClr val="000080"/>
            </a:solidFill>
            <a:latin typeface="ＭＳ Ｐゴシック"/>
          </a:endParaRPr>
        </a:p>
      </xdr:txBody>
    </xdr:sp>
    <xdr:clientData/>
  </xdr:oneCellAnchor>
  <xdr:oneCellAnchor>
    <xdr:from>
      <xdr:col>13</xdr:col>
      <xdr:colOff>402169</xdr:colOff>
      <xdr:row>101</xdr:row>
      <xdr:rowOff>36451</xdr:rowOff>
    </xdr:from>
    <xdr:ext cx="599010" cy="259045"/>
    <xdr:sp macro="" textlink="">
      <xdr:nvSpPr>
        <xdr:cNvPr id="335" name="n_1mainValue【港湾・漁港】&#10;一人当たり有形固定資産（償却資産）額"/>
        <xdr:cNvSpPr txBox="1"/>
      </xdr:nvSpPr>
      <xdr:spPr>
        <a:xfrm>
          <a:off x="9327094" y="1735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273,104</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36" name="正方形/長方形 33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37" name="正方形/長方形 33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38" name="正方形/長方形 33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39" name="正方形/長方形 33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40" name="正方形/長方形 33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41" name="正方形/長方形 34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42" name="正方形/長方形 34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43" name="正方形/長方形 34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344" name="正方形/長方形 3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45" name="正方形/長方形 3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46" name="正方形/長方形 3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47" name="正方形/長方形 3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48" name="正方形/長方形 3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49" name="正方形/長方形 3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50" name="正方形/長方形 3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51" name="正方形/長方形 35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352" name="正方形/長方形 35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3" name="正方形/長方形 35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54" name="正方形/長方形 35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55" name="正方形/長方形 35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56" name="正方形/長方形 35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57" name="正方形/長方形 35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8" name="正方形/長方形 35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59" name="正方形/長方形 35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60" name="テキスト ボックス 35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61" name="直線コネクタ 36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362" name="テキスト ボックス 36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63" name="直線コネクタ 36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64" name="テキスト ボックス 36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65" name="直線コネクタ 36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66" name="テキスト ボックス 36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67" name="直線コネクタ 36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68" name="テキスト ボックス 36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69" name="直線コネクタ 36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70" name="テキスト ボックス 36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1" name="直線コネクタ 37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72" name="テキスト ボックス 37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7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77724</xdr:rowOff>
    </xdr:from>
    <xdr:to>
      <xdr:col>23</xdr:col>
      <xdr:colOff>516889</xdr:colOff>
      <xdr:row>62</xdr:row>
      <xdr:rowOff>125730</xdr:rowOff>
    </xdr:to>
    <xdr:cxnSp macro="">
      <xdr:nvCxnSpPr>
        <xdr:cNvPr id="374" name="直線コネクタ 373"/>
        <xdr:cNvCxnSpPr/>
      </xdr:nvCxnSpPr>
      <xdr:spPr>
        <a:xfrm flipV="1">
          <a:off x="16318864" y="950747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62</xdr:row>
      <xdr:rowOff>129557</xdr:rowOff>
    </xdr:from>
    <xdr:ext cx="405111" cy="259045"/>
    <xdr:sp macro="" textlink="">
      <xdr:nvSpPr>
        <xdr:cNvPr id="375" name="【学校施設】&#10;有形固定資産減価償却率最小値テキスト"/>
        <xdr:cNvSpPr txBox="1"/>
      </xdr:nvSpPr>
      <xdr:spPr>
        <a:xfrm>
          <a:off x="16408400"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a:t>
          </a:r>
          <a:endParaRPr kumimoji="1" lang="ja-JP" altLang="en-US" sz="1000" b="1">
            <a:latin typeface="ＭＳ Ｐゴシック"/>
          </a:endParaRPr>
        </a:p>
      </xdr:txBody>
    </xdr:sp>
    <xdr:clientData/>
  </xdr:oneCellAnchor>
  <xdr:twoCellAnchor>
    <xdr:from>
      <xdr:col>23</xdr:col>
      <xdr:colOff>428625</xdr:colOff>
      <xdr:row>62</xdr:row>
      <xdr:rowOff>125730</xdr:rowOff>
    </xdr:from>
    <xdr:to>
      <xdr:col>23</xdr:col>
      <xdr:colOff>606425</xdr:colOff>
      <xdr:row>62</xdr:row>
      <xdr:rowOff>125730</xdr:rowOff>
    </xdr:to>
    <xdr:cxnSp macro="">
      <xdr:nvCxnSpPr>
        <xdr:cNvPr id="376" name="直線コネクタ 375"/>
        <xdr:cNvCxnSpPr/>
      </xdr:nvCxnSpPr>
      <xdr:spPr>
        <a:xfrm>
          <a:off x="16230600" y="10755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24401</xdr:rowOff>
    </xdr:from>
    <xdr:ext cx="405111" cy="259045"/>
    <xdr:sp macro="" textlink="">
      <xdr:nvSpPr>
        <xdr:cNvPr id="377" name="【学校施設】&#10;有形固定資産減価償却率最大値テキスト"/>
        <xdr:cNvSpPr txBox="1"/>
      </xdr:nvSpPr>
      <xdr:spPr>
        <a:xfrm>
          <a:off x="16408400" y="928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84.1</a:t>
          </a:r>
          <a:endParaRPr kumimoji="1" lang="ja-JP" altLang="en-US" sz="1000" b="1">
            <a:latin typeface="ＭＳ Ｐゴシック"/>
          </a:endParaRPr>
        </a:p>
      </xdr:txBody>
    </xdr:sp>
    <xdr:clientData/>
  </xdr:oneCellAnchor>
  <xdr:twoCellAnchor>
    <xdr:from>
      <xdr:col>23</xdr:col>
      <xdr:colOff>428625</xdr:colOff>
      <xdr:row>55</xdr:row>
      <xdr:rowOff>77724</xdr:rowOff>
    </xdr:from>
    <xdr:to>
      <xdr:col>23</xdr:col>
      <xdr:colOff>606425</xdr:colOff>
      <xdr:row>55</xdr:row>
      <xdr:rowOff>77724</xdr:rowOff>
    </xdr:to>
    <xdr:cxnSp macro="">
      <xdr:nvCxnSpPr>
        <xdr:cNvPr id="378" name="直線コネクタ 377"/>
        <xdr:cNvCxnSpPr/>
      </xdr:nvCxnSpPr>
      <xdr:spPr>
        <a:xfrm>
          <a:off x="16230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135653</xdr:rowOff>
    </xdr:from>
    <xdr:ext cx="405111" cy="259045"/>
    <xdr:sp macro="" textlink="">
      <xdr:nvSpPr>
        <xdr:cNvPr id="379" name="【学校施設】&#10;有形固定資産減価償却率平均値テキスト"/>
        <xdr:cNvSpPr txBox="1"/>
      </xdr:nvSpPr>
      <xdr:spPr>
        <a:xfrm>
          <a:off x="16408400" y="10079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157226</xdr:rowOff>
    </xdr:from>
    <xdr:to>
      <xdr:col>23</xdr:col>
      <xdr:colOff>568325</xdr:colOff>
      <xdr:row>59</xdr:row>
      <xdr:rowOff>87376</xdr:rowOff>
    </xdr:to>
    <xdr:sp macro="" textlink="">
      <xdr:nvSpPr>
        <xdr:cNvPr id="380" name="フローチャート : 判断 379"/>
        <xdr:cNvSpPr/>
      </xdr:nvSpPr>
      <xdr:spPr>
        <a:xfrm>
          <a:off x="162687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102362</xdr:rowOff>
    </xdr:from>
    <xdr:to>
      <xdr:col>22</xdr:col>
      <xdr:colOff>415925</xdr:colOff>
      <xdr:row>59</xdr:row>
      <xdr:rowOff>32512</xdr:rowOff>
    </xdr:to>
    <xdr:sp macro="" textlink="">
      <xdr:nvSpPr>
        <xdr:cNvPr id="381" name="フローチャート : 判断 380"/>
        <xdr:cNvSpPr/>
      </xdr:nvSpPr>
      <xdr:spPr>
        <a:xfrm>
          <a:off x="15430500" y="1004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82" name="テキスト ボックス 38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83" name="テキスト ボックス 38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84" name="テキスト ボックス 38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85" name="テキスト ボックス 38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6" name="テキスト ボックス 38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56</xdr:row>
      <xdr:rowOff>161798</xdr:rowOff>
    </xdr:from>
    <xdr:to>
      <xdr:col>22</xdr:col>
      <xdr:colOff>415925</xdr:colOff>
      <xdr:row>57</xdr:row>
      <xdr:rowOff>91948</xdr:rowOff>
    </xdr:to>
    <xdr:sp macro="" textlink="">
      <xdr:nvSpPr>
        <xdr:cNvPr id="387" name="円/楕円 386"/>
        <xdr:cNvSpPr/>
      </xdr:nvSpPr>
      <xdr:spPr>
        <a:xfrm>
          <a:off x="15430500" y="976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23639</xdr:rowOff>
    </xdr:from>
    <xdr:ext cx="405111" cy="259045"/>
    <xdr:sp macro="" textlink="">
      <xdr:nvSpPr>
        <xdr:cNvPr id="388" name="n_1aveValue【学校施設】&#10;有形固定資産減価償却率"/>
        <xdr:cNvSpPr txBox="1"/>
      </xdr:nvSpPr>
      <xdr:spPr>
        <a:xfrm>
          <a:off x="15266043" y="10139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a:t>
          </a:r>
          <a:endParaRPr kumimoji="1" lang="ja-JP" altLang="en-US" sz="1000" b="1">
            <a:solidFill>
              <a:srgbClr val="000080"/>
            </a:solidFill>
            <a:latin typeface="ＭＳ Ｐゴシック"/>
          </a:endParaRPr>
        </a:p>
      </xdr:txBody>
    </xdr:sp>
    <xdr:clientData/>
  </xdr:oneCellAnchor>
  <xdr:oneCellAnchor>
    <xdr:from>
      <xdr:col>22</xdr:col>
      <xdr:colOff>149868</xdr:colOff>
      <xdr:row>55</xdr:row>
      <xdr:rowOff>108475</xdr:rowOff>
    </xdr:from>
    <xdr:ext cx="405111" cy="259045"/>
    <xdr:sp macro="" textlink="">
      <xdr:nvSpPr>
        <xdr:cNvPr id="389" name="n_1mainValue【学校施設】&#10;有形固定資産減価償却率"/>
        <xdr:cNvSpPr txBox="1"/>
      </xdr:nvSpPr>
      <xdr:spPr>
        <a:xfrm>
          <a:off x="15266043" y="953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70.7</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90" name="正方形/長方形 38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1" name="正方形/長方形 39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92" name="正方形/長方形 39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3" name="正方形/長方形 39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4" name="正方形/長方形 39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95" name="正方形/長方形 39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96" name="正方形/長方形 39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97" name="正方形/長方形 39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8" name="テキスト ボックス 39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9" name="直線コネクタ 39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400" name="直線コネクタ 39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01" name="テキスト ボックス 40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02" name="直線コネクタ 40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03" name="テキスト ボックス 40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04" name="直線コネクタ 40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05" name="テキスト ボックス 40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06" name="直線コネクタ 40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07" name="テキスト ボックス 40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08" name="直線コネクタ 40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09" name="テキスト ボックス 40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10" name="直線コネクタ 40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86377</xdr:rowOff>
    </xdr:from>
    <xdr:ext cx="531299" cy="259045"/>
    <xdr:sp macro="" textlink="">
      <xdr:nvSpPr>
        <xdr:cNvPr id="411" name="テキスト ボックス 41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1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104775</xdr:rowOff>
    </xdr:from>
    <xdr:to>
      <xdr:col>32</xdr:col>
      <xdr:colOff>186689</xdr:colOff>
      <xdr:row>62</xdr:row>
      <xdr:rowOff>150495</xdr:rowOff>
    </xdr:to>
    <xdr:cxnSp macro="">
      <xdr:nvCxnSpPr>
        <xdr:cNvPr id="413" name="直線コネクタ 412"/>
        <xdr:cNvCxnSpPr/>
      </xdr:nvCxnSpPr>
      <xdr:spPr>
        <a:xfrm flipV="1">
          <a:off x="22160864" y="9705975"/>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154322</xdr:rowOff>
    </xdr:from>
    <xdr:ext cx="469744" cy="259045"/>
    <xdr:sp macro="" textlink="">
      <xdr:nvSpPr>
        <xdr:cNvPr id="414" name="【学校施設】&#10;一人当たり面積最小値テキスト"/>
        <xdr:cNvSpPr txBox="1"/>
      </xdr:nvSpPr>
      <xdr:spPr>
        <a:xfrm>
          <a:off x="22250400" y="1078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a:t>
          </a:r>
          <a:endParaRPr kumimoji="1" lang="ja-JP" altLang="en-US" sz="1000" b="1">
            <a:latin typeface="ＭＳ Ｐゴシック"/>
          </a:endParaRPr>
        </a:p>
      </xdr:txBody>
    </xdr:sp>
    <xdr:clientData/>
  </xdr:oneCellAnchor>
  <xdr:twoCellAnchor>
    <xdr:from>
      <xdr:col>32</xdr:col>
      <xdr:colOff>98425</xdr:colOff>
      <xdr:row>62</xdr:row>
      <xdr:rowOff>150495</xdr:rowOff>
    </xdr:from>
    <xdr:to>
      <xdr:col>32</xdr:col>
      <xdr:colOff>276225</xdr:colOff>
      <xdr:row>62</xdr:row>
      <xdr:rowOff>150495</xdr:rowOff>
    </xdr:to>
    <xdr:cxnSp macro="">
      <xdr:nvCxnSpPr>
        <xdr:cNvPr id="415" name="直線コネクタ 414"/>
        <xdr:cNvCxnSpPr/>
      </xdr:nvCxnSpPr>
      <xdr:spPr>
        <a:xfrm>
          <a:off x="22072600" y="10780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51452</xdr:rowOff>
    </xdr:from>
    <xdr:ext cx="469744" cy="259045"/>
    <xdr:sp macro="" textlink="">
      <xdr:nvSpPr>
        <xdr:cNvPr id="416" name="【学校施設】&#10;一人当たり面積最大値テキスト"/>
        <xdr:cNvSpPr txBox="1"/>
      </xdr:nvSpPr>
      <xdr:spPr>
        <a:xfrm>
          <a:off x="22250400" y="948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7.050</a:t>
          </a:r>
          <a:endParaRPr kumimoji="1" lang="ja-JP" altLang="en-US" sz="1000" b="1">
            <a:latin typeface="ＭＳ Ｐゴシック"/>
          </a:endParaRPr>
        </a:p>
      </xdr:txBody>
    </xdr:sp>
    <xdr:clientData/>
  </xdr:oneCellAnchor>
  <xdr:twoCellAnchor>
    <xdr:from>
      <xdr:col>32</xdr:col>
      <xdr:colOff>98425</xdr:colOff>
      <xdr:row>56</xdr:row>
      <xdr:rowOff>104775</xdr:rowOff>
    </xdr:from>
    <xdr:to>
      <xdr:col>32</xdr:col>
      <xdr:colOff>276225</xdr:colOff>
      <xdr:row>56</xdr:row>
      <xdr:rowOff>104775</xdr:rowOff>
    </xdr:to>
    <xdr:cxnSp macro="">
      <xdr:nvCxnSpPr>
        <xdr:cNvPr id="417" name="直線コネクタ 416"/>
        <xdr:cNvCxnSpPr/>
      </xdr:nvCxnSpPr>
      <xdr:spPr>
        <a:xfrm>
          <a:off x="22072600" y="970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85171</xdr:rowOff>
    </xdr:from>
    <xdr:ext cx="469744" cy="259045"/>
    <xdr:sp macro="" textlink="">
      <xdr:nvSpPr>
        <xdr:cNvPr id="418" name="【学校施設】&#10;一人当たり面積平均値テキスト"/>
        <xdr:cNvSpPr txBox="1"/>
      </xdr:nvSpPr>
      <xdr:spPr>
        <a:xfrm>
          <a:off x="22250400" y="10543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2.273</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106744</xdr:rowOff>
    </xdr:from>
    <xdr:to>
      <xdr:col>32</xdr:col>
      <xdr:colOff>238125</xdr:colOff>
      <xdr:row>62</xdr:row>
      <xdr:rowOff>36894</xdr:rowOff>
    </xdr:to>
    <xdr:sp macro="" textlink="">
      <xdr:nvSpPr>
        <xdr:cNvPr id="419" name="フローチャート : 判断 418"/>
        <xdr:cNvSpPr/>
      </xdr:nvSpPr>
      <xdr:spPr>
        <a:xfrm>
          <a:off x="22110700" y="1056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95885</xdr:rowOff>
    </xdr:from>
    <xdr:to>
      <xdr:col>31</xdr:col>
      <xdr:colOff>85725</xdr:colOff>
      <xdr:row>62</xdr:row>
      <xdr:rowOff>26035</xdr:rowOff>
    </xdr:to>
    <xdr:sp macro="" textlink="">
      <xdr:nvSpPr>
        <xdr:cNvPr id="420" name="フローチャート : 判断 419"/>
        <xdr:cNvSpPr/>
      </xdr:nvSpPr>
      <xdr:spPr>
        <a:xfrm>
          <a:off x="212725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21" name="テキスト ボックス 42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22" name="テキスト ボックス 42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23" name="テキスト ボックス 42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24" name="テキスト ボックス 42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25" name="テキスト ボックス 42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114364</xdr:rowOff>
    </xdr:from>
    <xdr:to>
      <xdr:col>31</xdr:col>
      <xdr:colOff>85725</xdr:colOff>
      <xdr:row>63</xdr:row>
      <xdr:rowOff>44514</xdr:rowOff>
    </xdr:to>
    <xdr:sp macro="" textlink="">
      <xdr:nvSpPr>
        <xdr:cNvPr id="426" name="円/楕円 425"/>
        <xdr:cNvSpPr/>
      </xdr:nvSpPr>
      <xdr:spPr>
        <a:xfrm>
          <a:off x="21272500" y="1074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42562</xdr:rowOff>
    </xdr:from>
    <xdr:ext cx="469744" cy="259045"/>
    <xdr:sp macro="" textlink="">
      <xdr:nvSpPr>
        <xdr:cNvPr id="427" name="n_1aveValue【学校施設】&#10;一人当たり面積"/>
        <xdr:cNvSpPr txBox="1"/>
      </xdr:nvSpPr>
      <xdr:spPr>
        <a:xfrm>
          <a:off x="21075727" y="1032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35641</xdr:rowOff>
    </xdr:from>
    <xdr:ext cx="469744" cy="259045"/>
    <xdr:sp macro="" textlink="">
      <xdr:nvSpPr>
        <xdr:cNvPr id="428" name="n_1mainValue【学校施設】&#10;一人当たり面積"/>
        <xdr:cNvSpPr txBox="1"/>
      </xdr:nvSpPr>
      <xdr:spPr>
        <a:xfrm>
          <a:off x="21075727" y="1083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1.333</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29" name="正方形/長方形 4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30" name="正方形/長方形 4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31" name="正方形/長方形 4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32" name="正方形/長方形 4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33" name="正方形/長方形 4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34" name="正方形/長方形 4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35" name="正方形/長方形 4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36" name="正方形/長方形 4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37" name="テキスト ボックス 4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8" name="直線コネクタ 4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39" name="テキスト ボックス 438"/>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40" name="直線コネクタ 43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41" name="テキスト ボックス 440"/>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42" name="直線コネクタ 44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43" name="テキスト ボックス 44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44" name="直線コネクタ 44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45" name="テキスト ボックス 44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46" name="直線コネクタ 44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47" name="テキスト ボックス 44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48" name="直線コネクタ 44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49" name="テキスト ボックス 448"/>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50" name="直線コネクタ 4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51" name="テキスト ボックス 45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5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133350</xdr:rowOff>
    </xdr:from>
    <xdr:to>
      <xdr:col>23</xdr:col>
      <xdr:colOff>516889</xdr:colOff>
      <xdr:row>87</xdr:row>
      <xdr:rowOff>36195</xdr:rowOff>
    </xdr:to>
    <xdr:cxnSp macro="">
      <xdr:nvCxnSpPr>
        <xdr:cNvPr id="453" name="直線コネクタ 452"/>
        <xdr:cNvCxnSpPr/>
      </xdr:nvCxnSpPr>
      <xdr:spPr>
        <a:xfrm flipV="1">
          <a:off x="16318864" y="13335000"/>
          <a:ext cx="0" cy="16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40022</xdr:rowOff>
    </xdr:from>
    <xdr:ext cx="405111" cy="259045"/>
    <xdr:sp macro="" textlink="">
      <xdr:nvSpPr>
        <xdr:cNvPr id="454" name="【児童館】&#10;有形固定資産減価償却率最小値テキスト"/>
        <xdr:cNvSpPr txBox="1"/>
      </xdr:nvSpPr>
      <xdr:spPr>
        <a:xfrm>
          <a:off x="16408400" y="1495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a:t>
          </a:r>
          <a:endParaRPr kumimoji="1" lang="ja-JP" altLang="en-US" sz="1000" b="1">
            <a:latin typeface="ＭＳ Ｐゴシック"/>
          </a:endParaRPr>
        </a:p>
      </xdr:txBody>
    </xdr:sp>
    <xdr:clientData/>
  </xdr:oneCellAnchor>
  <xdr:twoCellAnchor>
    <xdr:from>
      <xdr:col>23</xdr:col>
      <xdr:colOff>428625</xdr:colOff>
      <xdr:row>87</xdr:row>
      <xdr:rowOff>36195</xdr:rowOff>
    </xdr:from>
    <xdr:to>
      <xdr:col>23</xdr:col>
      <xdr:colOff>606425</xdr:colOff>
      <xdr:row>87</xdr:row>
      <xdr:rowOff>36195</xdr:rowOff>
    </xdr:to>
    <xdr:cxnSp macro="">
      <xdr:nvCxnSpPr>
        <xdr:cNvPr id="455" name="直線コネクタ 454"/>
        <xdr:cNvCxnSpPr/>
      </xdr:nvCxnSpPr>
      <xdr:spPr>
        <a:xfrm>
          <a:off x="16230600" y="14952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80027</xdr:rowOff>
    </xdr:from>
    <xdr:ext cx="469744" cy="259045"/>
    <xdr:sp macro="" textlink="">
      <xdr:nvSpPr>
        <xdr:cNvPr id="456" name="【児童館】&#10;有形固定資産減価償却率最大値テキスト"/>
        <xdr:cNvSpPr txBox="1"/>
      </xdr:nvSpPr>
      <xdr:spPr>
        <a:xfrm>
          <a:off x="16408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77</xdr:row>
      <xdr:rowOff>133350</xdr:rowOff>
    </xdr:from>
    <xdr:to>
      <xdr:col>23</xdr:col>
      <xdr:colOff>606425</xdr:colOff>
      <xdr:row>77</xdr:row>
      <xdr:rowOff>133350</xdr:rowOff>
    </xdr:to>
    <xdr:cxnSp macro="">
      <xdr:nvCxnSpPr>
        <xdr:cNvPr id="457" name="直線コネクタ 456"/>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47641</xdr:rowOff>
    </xdr:from>
    <xdr:ext cx="405111" cy="259045"/>
    <xdr:sp macro="" textlink="">
      <xdr:nvSpPr>
        <xdr:cNvPr id="458" name="【児童館】&#10;有形固定資産減価償却率平均値テキスト"/>
        <xdr:cNvSpPr txBox="1"/>
      </xdr:nvSpPr>
      <xdr:spPr>
        <a:xfrm>
          <a:off x="164084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69214</xdr:rowOff>
    </xdr:from>
    <xdr:to>
      <xdr:col>23</xdr:col>
      <xdr:colOff>568325</xdr:colOff>
      <xdr:row>82</xdr:row>
      <xdr:rowOff>170814</xdr:rowOff>
    </xdr:to>
    <xdr:sp macro="" textlink="">
      <xdr:nvSpPr>
        <xdr:cNvPr id="459" name="フローチャート : 判断 458"/>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52070</xdr:rowOff>
    </xdr:from>
    <xdr:to>
      <xdr:col>22</xdr:col>
      <xdr:colOff>415925</xdr:colOff>
      <xdr:row>83</xdr:row>
      <xdr:rowOff>153670</xdr:rowOff>
    </xdr:to>
    <xdr:sp macro="" textlink="">
      <xdr:nvSpPr>
        <xdr:cNvPr id="460" name="フローチャート : 判断 459"/>
        <xdr:cNvSpPr/>
      </xdr:nvSpPr>
      <xdr:spPr>
        <a:xfrm>
          <a:off x="15430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61" name="テキスト ボックス 4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62" name="テキスト ボックス 4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63" name="テキスト ボックス 4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64" name="テキスト ボックス 4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65" name="テキスト ボックス 4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82550</xdr:rowOff>
    </xdr:from>
    <xdr:to>
      <xdr:col>22</xdr:col>
      <xdr:colOff>415925</xdr:colOff>
      <xdr:row>78</xdr:row>
      <xdr:rowOff>12700</xdr:rowOff>
    </xdr:to>
    <xdr:sp macro="" textlink="">
      <xdr:nvSpPr>
        <xdr:cNvPr id="466" name="円/楕円 465"/>
        <xdr:cNvSpPr/>
      </xdr:nvSpPr>
      <xdr:spPr>
        <a:xfrm>
          <a:off x="15430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83</xdr:row>
      <xdr:rowOff>144797</xdr:rowOff>
    </xdr:from>
    <xdr:ext cx="405111" cy="259045"/>
    <xdr:sp macro="" textlink="">
      <xdr:nvSpPr>
        <xdr:cNvPr id="467" name="n_1aveValue【児童館】&#10;有形固定資産減価償却率"/>
        <xdr:cNvSpPr txBox="1"/>
      </xdr:nvSpPr>
      <xdr:spPr>
        <a:xfrm>
          <a:off x="15266043"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a:t>
          </a:r>
          <a:endParaRPr kumimoji="1" lang="ja-JP" altLang="en-US" sz="1000" b="1">
            <a:solidFill>
              <a:srgbClr val="000080"/>
            </a:solidFill>
            <a:latin typeface="ＭＳ Ｐゴシック"/>
          </a:endParaRPr>
        </a:p>
      </xdr:txBody>
    </xdr:sp>
    <xdr:clientData/>
  </xdr:oneCellAnchor>
  <xdr:oneCellAnchor>
    <xdr:from>
      <xdr:col>22</xdr:col>
      <xdr:colOff>117552</xdr:colOff>
      <xdr:row>76</xdr:row>
      <xdr:rowOff>29227</xdr:rowOff>
    </xdr:from>
    <xdr:ext cx="469744" cy="259045"/>
    <xdr:sp macro="" textlink="">
      <xdr:nvSpPr>
        <xdr:cNvPr id="468" name="n_1mainValue【児童館】&#10;有形固定資産減価償却率"/>
        <xdr:cNvSpPr txBox="1"/>
      </xdr:nvSpPr>
      <xdr:spPr>
        <a:xfrm>
          <a:off x="152337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69" name="正方形/長方形 4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70" name="正方形/長方形 4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71" name="正方形/長方形 4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72" name="正方形/長方形 4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73" name="正方形/長方形 4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74" name="正方形/長方形 4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75" name="正方形/長方形 4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76" name="正方形/長方形 4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77" name="テキスト ボックス 4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78" name="直線コネクタ 4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479" name="直線コネクタ 47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480" name="テキスト ボックス 47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481" name="直線コネクタ 48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482" name="テキスト ボックス 48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483" name="直線コネクタ 48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484" name="テキスト ボックス 48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485" name="直線コネクタ 48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486" name="テキスト ボックス 48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7" name="直線コネクタ 48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8" name="テキスト ボックス 48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8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60961</xdr:rowOff>
    </xdr:from>
    <xdr:to>
      <xdr:col>32</xdr:col>
      <xdr:colOff>186689</xdr:colOff>
      <xdr:row>85</xdr:row>
      <xdr:rowOff>95250</xdr:rowOff>
    </xdr:to>
    <xdr:cxnSp macro="">
      <xdr:nvCxnSpPr>
        <xdr:cNvPr id="490" name="直線コネクタ 489"/>
        <xdr:cNvCxnSpPr/>
      </xdr:nvCxnSpPr>
      <xdr:spPr>
        <a:xfrm flipV="1">
          <a:off x="22160864" y="13434061"/>
          <a:ext cx="0" cy="1234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99077</xdr:rowOff>
    </xdr:from>
    <xdr:ext cx="469744" cy="259045"/>
    <xdr:sp macro="" textlink="">
      <xdr:nvSpPr>
        <xdr:cNvPr id="491" name="【児童館】&#10;一人当たり面積最小値テキスト"/>
        <xdr:cNvSpPr txBox="1"/>
      </xdr:nvSpPr>
      <xdr:spPr>
        <a:xfrm>
          <a:off x="222504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0.005</a:t>
          </a:r>
          <a:endParaRPr kumimoji="1" lang="ja-JP" altLang="en-US" sz="1000" b="1">
            <a:latin typeface="ＭＳ Ｐゴシック"/>
          </a:endParaRPr>
        </a:p>
      </xdr:txBody>
    </xdr:sp>
    <xdr:clientData/>
  </xdr:oneCellAnchor>
  <xdr:twoCellAnchor>
    <xdr:from>
      <xdr:col>32</xdr:col>
      <xdr:colOff>98425</xdr:colOff>
      <xdr:row>85</xdr:row>
      <xdr:rowOff>95250</xdr:rowOff>
    </xdr:from>
    <xdr:to>
      <xdr:col>32</xdr:col>
      <xdr:colOff>276225</xdr:colOff>
      <xdr:row>85</xdr:row>
      <xdr:rowOff>95250</xdr:rowOff>
    </xdr:to>
    <xdr:cxnSp macro="">
      <xdr:nvCxnSpPr>
        <xdr:cNvPr id="492" name="直線コネクタ 491"/>
        <xdr:cNvCxnSpPr/>
      </xdr:nvCxnSpPr>
      <xdr:spPr>
        <a:xfrm>
          <a:off x="22072600" y="1466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7638</xdr:rowOff>
    </xdr:from>
    <xdr:ext cx="469744" cy="259045"/>
    <xdr:sp macro="" textlink="">
      <xdr:nvSpPr>
        <xdr:cNvPr id="493" name="【児童館】&#10;一人当たり面積最大値テキスト"/>
        <xdr:cNvSpPr txBox="1"/>
      </xdr:nvSpPr>
      <xdr:spPr>
        <a:xfrm>
          <a:off x="222504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0.059</a:t>
          </a:r>
          <a:endParaRPr kumimoji="1" lang="ja-JP" altLang="en-US" sz="1000" b="1">
            <a:latin typeface="ＭＳ Ｐゴシック"/>
          </a:endParaRPr>
        </a:p>
      </xdr:txBody>
    </xdr:sp>
    <xdr:clientData/>
  </xdr:oneCellAnchor>
  <xdr:twoCellAnchor>
    <xdr:from>
      <xdr:col>32</xdr:col>
      <xdr:colOff>98425</xdr:colOff>
      <xdr:row>78</xdr:row>
      <xdr:rowOff>60961</xdr:rowOff>
    </xdr:from>
    <xdr:to>
      <xdr:col>32</xdr:col>
      <xdr:colOff>276225</xdr:colOff>
      <xdr:row>78</xdr:row>
      <xdr:rowOff>60961</xdr:rowOff>
    </xdr:to>
    <xdr:cxnSp macro="">
      <xdr:nvCxnSpPr>
        <xdr:cNvPr id="494" name="直線コネクタ 493"/>
        <xdr:cNvCxnSpPr/>
      </xdr:nvCxnSpPr>
      <xdr:spPr>
        <a:xfrm>
          <a:off x="22072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148607</xdr:rowOff>
    </xdr:from>
    <xdr:ext cx="469744" cy="259045"/>
    <xdr:sp macro="" textlink="">
      <xdr:nvSpPr>
        <xdr:cNvPr id="495" name="【児童館】&#10;一人当たり面積平均値テキスト"/>
        <xdr:cNvSpPr txBox="1"/>
      </xdr:nvSpPr>
      <xdr:spPr>
        <a:xfrm>
          <a:off x="22250400" y="1420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170180</xdr:rowOff>
    </xdr:from>
    <xdr:to>
      <xdr:col>32</xdr:col>
      <xdr:colOff>238125</xdr:colOff>
      <xdr:row>83</xdr:row>
      <xdr:rowOff>100330</xdr:rowOff>
    </xdr:to>
    <xdr:sp macro="" textlink="">
      <xdr:nvSpPr>
        <xdr:cNvPr id="496" name="フローチャート : 判断 495"/>
        <xdr:cNvSpPr/>
      </xdr:nvSpPr>
      <xdr:spPr>
        <a:xfrm>
          <a:off x="221107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158750</xdr:rowOff>
    </xdr:from>
    <xdr:to>
      <xdr:col>31</xdr:col>
      <xdr:colOff>85725</xdr:colOff>
      <xdr:row>82</xdr:row>
      <xdr:rowOff>88900</xdr:rowOff>
    </xdr:to>
    <xdr:sp macro="" textlink="">
      <xdr:nvSpPr>
        <xdr:cNvPr id="497" name="フローチャート : 判断 496"/>
        <xdr:cNvSpPr/>
      </xdr:nvSpPr>
      <xdr:spPr>
        <a:xfrm>
          <a:off x="21272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8" name="テキスト ボックス 49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9" name="テキスト ボックス 49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00" name="テキスト ボックス 49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01" name="テキスト ボックス 50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02" name="テキスト ボックス 50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67311</xdr:rowOff>
    </xdr:from>
    <xdr:to>
      <xdr:col>31</xdr:col>
      <xdr:colOff>85725</xdr:colOff>
      <xdr:row>85</xdr:row>
      <xdr:rowOff>168911</xdr:rowOff>
    </xdr:to>
    <xdr:sp macro="" textlink="">
      <xdr:nvSpPr>
        <xdr:cNvPr id="503" name="円/楕円 502"/>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80</xdr:row>
      <xdr:rowOff>105427</xdr:rowOff>
    </xdr:from>
    <xdr:ext cx="469744" cy="259045"/>
    <xdr:sp macro="" textlink="">
      <xdr:nvSpPr>
        <xdr:cNvPr id="504" name="n_1aveValue【児童館】&#10;一人当たり面積"/>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0.030</a:t>
          </a:r>
          <a:endParaRPr kumimoji="1" lang="ja-JP" altLang="en-US" sz="1000" b="1">
            <a:solidFill>
              <a:srgbClr val="000080"/>
            </a:solidFill>
            <a:latin typeface="ＭＳ Ｐゴシック"/>
          </a:endParaRPr>
        </a:p>
      </xdr:txBody>
    </xdr:sp>
    <xdr:clientData/>
  </xdr:oneCellAnchor>
  <xdr:oneCellAnchor>
    <xdr:from>
      <xdr:col>30</xdr:col>
      <xdr:colOff>473152</xdr:colOff>
      <xdr:row>85</xdr:row>
      <xdr:rowOff>160038</xdr:rowOff>
    </xdr:from>
    <xdr:ext cx="469744" cy="259045"/>
    <xdr:sp macro="" textlink="">
      <xdr:nvSpPr>
        <xdr:cNvPr id="505" name="n_1mainValue【児童館】&#10;一人当たり面積"/>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06" name="正方形/長方形 50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07" name="正方形/長方形 50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08" name="正方形/長方形 50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9" name="正方形/長方形 50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10" name="正方形/長方形 50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11" name="正方形/長方形 51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12" name="正方形/長方形 51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13" name="正方形/長方形 51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14" name="テキスト ボックス 51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15" name="直線コネクタ 51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16" name="テキスト ボックス 51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517" name="直線コネクタ 51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518" name="テキスト ボックス 517"/>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19" name="直線コネクタ 51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20" name="テキスト ボックス 51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21" name="直線コネクタ 52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22" name="テキスト ボックス 52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23" name="直線コネクタ 52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24" name="テキスト ボックス 52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25" name="直線コネクタ 52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26" name="テキスト ボックス 52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27" name="直線コネクタ 52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528" name="テキスト ボックス 527"/>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29" name="直線コネクタ 52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30" name="テキスト ボックス 52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3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128451</xdr:rowOff>
    </xdr:from>
    <xdr:to>
      <xdr:col>23</xdr:col>
      <xdr:colOff>516889</xdr:colOff>
      <xdr:row>108</xdr:row>
      <xdr:rowOff>157843</xdr:rowOff>
    </xdr:to>
    <xdr:cxnSp macro="">
      <xdr:nvCxnSpPr>
        <xdr:cNvPr id="532" name="直線コネクタ 531"/>
        <xdr:cNvCxnSpPr/>
      </xdr:nvCxnSpPr>
      <xdr:spPr>
        <a:xfrm flipV="1">
          <a:off x="16318864" y="17273451"/>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161670</xdr:rowOff>
    </xdr:from>
    <xdr:ext cx="405111" cy="259045"/>
    <xdr:sp macro="" textlink="">
      <xdr:nvSpPr>
        <xdr:cNvPr id="533" name="【公民館】&#10;有形固定資産減価償却率最小値テキスト"/>
        <xdr:cNvSpPr txBox="1"/>
      </xdr:nvSpPr>
      <xdr:spPr>
        <a:xfrm>
          <a:off x="16408400" y="18678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41.5</a:t>
          </a:r>
          <a:endParaRPr kumimoji="1" lang="ja-JP" altLang="en-US" sz="1000" b="1">
            <a:latin typeface="ＭＳ Ｐゴシック"/>
          </a:endParaRPr>
        </a:p>
      </xdr:txBody>
    </xdr:sp>
    <xdr:clientData/>
  </xdr:oneCellAnchor>
  <xdr:twoCellAnchor>
    <xdr:from>
      <xdr:col>23</xdr:col>
      <xdr:colOff>428625</xdr:colOff>
      <xdr:row>108</xdr:row>
      <xdr:rowOff>157843</xdr:rowOff>
    </xdr:from>
    <xdr:to>
      <xdr:col>23</xdr:col>
      <xdr:colOff>606425</xdr:colOff>
      <xdr:row>108</xdr:row>
      <xdr:rowOff>157843</xdr:rowOff>
    </xdr:to>
    <xdr:cxnSp macro="">
      <xdr:nvCxnSpPr>
        <xdr:cNvPr id="534" name="直線コネクタ 533"/>
        <xdr:cNvCxnSpPr/>
      </xdr:nvCxnSpPr>
      <xdr:spPr>
        <a:xfrm>
          <a:off x="16230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75128</xdr:rowOff>
    </xdr:from>
    <xdr:ext cx="405111" cy="259045"/>
    <xdr:sp macro="" textlink="">
      <xdr:nvSpPr>
        <xdr:cNvPr id="535" name="【公民館】&#10;有形固定資産減価償却率最大値テキスト"/>
        <xdr:cNvSpPr txBox="1"/>
      </xdr:nvSpPr>
      <xdr:spPr>
        <a:xfrm>
          <a:off x="16408400" y="1704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84.4</a:t>
          </a:r>
          <a:endParaRPr kumimoji="1" lang="ja-JP" altLang="en-US" sz="1000" b="1">
            <a:latin typeface="ＭＳ Ｐゴシック"/>
          </a:endParaRPr>
        </a:p>
      </xdr:txBody>
    </xdr:sp>
    <xdr:clientData/>
  </xdr:oneCellAnchor>
  <xdr:twoCellAnchor>
    <xdr:from>
      <xdr:col>23</xdr:col>
      <xdr:colOff>428625</xdr:colOff>
      <xdr:row>100</xdr:row>
      <xdr:rowOff>128451</xdr:rowOff>
    </xdr:from>
    <xdr:to>
      <xdr:col>23</xdr:col>
      <xdr:colOff>606425</xdr:colOff>
      <xdr:row>100</xdr:row>
      <xdr:rowOff>128451</xdr:rowOff>
    </xdr:to>
    <xdr:cxnSp macro="">
      <xdr:nvCxnSpPr>
        <xdr:cNvPr id="536" name="直線コネクタ 535"/>
        <xdr:cNvCxnSpPr/>
      </xdr:nvCxnSpPr>
      <xdr:spPr>
        <a:xfrm>
          <a:off x="16230600" y="1727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46282</xdr:rowOff>
    </xdr:from>
    <xdr:ext cx="405111" cy="259045"/>
    <xdr:sp macro="" textlink="">
      <xdr:nvSpPr>
        <xdr:cNvPr id="537" name="【公民館】&#10;有形固定資産減価償却率平均値テキスト"/>
        <xdr:cNvSpPr txBox="1"/>
      </xdr:nvSpPr>
      <xdr:spPr>
        <a:xfrm>
          <a:off x="16408400" y="1787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67855</xdr:rowOff>
    </xdr:from>
    <xdr:to>
      <xdr:col>23</xdr:col>
      <xdr:colOff>568325</xdr:colOff>
      <xdr:row>104</xdr:row>
      <xdr:rowOff>169455</xdr:rowOff>
    </xdr:to>
    <xdr:sp macro="" textlink="">
      <xdr:nvSpPr>
        <xdr:cNvPr id="538" name="フローチャート : 判断 537"/>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74386</xdr:rowOff>
    </xdr:from>
    <xdr:to>
      <xdr:col>22</xdr:col>
      <xdr:colOff>415925</xdr:colOff>
      <xdr:row>105</xdr:row>
      <xdr:rowOff>4536</xdr:rowOff>
    </xdr:to>
    <xdr:sp macro="" textlink="">
      <xdr:nvSpPr>
        <xdr:cNvPr id="539" name="フローチャート : 判断 538"/>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40" name="テキスト ボックス 53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41" name="テキスト ボックス 54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42" name="テキスト ボックス 54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43" name="テキスト ボックス 54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44" name="テキスト ボックス 54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103</xdr:row>
      <xdr:rowOff>66221</xdr:rowOff>
    </xdr:from>
    <xdr:to>
      <xdr:col>22</xdr:col>
      <xdr:colOff>415925</xdr:colOff>
      <xdr:row>103</xdr:row>
      <xdr:rowOff>167821</xdr:rowOff>
    </xdr:to>
    <xdr:sp macro="" textlink="">
      <xdr:nvSpPr>
        <xdr:cNvPr id="545" name="円/楕円 544"/>
        <xdr:cNvSpPr/>
      </xdr:nvSpPr>
      <xdr:spPr>
        <a:xfrm>
          <a:off x="15430500" y="1772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167113</xdr:rowOff>
    </xdr:from>
    <xdr:ext cx="405111" cy="259045"/>
    <xdr:sp macro="" textlink="">
      <xdr:nvSpPr>
        <xdr:cNvPr id="546" name="n_1aveValue【公民館】&#10;有形固定資産減価償却率"/>
        <xdr:cNvSpPr txBox="1"/>
      </xdr:nvSpPr>
      <xdr:spPr>
        <a:xfrm>
          <a:off x="15266043" y="1799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22</xdr:col>
      <xdr:colOff>149868</xdr:colOff>
      <xdr:row>102</xdr:row>
      <xdr:rowOff>12898</xdr:rowOff>
    </xdr:from>
    <xdr:ext cx="405111" cy="259045"/>
    <xdr:sp macro="" textlink="">
      <xdr:nvSpPr>
        <xdr:cNvPr id="547" name="n_1mainValue【公民館】&#10;有形固定資産減価償却率"/>
        <xdr:cNvSpPr txBox="1"/>
      </xdr:nvSpPr>
      <xdr:spPr>
        <a:xfrm>
          <a:off x="15266043" y="1750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48" name="正方形/長方形 54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49" name="正方形/長方形 54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50" name="正方形/長方形 54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51" name="正方形/長方形 55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52" name="正方形/長方形 55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53" name="正方形/長方形 55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54" name="正方形/長方形 55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55" name="正方形/長方形 55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56" name="テキスト ボックス 55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57" name="直線コネクタ 55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558" name="直線コネクタ 55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59" name="テキスト ボックス 55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60" name="直線コネクタ 55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61" name="テキスト ボックス 56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62" name="直線コネクタ 56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63" name="テキスト ボックス 56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64" name="直線コネクタ 56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65" name="テキスト ボックス 56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66" name="直線コネクタ 56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67" name="テキスト ボックス 56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6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144780</xdr:rowOff>
    </xdr:from>
    <xdr:to>
      <xdr:col>32</xdr:col>
      <xdr:colOff>186689</xdr:colOff>
      <xdr:row>108</xdr:row>
      <xdr:rowOff>19050</xdr:rowOff>
    </xdr:to>
    <xdr:cxnSp macro="">
      <xdr:nvCxnSpPr>
        <xdr:cNvPr id="569" name="直線コネクタ 568"/>
        <xdr:cNvCxnSpPr/>
      </xdr:nvCxnSpPr>
      <xdr:spPr>
        <a:xfrm flipV="1">
          <a:off x="22160864" y="172897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22877</xdr:rowOff>
    </xdr:from>
    <xdr:ext cx="469744" cy="259045"/>
    <xdr:sp macro="" textlink="">
      <xdr:nvSpPr>
        <xdr:cNvPr id="570" name="【公民館】&#10;一人当たり面積最小値テキスト"/>
        <xdr:cNvSpPr txBox="1"/>
      </xdr:nvSpPr>
      <xdr:spPr>
        <a:xfrm>
          <a:off x="222504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32</xdr:col>
      <xdr:colOff>98425</xdr:colOff>
      <xdr:row>108</xdr:row>
      <xdr:rowOff>19050</xdr:rowOff>
    </xdr:from>
    <xdr:to>
      <xdr:col>32</xdr:col>
      <xdr:colOff>276225</xdr:colOff>
      <xdr:row>108</xdr:row>
      <xdr:rowOff>19050</xdr:rowOff>
    </xdr:to>
    <xdr:cxnSp macro="">
      <xdr:nvCxnSpPr>
        <xdr:cNvPr id="571" name="直線コネクタ 570"/>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91457</xdr:rowOff>
    </xdr:from>
    <xdr:ext cx="469744" cy="259045"/>
    <xdr:sp macro="" textlink="">
      <xdr:nvSpPr>
        <xdr:cNvPr id="572" name="【公民館】&#10;一人当たり面積最大値テキスト"/>
        <xdr:cNvSpPr txBox="1"/>
      </xdr:nvSpPr>
      <xdr:spPr>
        <a:xfrm>
          <a:off x="222504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0.570</a:t>
          </a:r>
          <a:endParaRPr kumimoji="1" lang="ja-JP" altLang="en-US" sz="1000" b="1">
            <a:latin typeface="ＭＳ Ｐゴシック"/>
          </a:endParaRPr>
        </a:p>
      </xdr:txBody>
    </xdr:sp>
    <xdr:clientData/>
  </xdr:oneCellAnchor>
  <xdr:twoCellAnchor>
    <xdr:from>
      <xdr:col>32</xdr:col>
      <xdr:colOff>98425</xdr:colOff>
      <xdr:row>100</xdr:row>
      <xdr:rowOff>144780</xdr:rowOff>
    </xdr:from>
    <xdr:to>
      <xdr:col>32</xdr:col>
      <xdr:colOff>276225</xdr:colOff>
      <xdr:row>100</xdr:row>
      <xdr:rowOff>144780</xdr:rowOff>
    </xdr:to>
    <xdr:cxnSp macro="">
      <xdr:nvCxnSpPr>
        <xdr:cNvPr id="573" name="直線コネクタ 572"/>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42690</xdr:rowOff>
    </xdr:from>
    <xdr:ext cx="469744" cy="259045"/>
    <xdr:sp macro="" textlink="">
      <xdr:nvSpPr>
        <xdr:cNvPr id="574" name="【公民館】&#10;一人当たり面積平均値テキスト"/>
        <xdr:cNvSpPr txBox="1"/>
      </xdr:nvSpPr>
      <xdr:spPr>
        <a:xfrm>
          <a:off x="22250400" y="18044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0.208</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64263</xdr:rowOff>
    </xdr:from>
    <xdr:to>
      <xdr:col>32</xdr:col>
      <xdr:colOff>238125</xdr:colOff>
      <xdr:row>105</xdr:row>
      <xdr:rowOff>165863</xdr:rowOff>
    </xdr:to>
    <xdr:sp macro="" textlink="">
      <xdr:nvSpPr>
        <xdr:cNvPr id="575" name="フローチャート : 判断 574"/>
        <xdr:cNvSpPr/>
      </xdr:nvSpPr>
      <xdr:spPr>
        <a:xfrm>
          <a:off x="221107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96265</xdr:rowOff>
    </xdr:from>
    <xdr:to>
      <xdr:col>31</xdr:col>
      <xdr:colOff>85725</xdr:colOff>
      <xdr:row>106</xdr:row>
      <xdr:rowOff>26415</xdr:rowOff>
    </xdr:to>
    <xdr:sp macro="" textlink="">
      <xdr:nvSpPr>
        <xdr:cNvPr id="576" name="フローチャート : 判断 575"/>
        <xdr:cNvSpPr/>
      </xdr:nvSpPr>
      <xdr:spPr>
        <a:xfrm>
          <a:off x="21272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77" name="テキスト ボックス 5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78" name="テキスト ボックス 5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79" name="テキスト ボックス 5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80" name="テキスト ボックス 5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81" name="テキスト ボックス 5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107</xdr:row>
      <xdr:rowOff>98552</xdr:rowOff>
    </xdr:from>
    <xdr:to>
      <xdr:col>31</xdr:col>
      <xdr:colOff>85725</xdr:colOff>
      <xdr:row>108</xdr:row>
      <xdr:rowOff>28702</xdr:rowOff>
    </xdr:to>
    <xdr:sp macro="" textlink="">
      <xdr:nvSpPr>
        <xdr:cNvPr id="582" name="円/楕円 581"/>
        <xdr:cNvSpPr/>
      </xdr:nvSpPr>
      <xdr:spPr>
        <a:xfrm>
          <a:off x="21272500" y="1844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42942</xdr:rowOff>
    </xdr:from>
    <xdr:ext cx="469744" cy="259045"/>
    <xdr:sp macro="" textlink="">
      <xdr:nvSpPr>
        <xdr:cNvPr id="583" name="n_1aveValue【公民館】&#10;一人当たり面積"/>
        <xdr:cNvSpPr txBox="1"/>
      </xdr:nvSpPr>
      <xdr:spPr>
        <a:xfrm>
          <a:off x="210757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0.194</a:t>
          </a:r>
          <a:endParaRPr kumimoji="1" lang="ja-JP" altLang="en-US" sz="1000" b="1">
            <a:solidFill>
              <a:srgbClr val="000080"/>
            </a:solidFill>
            <a:latin typeface="ＭＳ Ｐゴシック"/>
          </a:endParaRPr>
        </a:p>
      </xdr:txBody>
    </xdr:sp>
    <xdr:clientData/>
  </xdr:oneCellAnchor>
  <xdr:oneCellAnchor>
    <xdr:from>
      <xdr:col>30</xdr:col>
      <xdr:colOff>473152</xdr:colOff>
      <xdr:row>108</xdr:row>
      <xdr:rowOff>19829</xdr:rowOff>
    </xdr:from>
    <xdr:ext cx="469744" cy="259045"/>
    <xdr:sp macro="" textlink="">
      <xdr:nvSpPr>
        <xdr:cNvPr id="584" name="n_1mainValue【公民館】&#10;一人当たり面積"/>
        <xdr:cNvSpPr txBox="1"/>
      </xdr:nvSpPr>
      <xdr:spPr>
        <a:xfrm>
          <a:off x="21075727" y="1853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0.043</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85" name="正方形/長方形 58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86" name="正方形/長方形 58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87" name="テキスト ボックス 58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年度においては、類似団体と比較して、特に有形固定資産減価償却率が高くなっている施設は、公営住宅、児童館であり、特に低くなっているのは施設は、港湾・漁港である。</a:t>
          </a:r>
          <a:endParaRPr lang="ja-JP" altLang="ja-JP" sz="1400">
            <a:effectLst/>
          </a:endParaRPr>
        </a:p>
        <a:p>
          <a:r>
            <a:rPr kumimoji="1" lang="ja-JP" altLang="ja-JP" sz="1100">
              <a:solidFill>
                <a:schemeClr val="dk1"/>
              </a:solidFill>
              <a:effectLst/>
              <a:latin typeface="+mn-lt"/>
              <a:ea typeface="+mn-ea"/>
              <a:cs typeface="+mn-cs"/>
            </a:rPr>
            <a:t>各施設とも老朽化が進んでいるため、平成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年度に策定した公共施設等総合管理計画で示された方針に基づき、今後、個別施設計画などを策定するなど、公共施設等の総合的なマネジメントを進めていく。</a:t>
          </a:r>
          <a:endParaRPr lang="ja-JP" altLang="ja-JP" sz="1400">
            <a:effectLst/>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年度数値については、現在、精査中。</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92528</xdr:rowOff>
    </xdr:from>
    <xdr:to>
      <xdr:col>7</xdr:col>
      <xdr:colOff>638175</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121755</xdr:rowOff>
    </xdr:from>
    <xdr:ext cx="338939" cy="259045"/>
    <xdr:sp macro="" textlink="">
      <xdr:nvSpPr>
        <xdr:cNvPr id="44" name="テキスト ボックス 43"/>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31949</xdr:rowOff>
    </xdr:from>
    <xdr:ext cx="467179" cy="259045"/>
    <xdr:sp macro="" textlink="">
      <xdr:nvSpPr>
        <xdr:cNvPr id="54" name="テキスト ボックス 53"/>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10886</xdr:rowOff>
    </xdr:from>
    <xdr:to>
      <xdr:col>6</xdr:col>
      <xdr:colOff>510540</xdr:colOff>
      <xdr:row>41</xdr:row>
      <xdr:rowOff>64770</xdr:rowOff>
    </xdr:to>
    <xdr:cxnSp macro="">
      <xdr:nvCxnSpPr>
        <xdr:cNvPr id="58" name="直線コネクタ 57"/>
        <xdr:cNvCxnSpPr/>
      </xdr:nvCxnSpPr>
      <xdr:spPr>
        <a:xfrm flipV="1">
          <a:off x="4634865" y="5668736"/>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68597</xdr:rowOff>
    </xdr:from>
    <xdr:ext cx="405111" cy="259045"/>
    <xdr:sp macro="" textlink="">
      <xdr:nvSpPr>
        <xdr:cNvPr id="59" name="【図書館】&#10;有形固定資産減価償却率最小値テキスト"/>
        <xdr:cNvSpPr txBox="1"/>
      </xdr:nvSpPr>
      <xdr:spPr>
        <a:xfrm>
          <a:off x="47244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a:t>
          </a:r>
          <a:endParaRPr kumimoji="1" lang="ja-JP" altLang="en-US" sz="1000" b="1">
            <a:latin typeface="ＭＳ Ｐゴシック"/>
          </a:endParaRPr>
        </a:p>
      </xdr:txBody>
    </xdr:sp>
    <xdr:clientData/>
  </xdr:oneCellAnchor>
  <xdr:twoCellAnchor>
    <xdr:from>
      <xdr:col>6</xdr:col>
      <xdr:colOff>422275</xdr:colOff>
      <xdr:row>41</xdr:row>
      <xdr:rowOff>64770</xdr:rowOff>
    </xdr:from>
    <xdr:to>
      <xdr:col>6</xdr:col>
      <xdr:colOff>600075</xdr:colOff>
      <xdr:row>41</xdr:row>
      <xdr:rowOff>64770</xdr:rowOff>
    </xdr:to>
    <xdr:cxnSp macro="">
      <xdr:nvCxnSpPr>
        <xdr:cNvPr id="60" name="直線コネクタ 59"/>
        <xdr:cNvCxnSpPr/>
      </xdr:nvCxnSpPr>
      <xdr:spPr>
        <a:xfrm>
          <a:off x="4546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129013</xdr:rowOff>
    </xdr:from>
    <xdr:ext cx="405111" cy="259045"/>
    <xdr:sp macro="" textlink="">
      <xdr:nvSpPr>
        <xdr:cNvPr id="61" name="【図書館】&#10;有形固定資産減価償却率最大値テキスト"/>
        <xdr:cNvSpPr txBox="1"/>
      </xdr:nvSpPr>
      <xdr:spPr>
        <a:xfrm>
          <a:off x="4724400" y="544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6</xdr:col>
      <xdr:colOff>422275</xdr:colOff>
      <xdr:row>33</xdr:row>
      <xdr:rowOff>10886</xdr:rowOff>
    </xdr:from>
    <xdr:to>
      <xdr:col>6</xdr:col>
      <xdr:colOff>600075</xdr:colOff>
      <xdr:row>33</xdr:row>
      <xdr:rowOff>10886</xdr:rowOff>
    </xdr:to>
    <xdr:cxnSp macro="">
      <xdr:nvCxnSpPr>
        <xdr:cNvPr id="62" name="直線コネクタ 61"/>
        <xdr:cNvCxnSpPr/>
      </xdr:nvCxnSpPr>
      <xdr:spPr>
        <a:xfrm>
          <a:off x="4546600" y="566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129557</xdr:rowOff>
    </xdr:from>
    <xdr:ext cx="405111" cy="259045"/>
    <xdr:sp macro="" textlink="">
      <xdr:nvSpPr>
        <xdr:cNvPr id="63" name="【図書館】&#10;有形固定資産減価償却率平均値テキスト"/>
        <xdr:cNvSpPr txBox="1"/>
      </xdr:nvSpPr>
      <xdr:spPr>
        <a:xfrm>
          <a:off x="4724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45.8</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151130</xdr:rowOff>
    </xdr:from>
    <xdr:to>
      <xdr:col>6</xdr:col>
      <xdr:colOff>561975</xdr:colOff>
      <xdr:row>38</xdr:row>
      <xdr:rowOff>81280</xdr:rowOff>
    </xdr:to>
    <xdr:sp macro="" textlink="">
      <xdr:nvSpPr>
        <xdr:cNvPr id="64" name="フローチャート : 判断 63"/>
        <xdr:cNvSpPr/>
      </xdr:nvSpPr>
      <xdr:spPr>
        <a:xfrm>
          <a:off x="4584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44994</xdr:rowOff>
    </xdr:from>
    <xdr:to>
      <xdr:col>5</xdr:col>
      <xdr:colOff>409575</xdr:colOff>
      <xdr:row>38</xdr:row>
      <xdr:rowOff>146594</xdr:rowOff>
    </xdr:to>
    <xdr:sp macro="" textlink="">
      <xdr:nvSpPr>
        <xdr:cNvPr id="65" name="フローチャート : 判断 64"/>
        <xdr:cNvSpPr/>
      </xdr:nvSpPr>
      <xdr:spPr>
        <a:xfrm>
          <a:off x="3746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137721</xdr:rowOff>
    </xdr:from>
    <xdr:ext cx="405111" cy="259045"/>
    <xdr:sp macro="" textlink="">
      <xdr:nvSpPr>
        <xdr:cNvPr id="66" name="n_1aveValue【図書館】&#10;有形固定資産減価償却率"/>
        <xdr:cNvSpPr txBox="1"/>
      </xdr:nvSpPr>
      <xdr:spPr>
        <a:xfrm>
          <a:off x="3582043"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34</xdr:row>
      <xdr:rowOff>92347</xdr:rowOff>
    </xdr:from>
    <xdr:to>
      <xdr:col>5</xdr:col>
      <xdr:colOff>409575</xdr:colOff>
      <xdr:row>35</xdr:row>
      <xdr:rowOff>22497</xdr:rowOff>
    </xdr:to>
    <xdr:sp macro="" textlink="">
      <xdr:nvSpPr>
        <xdr:cNvPr id="72" name="円/楕円 71"/>
        <xdr:cNvSpPr/>
      </xdr:nvSpPr>
      <xdr:spPr>
        <a:xfrm>
          <a:off x="37465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33</xdr:row>
      <xdr:rowOff>39024</xdr:rowOff>
    </xdr:from>
    <xdr:ext cx="405111" cy="259045"/>
    <xdr:sp macro="" textlink="">
      <xdr:nvSpPr>
        <xdr:cNvPr id="73" name="n_1mainValue【図書館】&#10;有形固定資産減価償却率"/>
        <xdr:cNvSpPr txBox="1"/>
      </xdr:nvSpPr>
      <xdr:spPr>
        <a:xfrm>
          <a:off x="3582043" y="569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80.9</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2" name="テキスト ボックス 81"/>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4" name="直線コネクタ 83"/>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5" name="テキスト ボックス 84"/>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6" name="直線コネクタ 85"/>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87" name="テキスト ボックス 86"/>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8" name="直線コネクタ 87"/>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89" name="テキスト ボックス 88"/>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90" name="直線コネクタ 89"/>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91" name="テキスト ボックス 90"/>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2" name="直線コネクタ 91"/>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15620</xdr:rowOff>
    </xdr:from>
    <xdr:ext cx="467179" cy="259045"/>
    <xdr:sp macro="" textlink="">
      <xdr:nvSpPr>
        <xdr:cNvPr id="93" name="テキスト ボックス 92"/>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4" name="直線コネクタ 93"/>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31949</xdr:rowOff>
    </xdr:from>
    <xdr:ext cx="467179" cy="259045"/>
    <xdr:sp macro="" textlink="">
      <xdr:nvSpPr>
        <xdr:cNvPr id="95" name="テキスト ボックス 94"/>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7" name="テキスト ボックス 9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108857</xdr:rowOff>
    </xdr:from>
    <xdr:to>
      <xdr:col>15</xdr:col>
      <xdr:colOff>180340</xdr:colOff>
      <xdr:row>41</xdr:row>
      <xdr:rowOff>2722</xdr:rowOff>
    </xdr:to>
    <xdr:cxnSp macro="">
      <xdr:nvCxnSpPr>
        <xdr:cNvPr id="99" name="直線コネクタ 98"/>
        <xdr:cNvCxnSpPr/>
      </xdr:nvCxnSpPr>
      <xdr:spPr>
        <a:xfrm flipV="1">
          <a:off x="10476865" y="55952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6549</xdr:rowOff>
    </xdr:from>
    <xdr:ext cx="469744" cy="259045"/>
    <xdr:sp macro="" textlink="">
      <xdr:nvSpPr>
        <xdr:cNvPr id="100" name="【図書館】&#10;一人当たり面積最小値テキスト"/>
        <xdr:cNvSpPr txBox="1"/>
      </xdr:nvSpPr>
      <xdr:spPr>
        <a:xfrm>
          <a:off x="10566400" y="703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41</xdr:row>
      <xdr:rowOff>2722</xdr:rowOff>
    </xdr:from>
    <xdr:to>
      <xdr:col>15</xdr:col>
      <xdr:colOff>269875</xdr:colOff>
      <xdr:row>41</xdr:row>
      <xdr:rowOff>2722</xdr:rowOff>
    </xdr:to>
    <xdr:cxnSp macro="">
      <xdr:nvCxnSpPr>
        <xdr:cNvPr id="101" name="直線コネクタ 100"/>
        <xdr:cNvCxnSpPr/>
      </xdr:nvCxnSpPr>
      <xdr:spPr>
        <a:xfrm>
          <a:off x="10388600" y="7032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55534</xdr:rowOff>
    </xdr:from>
    <xdr:ext cx="469744" cy="259045"/>
    <xdr:sp macro="" textlink="">
      <xdr:nvSpPr>
        <xdr:cNvPr id="102" name="【図書館】&#10;一人当たり面積最大値テキスト"/>
        <xdr:cNvSpPr txBox="1"/>
      </xdr:nvSpPr>
      <xdr:spPr>
        <a:xfrm>
          <a:off x="10566400" y="537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0.104</a:t>
          </a:r>
          <a:endParaRPr kumimoji="1" lang="ja-JP" altLang="en-US" sz="1000" b="1">
            <a:latin typeface="ＭＳ Ｐゴシック"/>
          </a:endParaRPr>
        </a:p>
      </xdr:txBody>
    </xdr:sp>
    <xdr:clientData/>
  </xdr:oneCellAnchor>
  <xdr:twoCellAnchor>
    <xdr:from>
      <xdr:col>15</xdr:col>
      <xdr:colOff>92075</xdr:colOff>
      <xdr:row>32</xdr:row>
      <xdr:rowOff>108857</xdr:rowOff>
    </xdr:from>
    <xdr:to>
      <xdr:col>15</xdr:col>
      <xdr:colOff>269875</xdr:colOff>
      <xdr:row>32</xdr:row>
      <xdr:rowOff>108857</xdr:rowOff>
    </xdr:to>
    <xdr:cxnSp macro="">
      <xdr:nvCxnSpPr>
        <xdr:cNvPr id="103" name="直線コネクタ 102"/>
        <xdr:cNvCxnSpPr/>
      </xdr:nvCxnSpPr>
      <xdr:spPr>
        <a:xfrm>
          <a:off x="10388600" y="559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11991</xdr:rowOff>
    </xdr:from>
    <xdr:ext cx="469744" cy="259045"/>
    <xdr:sp macro="" textlink="">
      <xdr:nvSpPr>
        <xdr:cNvPr id="104" name="【図書館】&#10;一人当たり面積平均値テキスト"/>
        <xdr:cNvSpPr txBox="1"/>
      </xdr:nvSpPr>
      <xdr:spPr>
        <a:xfrm>
          <a:off x="10566400" y="6355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0.053</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33564</xdr:rowOff>
    </xdr:from>
    <xdr:to>
      <xdr:col>15</xdr:col>
      <xdr:colOff>231775</xdr:colOff>
      <xdr:row>37</xdr:row>
      <xdr:rowOff>135164</xdr:rowOff>
    </xdr:to>
    <xdr:sp macro="" textlink="">
      <xdr:nvSpPr>
        <xdr:cNvPr id="105" name="フローチャート : 判断 104"/>
        <xdr:cNvSpPr/>
      </xdr:nvSpPr>
      <xdr:spPr>
        <a:xfrm>
          <a:off x="104267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123372</xdr:rowOff>
    </xdr:from>
    <xdr:to>
      <xdr:col>14</xdr:col>
      <xdr:colOff>79375</xdr:colOff>
      <xdr:row>37</xdr:row>
      <xdr:rowOff>53522</xdr:rowOff>
    </xdr:to>
    <xdr:sp macro="" textlink="">
      <xdr:nvSpPr>
        <xdr:cNvPr id="106" name="フローチャート : 判断 105"/>
        <xdr:cNvSpPr/>
      </xdr:nvSpPr>
      <xdr:spPr>
        <a:xfrm>
          <a:off x="9588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35</xdr:row>
      <xdr:rowOff>70049</xdr:rowOff>
    </xdr:from>
    <xdr:ext cx="469744" cy="259045"/>
    <xdr:sp macro="" textlink="">
      <xdr:nvSpPr>
        <xdr:cNvPr id="107" name="n_1aveValue【図書館】&#10;一人当たり面積"/>
        <xdr:cNvSpPr txBox="1"/>
      </xdr:nvSpPr>
      <xdr:spPr>
        <a:xfrm>
          <a:off x="9391727" y="607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0.058</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41</xdr:row>
      <xdr:rowOff>49893</xdr:rowOff>
    </xdr:from>
    <xdr:to>
      <xdr:col>14</xdr:col>
      <xdr:colOff>79375</xdr:colOff>
      <xdr:row>41</xdr:row>
      <xdr:rowOff>151493</xdr:rowOff>
    </xdr:to>
    <xdr:sp macro="" textlink="">
      <xdr:nvSpPr>
        <xdr:cNvPr id="113" name="円/楕円 112"/>
        <xdr:cNvSpPr/>
      </xdr:nvSpPr>
      <xdr:spPr>
        <a:xfrm>
          <a:off x="95885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41</xdr:row>
      <xdr:rowOff>142620</xdr:rowOff>
    </xdr:from>
    <xdr:ext cx="469744" cy="259045"/>
    <xdr:sp macro="" textlink="">
      <xdr:nvSpPr>
        <xdr:cNvPr id="114" name="n_1mainValue【図書館】&#10;一人当たり面積"/>
        <xdr:cNvSpPr txBox="1"/>
      </xdr:nvSpPr>
      <xdr:spPr>
        <a:xfrm>
          <a:off x="9391727" y="717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0.010</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5" name="正方形/長方形 11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6" name="正方形/長方形 11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7" name="正方形/長方形 11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8" name="正方形/長方形 11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9" name="正方形/長方形 11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0" name="正方形/長方形 11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1" name="正方形/長方形 12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2" name="正方形/長方形 12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3" name="テキスト ボックス 12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4" name="直線コネクタ 12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5" name="テキスト ボックス 124"/>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6" name="直線コネクタ 12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7" name="テキスト ボックス 126"/>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8" name="直線コネクタ 12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9" name="テキスト ボックス 12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0" name="直線コネクタ 12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1" name="テキスト ボックス 13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32" name="直線コネクタ 13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33" name="テキスト ボックス 13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4" name="直線コネクタ 13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5" name="テキスト ボックス 134"/>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6" name="直線コネクタ 13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7" name="テキスト ボックス 13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121920</xdr:rowOff>
    </xdr:from>
    <xdr:to>
      <xdr:col>6</xdr:col>
      <xdr:colOff>510540</xdr:colOff>
      <xdr:row>63</xdr:row>
      <xdr:rowOff>70485</xdr:rowOff>
    </xdr:to>
    <xdr:cxnSp macro="">
      <xdr:nvCxnSpPr>
        <xdr:cNvPr id="139" name="直線コネクタ 138"/>
        <xdr:cNvCxnSpPr/>
      </xdr:nvCxnSpPr>
      <xdr:spPr>
        <a:xfrm flipV="1">
          <a:off x="4634865" y="955167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74312</xdr:rowOff>
    </xdr:from>
    <xdr:ext cx="405111" cy="259045"/>
    <xdr:sp macro="" textlink="">
      <xdr:nvSpPr>
        <xdr:cNvPr id="140" name="【体育館・プール】&#10;有形固定資産減価償却率最小値テキスト"/>
        <xdr:cNvSpPr txBox="1"/>
      </xdr:nvSpPr>
      <xdr:spPr>
        <a:xfrm>
          <a:off x="4724400" y="1087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6</xdr:col>
      <xdr:colOff>422275</xdr:colOff>
      <xdr:row>63</xdr:row>
      <xdr:rowOff>70485</xdr:rowOff>
    </xdr:from>
    <xdr:to>
      <xdr:col>6</xdr:col>
      <xdr:colOff>600075</xdr:colOff>
      <xdr:row>63</xdr:row>
      <xdr:rowOff>70485</xdr:rowOff>
    </xdr:to>
    <xdr:cxnSp macro="">
      <xdr:nvCxnSpPr>
        <xdr:cNvPr id="141" name="直線コネクタ 140"/>
        <xdr:cNvCxnSpPr/>
      </xdr:nvCxnSpPr>
      <xdr:spPr>
        <a:xfrm>
          <a:off x="4546600" y="1087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68597</xdr:rowOff>
    </xdr:from>
    <xdr:ext cx="405111" cy="259045"/>
    <xdr:sp macro="" textlink="">
      <xdr:nvSpPr>
        <xdr:cNvPr id="142" name="【体育館・プール】&#10;有形固定資産減価償却率最大値テキスト"/>
        <xdr:cNvSpPr txBox="1"/>
      </xdr:nvSpPr>
      <xdr:spPr>
        <a:xfrm>
          <a:off x="47244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a:t>
          </a:r>
          <a:endParaRPr kumimoji="1" lang="ja-JP" altLang="en-US" sz="1000" b="1">
            <a:latin typeface="ＭＳ Ｐゴシック"/>
          </a:endParaRPr>
        </a:p>
      </xdr:txBody>
    </xdr:sp>
    <xdr:clientData/>
  </xdr:oneCellAnchor>
  <xdr:twoCellAnchor>
    <xdr:from>
      <xdr:col>6</xdr:col>
      <xdr:colOff>422275</xdr:colOff>
      <xdr:row>55</xdr:row>
      <xdr:rowOff>121920</xdr:rowOff>
    </xdr:from>
    <xdr:to>
      <xdr:col>6</xdr:col>
      <xdr:colOff>600075</xdr:colOff>
      <xdr:row>55</xdr:row>
      <xdr:rowOff>121920</xdr:rowOff>
    </xdr:to>
    <xdr:cxnSp macro="">
      <xdr:nvCxnSpPr>
        <xdr:cNvPr id="143" name="直線コネクタ 142"/>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17162</xdr:rowOff>
    </xdr:from>
    <xdr:ext cx="405111" cy="259045"/>
    <xdr:sp macro="" textlink="">
      <xdr:nvSpPr>
        <xdr:cNvPr id="144" name="【体育館・プール】&#10;有形固定資産減価償却率平均値テキスト"/>
        <xdr:cNvSpPr txBox="1"/>
      </xdr:nvSpPr>
      <xdr:spPr>
        <a:xfrm>
          <a:off x="4724400" y="1030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38735</xdr:rowOff>
    </xdr:from>
    <xdr:to>
      <xdr:col>6</xdr:col>
      <xdr:colOff>561975</xdr:colOff>
      <xdr:row>60</xdr:row>
      <xdr:rowOff>140335</xdr:rowOff>
    </xdr:to>
    <xdr:sp macro="" textlink="">
      <xdr:nvSpPr>
        <xdr:cNvPr id="145" name="フローチャート : 判断 144"/>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21590</xdr:rowOff>
    </xdr:from>
    <xdr:to>
      <xdr:col>5</xdr:col>
      <xdr:colOff>409575</xdr:colOff>
      <xdr:row>60</xdr:row>
      <xdr:rowOff>123190</xdr:rowOff>
    </xdr:to>
    <xdr:sp macro="" textlink="">
      <xdr:nvSpPr>
        <xdr:cNvPr id="146" name="フローチャート : 判断 145"/>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58</xdr:row>
      <xdr:rowOff>139717</xdr:rowOff>
    </xdr:from>
    <xdr:ext cx="405111" cy="259045"/>
    <xdr:sp macro="" textlink="">
      <xdr:nvSpPr>
        <xdr:cNvPr id="147" name="n_1aveValue【体育館・プール】&#10;有形固定資産減価償却率"/>
        <xdr:cNvSpPr txBox="1"/>
      </xdr:nvSpPr>
      <xdr:spPr>
        <a:xfrm>
          <a:off x="3582043"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8" name="テキスト ボックス 14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9" name="テキスト ボックス 14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0" name="テキスト ボックス 14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1" name="テキスト ボックス 15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2" name="テキスト ボックス 15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128270</xdr:rowOff>
    </xdr:from>
    <xdr:to>
      <xdr:col>5</xdr:col>
      <xdr:colOff>409575</xdr:colOff>
      <xdr:row>62</xdr:row>
      <xdr:rowOff>58420</xdr:rowOff>
    </xdr:to>
    <xdr:sp macro="" textlink="">
      <xdr:nvSpPr>
        <xdr:cNvPr id="153" name="円/楕円 152"/>
        <xdr:cNvSpPr/>
      </xdr:nvSpPr>
      <xdr:spPr>
        <a:xfrm>
          <a:off x="3746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49547</xdr:rowOff>
    </xdr:from>
    <xdr:ext cx="405111" cy="259045"/>
    <xdr:sp macro="" textlink="">
      <xdr:nvSpPr>
        <xdr:cNvPr id="154" name="n_1mainValue【体育館・プール】&#10;有形固定資産減価償却率"/>
        <xdr:cNvSpPr txBox="1"/>
      </xdr:nvSpPr>
      <xdr:spPr>
        <a:xfrm>
          <a:off x="3582043"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5" name="正方形/長方形 15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6" name="正方形/長方形 15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7" name="正方形/長方形 15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8" name="正方形/長方形 15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9" name="正方形/長方形 15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0" name="正方形/長方形 15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1" name="正方形/長方形 16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2" name="正方形/長方形 16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3" name="テキスト ボックス 16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4" name="直線コネクタ 16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5" name="直線コネクタ 16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6" name="テキスト ボックス 16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7" name="直線コネクタ 16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8" name="テキスト ボックス 16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9" name="直線コネクタ 16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70" name="テキスト ボックス 16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1" name="直線コネクタ 17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2" name="テキスト ボックス 17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3" name="直線コネクタ 17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4" name="テキスト ボックス 17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5" name="直線コネクタ 17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6" name="テキスト ボックス 17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112395</xdr:rowOff>
    </xdr:from>
    <xdr:to>
      <xdr:col>15</xdr:col>
      <xdr:colOff>180340</xdr:colOff>
      <xdr:row>64</xdr:row>
      <xdr:rowOff>0</xdr:rowOff>
    </xdr:to>
    <xdr:cxnSp macro="">
      <xdr:nvCxnSpPr>
        <xdr:cNvPr id="178" name="直線コネクタ 177"/>
        <xdr:cNvCxnSpPr/>
      </xdr:nvCxnSpPr>
      <xdr:spPr>
        <a:xfrm flipV="1">
          <a:off x="10476865" y="9713595"/>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3827</xdr:rowOff>
    </xdr:from>
    <xdr:ext cx="469744" cy="259045"/>
    <xdr:sp macro="" textlink="">
      <xdr:nvSpPr>
        <xdr:cNvPr id="179" name="【体育館・プール】&#10;一人当たり面積最小値テキスト"/>
        <xdr:cNvSpPr txBox="1"/>
      </xdr:nvSpPr>
      <xdr:spPr>
        <a:xfrm>
          <a:off x="105664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15</xdr:col>
      <xdr:colOff>92075</xdr:colOff>
      <xdr:row>64</xdr:row>
      <xdr:rowOff>0</xdr:rowOff>
    </xdr:from>
    <xdr:to>
      <xdr:col>15</xdr:col>
      <xdr:colOff>269875</xdr:colOff>
      <xdr:row>64</xdr:row>
      <xdr:rowOff>0</xdr:rowOff>
    </xdr:to>
    <xdr:cxnSp macro="">
      <xdr:nvCxnSpPr>
        <xdr:cNvPr id="180" name="直線コネクタ 179"/>
        <xdr:cNvCxnSpPr/>
      </xdr:nvCxnSpPr>
      <xdr:spPr>
        <a:xfrm>
          <a:off x="10388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59072</xdr:rowOff>
    </xdr:from>
    <xdr:ext cx="469744" cy="259045"/>
    <xdr:sp macro="" textlink="">
      <xdr:nvSpPr>
        <xdr:cNvPr id="181" name="【体育館・プール】&#10;一人当たり面積最大値テキスト"/>
        <xdr:cNvSpPr txBox="1"/>
      </xdr:nvSpPr>
      <xdr:spPr>
        <a:xfrm>
          <a:off x="105664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0.701</a:t>
          </a:r>
          <a:endParaRPr kumimoji="1" lang="ja-JP" altLang="en-US" sz="1000" b="1">
            <a:latin typeface="ＭＳ Ｐゴシック"/>
          </a:endParaRPr>
        </a:p>
      </xdr:txBody>
    </xdr:sp>
    <xdr:clientData/>
  </xdr:oneCellAnchor>
  <xdr:twoCellAnchor>
    <xdr:from>
      <xdr:col>15</xdr:col>
      <xdr:colOff>92075</xdr:colOff>
      <xdr:row>56</xdr:row>
      <xdr:rowOff>112395</xdr:rowOff>
    </xdr:from>
    <xdr:to>
      <xdr:col>15</xdr:col>
      <xdr:colOff>269875</xdr:colOff>
      <xdr:row>56</xdr:row>
      <xdr:rowOff>112395</xdr:rowOff>
    </xdr:to>
    <xdr:cxnSp macro="">
      <xdr:nvCxnSpPr>
        <xdr:cNvPr id="182" name="直線コネクタ 181"/>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161942</xdr:rowOff>
    </xdr:from>
    <xdr:ext cx="469744" cy="259045"/>
    <xdr:sp macro="" textlink="">
      <xdr:nvSpPr>
        <xdr:cNvPr id="183" name="【体育館・プール】&#10;一人当たり面積平均値テキスト"/>
        <xdr:cNvSpPr txBox="1"/>
      </xdr:nvSpPr>
      <xdr:spPr>
        <a:xfrm>
          <a:off x="10566400" y="10448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0.277</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12065</xdr:rowOff>
    </xdr:from>
    <xdr:to>
      <xdr:col>15</xdr:col>
      <xdr:colOff>231775</xdr:colOff>
      <xdr:row>61</xdr:row>
      <xdr:rowOff>113665</xdr:rowOff>
    </xdr:to>
    <xdr:sp macro="" textlink="">
      <xdr:nvSpPr>
        <xdr:cNvPr id="184" name="フローチャート : 判断 183"/>
        <xdr:cNvSpPr/>
      </xdr:nvSpPr>
      <xdr:spPr>
        <a:xfrm>
          <a:off x="10426700" y="1047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40640</xdr:rowOff>
    </xdr:from>
    <xdr:to>
      <xdr:col>14</xdr:col>
      <xdr:colOff>79375</xdr:colOff>
      <xdr:row>61</xdr:row>
      <xdr:rowOff>142240</xdr:rowOff>
    </xdr:to>
    <xdr:sp macro="" textlink="">
      <xdr:nvSpPr>
        <xdr:cNvPr id="185" name="フローチャート : 判断 184"/>
        <xdr:cNvSpPr/>
      </xdr:nvSpPr>
      <xdr:spPr>
        <a:xfrm>
          <a:off x="9588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59</xdr:row>
      <xdr:rowOff>158767</xdr:rowOff>
    </xdr:from>
    <xdr:ext cx="469744" cy="259045"/>
    <xdr:sp macro="" textlink="">
      <xdr:nvSpPr>
        <xdr:cNvPr id="186" name="n_1aveValue【体育館・プール】&#10;一人当たり面積"/>
        <xdr:cNvSpPr txBox="1"/>
      </xdr:nvSpPr>
      <xdr:spPr>
        <a:xfrm>
          <a:off x="93917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0.262</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7" name="テキスト ボックス 18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8" name="テキスト ボックス 18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9" name="テキスト ボックス 18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0" name="テキスト ボックス 18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1" name="テキスト ボックス 19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111125</xdr:rowOff>
    </xdr:from>
    <xdr:to>
      <xdr:col>14</xdr:col>
      <xdr:colOff>79375</xdr:colOff>
      <xdr:row>63</xdr:row>
      <xdr:rowOff>41275</xdr:rowOff>
    </xdr:to>
    <xdr:sp macro="" textlink="">
      <xdr:nvSpPr>
        <xdr:cNvPr id="192" name="円/楕円 191"/>
        <xdr:cNvSpPr/>
      </xdr:nvSpPr>
      <xdr:spPr>
        <a:xfrm>
          <a:off x="9588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32402</xdr:rowOff>
    </xdr:from>
    <xdr:ext cx="469744" cy="259045"/>
    <xdr:sp macro="" textlink="">
      <xdr:nvSpPr>
        <xdr:cNvPr id="193" name="n_1mainValue【体育館・プール】&#10;一人当たり面積"/>
        <xdr:cNvSpPr txBox="1"/>
      </xdr:nvSpPr>
      <xdr:spPr>
        <a:xfrm>
          <a:off x="9391727" y="1083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0.135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4" name="テキスト ボックス 20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5" name="直線コネクタ 20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6" name="テキスト ボックス 20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7" name="直線コネクタ 20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8" name="テキスト ボックス 20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9" name="直線コネクタ 20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10" name="テキスト ボックス 20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11" name="直線コネクタ 21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12" name="テキスト ボックス 21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3" name="直線コネクタ 21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14" name="テキスト ボックス 21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5" name="直線コネクタ 21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6" name="テキスト ボックス 21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38100</xdr:rowOff>
    </xdr:from>
    <xdr:to>
      <xdr:col>6</xdr:col>
      <xdr:colOff>510540</xdr:colOff>
      <xdr:row>86</xdr:row>
      <xdr:rowOff>60961</xdr:rowOff>
    </xdr:to>
    <xdr:cxnSp macro="">
      <xdr:nvCxnSpPr>
        <xdr:cNvPr id="218" name="直線コネクタ 217"/>
        <xdr:cNvCxnSpPr/>
      </xdr:nvCxnSpPr>
      <xdr:spPr>
        <a:xfrm flipV="1">
          <a:off x="4634865" y="13239750"/>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64788</xdr:rowOff>
    </xdr:from>
    <xdr:ext cx="405111" cy="259045"/>
    <xdr:sp macro="" textlink="">
      <xdr:nvSpPr>
        <xdr:cNvPr id="219" name="【福祉施設】&#10;有形固定資産減価償却率最小値テキスト"/>
        <xdr:cNvSpPr txBox="1"/>
      </xdr:nvSpPr>
      <xdr:spPr>
        <a:xfrm>
          <a:off x="47244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6</xdr:col>
      <xdr:colOff>422275</xdr:colOff>
      <xdr:row>86</xdr:row>
      <xdr:rowOff>60961</xdr:rowOff>
    </xdr:from>
    <xdr:to>
      <xdr:col>6</xdr:col>
      <xdr:colOff>600075</xdr:colOff>
      <xdr:row>86</xdr:row>
      <xdr:rowOff>60961</xdr:rowOff>
    </xdr:to>
    <xdr:cxnSp macro="">
      <xdr:nvCxnSpPr>
        <xdr:cNvPr id="220" name="直線コネクタ 219"/>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75</xdr:row>
      <xdr:rowOff>156227</xdr:rowOff>
    </xdr:from>
    <xdr:ext cx="405111" cy="259045"/>
    <xdr:sp macro="" textlink="">
      <xdr:nvSpPr>
        <xdr:cNvPr id="221" name="【福祉施設】&#10;有形固定資産減価償却率最大値テキスト"/>
        <xdr:cNvSpPr txBox="1"/>
      </xdr:nvSpPr>
      <xdr:spPr>
        <a:xfrm>
          <a:off x="4724400" y="1301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6</xdr:col>
      <xdr:colOff>422275</xdr:colOff>
      <xdr:row>77</xdr:row>
      <xdr:rowOff>38100</xdr:rowOff>
    </xdr:from>
    <xdr:to>
      <xdr:col>6</xdr:col>
      <xdr:colOff>600075</xdr:colOff>
      <xdr:row>77</xdr:row>
      <xdr:rowOff>38100</xdr:rowOff>
    </xdr:to>
    <xdr:cxnSp macro="">
      <xdr:nvCxnSpPr>
        <xdr:cNvPr id="222" name="直線コネクタ 221"/>
        <xdr:cNvCxnSpPr/>
      </xdr:nvCxnSpPr>
      <xdr:spPr>
        <a:xfrm>
          <a:off x="4546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57166</xdr:rowOff>
    </xdr:from>
    <xdr:ext cx="405111" cy="259045"/>
    <xdr:sp macro="" textlink="">
      <xdr:nvSpPr>
        <xdr:cNvPr id="223" name="【福祉施設】&#10;有形固定資産減価償却率平均値テキスト"/>
        <xdr:cNvSpPr txBox="1"/>
      </xdr:nvSpPr>
      <xdr:spPr>
        <a:xfrm>
          <a:off x="4724400" y="14287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78739</xdr:rowOff>
    </xdr:from>
    <xdr:to>
      <xdr:col>6</xdr:col>
      <xdr:colOff>561975</xdr:colOff>
      <xdr:row>84</xdr:row>
      <xdr:rowOff>8889</xdr:rowOff>
    </xdr:to>
    <xdr:sp macro="" textlink="">
      <xdr:nvSpPr>
        <xdr:cNvPr id="224" name="フローチャート : 判断 223"/>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29211</xdr:rowOff>
    </xdr:from>
    <xdr:to>
      <xdr:col>5</xdr:col>
      <xdr:colOff>409575</xdr:colOff>
      <xdr:row>83</xdr:row>
      <xdr:rowOff>130811</xdr:rowOff>
    </xdr:to>
    <xdr:sp macro="" textlink="">
      <xdr:nvSpPr>
        <xdr:cNvPr id="225" name="フローチャート : 判断 224"/>
        <xdr:cNvSpPr/>
      </xdr:nvSpPr>
      <xdr:spPr>
        <a:xfrm>
          <a:off x="37465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121938</xdr:rowOff>
    </xdr:from>
    <xdr:ext cx="405111" cy="259045"/>
    <xdr:sp macro="" textlink="">
      <xdr:nvSpPr>
        <xdr:cNvPr id="226" name="n_1aveValue【福祉施設】&#10;有形固定資産減価償却率"/>
        <xdr:cNvSpPr txBox="1"/>
      </xdr:nvSpPr>
      <xdr:spPr>
        <a:xfrm>
          <a:off x="3582043"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7" name="テキスト ボックス 22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8" name="テキスト ボックス 22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9" name="テキスト ボックス 22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0" name="テキスト ボックス 22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1" name="テキスト ボックス 23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81</xdr:row>
      <xdr:rowOff>13970</xdr:rowOff>
    </xdr:from>
    <xdr:to>
      <xdr:col>5</xdr:col>
      <xdr:colOff>409575</xdr:colOff>
      <xdr:row>81</xdr:row>
      <xdr:rowOff>115570</xdr:rowOff>
    </xdr:to>
    <xdr:sp macro="" textlink="">
      <xdr:nvSpPr>
        <xdr:cNvPr id="232" name="円/楕円 231"/>
        <xdr:cNvSpPr/>
      </xdr:nvSpPr>
      <xdr:spPr>
        <a:xfrm>
          <a:off x="3746500" y="1390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79</xdr:row>
      <xdr:rowOff>132097</xdr:rowOff>
    </xdr:from>
    <xdr:ext cx="405111" cy="259045"/>
    <xdr:sp macro="" textlink="">
      <xdr:nvSpPr>
        <xdr:cNvPr id="233" name="n_1mainValue【福祉施設】&#10;有形固定資産減価償却率"/>
        <xdr:cNvSpPr txBox="1"/>
      </xdr:nvSpPr>
      <xdr:spPr>
        <a:xfrm>
          <a:off x="3582043"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4" name="正方形/長方形 23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5" name="正方形/長方形 23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6" name="正方形/長方形 23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7" name="正方形/長方形 23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8" name="正方形/長方形 23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9" name="正方形/長方形 23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0" name="正方形/長方形 23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1" name="正方形/長方形 24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2" name="テキスト ボックス 24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3" name="直線コネクタ 24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44" name="直線コネクタ 24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45" name="テキスト ボックス 24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46" name="直線コネクタ 24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7" name="テキスト ボックス 24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8" name="直線コネクタ 24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9" name="テキスト ボックス 24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50" name="直線コネクタ 24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51" name="テキスト ボックス 25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52" name="直線コネクタ 25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53" name="テキスト ボックス 25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54" name="直線コネクタ 25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55" name="テキスト ボックス 25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6" name="直線コネクタ 25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7" name="テキスト ボックス 25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87086</xdr:rowOff>
    </xdr:from>
    <xdr:to>
      <xdr:col>15</xdr:col>
      <xdr:colOff>180340</xdr:colOff>
      <xdr:row>86</xdr:row>
      <xdr:rowOff>87086</xdr:rowOff>
    </xdr:to>
    <xdr:cxnSp macro="">
      <xdr:nvCxnSpPr>
        <xdr:cNvPr id="259" name="直線コネクタ 258"/>
        <xdr:cNvCxnSpPr/>
      </xdr:nvCxnSpPr>
      <xdr:spPr>
        <a:xfrm flipV="1">
          <a:off x="10476865" y="1346018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90913</xdr:rowOff>
    </xdr:from>
    <xdr:ext cx="469744" cy="259045"/>
    <xdr:sp macro="" textlink="">
      <xdr:nvSpPr>
        <xdr:cNvPr id="260" name="【福祉施設】&#10;一人当たり面積最小値テキスト"/>
        <xdr:cNvSpPr txBox="1"/>
      </xdr:nvSpPr>
      <xdr:spPr>
        <a:xfrm>
          <a:off x="105664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15</xdr:col>
      <xdr:colOff>92075</xdr:colOff>
      <xdr:row>86</xdr:row>
      <xdr:rowOff>87086</xdr:rowOff>
    </xdr:from>
    <xdr:to>
      <xdr:col>15</xdr:col>
      <xdr:colOff>269875</xdr:colOff>
      <xdr:row>86</xdr:row>
      <xdr:rowOff>87086</xdr:rowOff>
    </xdr:to>
    <xdr:cxnSp macro="">
      <xdr:nvCxnSpPr>
        <xdr:cNvPr id="261" name="直線コネクタ 260"/>
        <xdr:cNvCxnSpPr/>
      </xdr:nvCxnSpPr>
      <xdr:spPr>
        <a:xfrm>
          <a:off x="10388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33763</xdr:rowOff>
    </xdr:from>
    <xdr:ext cx="469744" cy="259045"/>
    <xdr:sp macro="" textlink="">
      <xdr:nvSpPr>
        <xdr:cNvPr id="262" name="【福祉施設】&#10;一人当たり面積最大値テキスト"/>
        <xdr:cNvSpPr txBox="1"/>
      </xdr:nvSpPr>
      <xdr:spPr>
        <a:xfrm>
          <a:off x="105664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0.445</a:t>
          </a:r>
          <a:endParaRPr kumimoji="1" lang="ja-JP" altLang="en-US" sz="1000" b="1">
            <a:latin typeface="ＭＳ Ｐゴシック"/>
          </a:endParaRPr>
        </a:p>
      </xdr:txBody>
    </xdr:sp>
    <xdr:clientData/>
  </xdr:oneCellAnchor>
  <xdr:twoCellAnchor>
    <xdr:from>
      <xdr:col>15</xdr:col>
      <xdr:colOff>92075</xdr:colOff>
      <xdr:row>78</xdr:row>
      <xdr:rowOff>87086</xdr:rowOff>
    </xdr:from>
    <xdr:to>
      <xdr:col>15</xdr:col>
      <xdr:colOff>269875</xdr:colOff>
      <xdr:row>78</xdr:row>
      <xdr:rowOff>87086</xdr:rowOff>
    </xdr:to>
    <xdr:cxnSp macro="">
      <xdr:nvCxnSpPr>
        <xdr:cNvPr id="263" name="直線コネクタ 262"/>
        <xdr:cNvCxnSpPr/>
      </xdr:nvCxnSpPr>
      <xdr:spPr>
        <a:xfrm>
          <a:off x="10388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104520</xdr:rowOff>
    </xdr:from>
    <xdr:ext cx="469744" cy="259045"/>
    <xdr:sp macro="" textlink="">
      <xdr:nvSpPr>
        <xdr:cNvPr id="264" name="【福祉施設】&#10;一人当たり面積平均値テキスト"/>
        <xdr:cNvSpPr txBox="1"/>
      </xdr:nvSpPr>
      <xdr:spPr>
        <a:xfrm>
          <a:off x="10566400" y="14334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0.155</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126093</xdr:rowOff>
    </xdr:from>
    <xdr:to>
      <xdr:col>15</xdr:col>
      <xdr:colOff>231775</xdr:colOff>
      <xdr:row>84</xdr:row>
      <xdr:rowOff>56243</xdr:rowOff>
    </xdr:to>
    <xdr:sp macro="" textlink="">
      <xdr:nvSpPr>
        <xdr:cNvPr id="265" name="フローチャート : 判断 264"/>
        <xdr:cNvSpPr/>
      </xdr:nvSpPr>
      <xdr:spPr>
        <a:xfrm>
          <a:off x="104267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65677</xdr:rowOff>
    </xdr:from>
    <xdr:to>
      <xdr:col>14</xdr:col>
      <xdr:colOff>79375</xdr:colOff>
      <xdr:row>84</xdr:row>
      <xdr:rowOff>167277</xdr:rowOff>
    </xdr:to>
    <xdr:sp macro="" textlink="">
      <xdr:nvSpPr>
        <xdr:cNvPr id="266" name="フローチャート : 判断 265"/>
        <xdr:cNvSpPr/>
      </xdr:nvSpPr>
      <xdr:spPr>
        <a:xfrm>
          <a:off x="9588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12354</xdr:rowOff>
    </xdr:from>
    <xdr:ext cx="469744" cy="259045"/>
    <xdr:sp macro="" textlink="">
      <xdr:nvSpPr>
        <xdr:cNvPr id="267" name="n_1aveValue【福祉施設】&#10;一人当たり面積"/>
        <xdr:cNvSpPr txBox="1"/>
      </xdr:nvSpPr>
      <xdr:spPr>
        <a:xfrm>
          <a:off x="93917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0.121</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68" name="テキスト ボックス 26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9" name="テキスト ボックス 26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0" name="テキスト ボックス 26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1" name="テキスト ボックス 27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2" name="テキスト ボックス 27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21589</xdr:rowOff>
    </xdr:from>
    <xdr:to>
      <xdr:col>14</xdr:col>
      <xdr:colOff>79375</xdr:colOff>
      <xdr:row>85</xdr:row>
      <xdr:rowOff>123189</xdr:rowOff>
    </xdr:to>
    <xdr:sp macro="" textlink="">
      <xdr:nvSpPr>
        <xdr:cNvPr id="273" name="円/楕円 272"/>
        <xdr:cNvSpPr/>
      </xdr:nvSpPr>
      <xdr:spPr>
        <a:xfrm>
          <a:off x="9588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114316</xdr:rowOff>
    </xdr:from>
    <xdr:ext cx="469744" cy="259045"/>
    <xdr:sp macro="" textlink="">
      <xdr:nvSpPr>
        <xdr:cNvPr id="274" name="n_1mainValue【福祉施設】&#10;一人当たり面積"/>
        <xdr:cNvSpPr txBox="1"/>
      </xdr:nvSpPr>
      <xdr:spPr>
        <a:xfrm>
          <a:off x="93917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0.082</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2" name="正方形/長方形 2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3" name="テキスト ボックス 2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4" name="直線コネクタ 2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109</xdr:row>
      <xdr:rowOff>35379</xdr:rowOff>
    </xdr:from>
    <xdr:to>
      <xdr:col>7</xdr:col>
      <xdr:colOff>638175</xdr:colOff>
      <xdr:row>109</xdr:row>
      <xdr:rowOff>35379</xdr:rowOff>
    </xdr:to>
    <xdr:cxnSp macro="">
      <xdr:nvCxnSpPr>
        <xdr:cNvPr id="285" name="直線コネクタ 28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64606</xdr:rowOff>
    </xdr:from>
    <xdr:ext cx="338939" cy="259045"/>
    <xdr:sp macro="" textlink="">
      <xdr:nvSpPr>
        <xdr:cNvPr id="286" name="テキスト ボックス 285"/>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87" name="直線コネクタ 28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88" name="テキスト ボックス 28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9" name="直線コネクタ 28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90" name="テキスト ボックス 28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91" name="直線コネクタ 29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92" name="テキスト ボックス 29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93" name="直線コネクタ 29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94" name="テキスト ボックス 29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95" name="直線コネクタ 29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146248</xdr:rowOff>
    </xdr:from>
    <xdr:ext cx="467179" cy="259045"/>
    <xdr:sp macro="" textlink="">
      <xdr:nvSpPr>
        <xdr:cNvPr id="296" name="テキスト ボックス 295"/>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7" name="直線コネクタ 2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8" name="テキスト ボックス 29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117021</xdr:rowOff>
    </xdr:from>
    <xdr:to>
      <xdr:col>6</xdr:col>
      <xdr:colOff>510540</xdr:colOff>
      <xdr:row>108</xdr:row>
      <xdr:rowOff>126819</xdr:rowOff>
    </xdr:to>
    <xdr:cxnSp macro="">
      <xdr:nvCxnSpPr>
        <xdr:cNvPr id="300" name="直線コネクタ 299"/>
        <xdr:cNvCxnSpPr/>
      </xdr:nvCxnSpPr>
      <xdr:spPr>
        <a:xfrm flipV="1">
          <a:off x="4634865" y="17090571"/>
          <a:ext cx="0" cy="1552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130646</xdr:rowOff>
    </xdr:from>
    <xdr:ext cx="340478" cy="259045"/>
    <xdr:sp macro="" textlink="">
      <xdr:nvSpPr>
        <xdr:cNvPr id="301" name="【市民会館】&#10;有形固定資産減価償却率最小値テキスト"/>
        <xdr:cNvSpPr txBox="1"/>
      </xdr:nvSpPr>
      <xdr:spPr>
        <a:xfrm>
          <a:off x="4724400" y="186472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6</xdr:col>
      <xdr:colOff>422275</xdr:colOff>
      <xdr:row>108</xdr:row>
      <xdr:rowOff>126819</xdr:rowOff>
    </xdr:from>
    <xdr:to>
      <xdr:col>6</xdr:col>
      <xdr:colOff>600075</xdr:colOff>
      <xdr:row>108</xdr:row>
      <xdr:rowOff>126819</xdr:rowOff>
    </xdr:to>
    <xdr:cxnSp macro="">
      <xdr:nvCxnSpPr>
        <xdr:cNvPr id="302" name="直線コネクタ 301"/>
        <xdr:cNvCxnSpPr/>
      </xdr:nvCxnSpPr>
      <xdr:spPr>
        <a:xfrm>
          <a:off x="4546600" y="1864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63698</xdr:rowOff>
    </xdr:from>
    <xdr:ext cx="469744" cy="259045"/>
    <xdr:sp macro="" textlink="">
      <xdr:nvSpPr>
        <xdr:cNvPr id="303" name="【市民会館】&#10;有形固定資産減価償却率最大値テキスト"/>
        <xdr:cNvSpPr txBox="1"/>
      </xdr:nvSpPr>
      <xdr:spPr>
        <a:xfrm>
          <a:off x="47244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99</xdr:row>
      <xdr:rowOff>117021</xdr:rowOff>
    </xdr:from>
    <xdr:to>
      <xdr:col>6</xdr:col>
      <xdr:colOff>600075</xdr:colOff>
      <xdr:row>99</xdr:row>
      <xdr:rowOff>117021</xdr:rowOff>
    </xdr:to>
    <xdr:cxnSp macro="">
      <xdr:nvCxnSpPr>
        <xdr:cNvPr id="304" name="直線コネクタ 303"/>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62609</xdr:rowOff>
    </xdr:from>
    <xdr:ext cx="405111" cy="259045"/>
    <xdr:sp macro="" textlink="">
      <xdr:nvSpPr>
        <xdr:cNvPr id="305" name="【市民会館】&#10;有形固定資産減価償却率平均値テキスト"/>
        <xdr:cNvSpPr txBox="1"/>
      </xdr:nvSpPr>
      <xdr:spPr>
        <a:xfrm>
          <a:off x="4724400" y="17893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46.4</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84182</xdr:rowOff>
    </xdr:from>
    <xdr:to>
      <xdr:col>6</xdr:col>
      <xdr:colOff>561975</xdr:colOff>
      <xdr:row>105</xdr:row>
      <xdr:rowOff>14332</xdr:rowOff>
    </xdr:to>
    <xdr:sp macro="" textlink="">
      <xdr:nvSpPr>
        <xdr:cNvPr id="306" name="フローチャート : 判断 305"/>
        <xdr:cNvSpPr/>
      </xdr:nvSpPr>
      <xdr:spPr>
        <a:xfrm>
          <a:off x="45847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41729</xdr:rowOff>
    </xdr:from>
    <xdr:to>
      <xdr:col>5</xdr:col>
      <xdr:colOff>409575</xdr:colOff>
      <xdr:row>104</xdr:row>
      <xdr:rowOff>143329</xdr:rowOff>
    </xdr:to>
    <xdr:sp macro="" textlink="">
      <xdr:nvSpPr>
        <xdr:cNvPr id="307" name="フローチャート : 判断 306"/>
        <xdr:cNvSpPr/>
      </xdr:nvSpPr>
      <xdr:spPr>
        <a:xfrm>
          <a:off x="3746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159856</xdr:rowOff>
    </xdr:from>
    <xdr:ext cx="405111" cy="259045"/>
    <xdr:sp macro="" textlink="">
      <xdr:nvSpPr>
        <xdr:cNvPr id="308" name="n_1aveValue【市民会館】&#10;有形固定資産減価償却率"/>
        <xdr:cNvSpPr txBox="1"/>
      </xdr:nvSpPr>
      <xdr:spPr>
        <a:xfrm>
          <a:off x="3582043"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309" name="テキスト ボックス 3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10" name="テキスト ボックス 3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1" name="テキスト ボックス 3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2" name="テキスト ボックス 3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3" name="テキスト ボックス 3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106</xdr:row>
      <xdr:rowOff>31931</xdr:rowOff>
    </xdr:from>
    <xdr:to>
      <xdr:col>5</xdr:col>
      <xdr:colOff>409575</xdr:colOff>
      <xdr:row>106</xdr:row>
      <xdr:rowOff>133531</xdr:rowOff>
    </xdr:to>
    <xdr:sp macro="" textlink="">
      <xdr:nvSpPr>
        <xdr:cNvPr id="314" name="円/楕円 313"/>
        <xdr:cNvSpPr/>
      </xdr:nvSpPr>
      <xdr:spPr>
        <a:xfrm>
          <a:off x="3746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106</xdr:row>
      <xdr:rowOff>124658</xdr:rowOff>
    </xdr:from>
    <xdr:ext cx="405111" cy="259045"/>
    <xdr:sp macro="" textlink="">
      <xdr:nvSpPr>
        <xdr:cNvPr id="315" name="n_1mainValue【市民会館】&#10;有形固定資産減価償却率"/>
        <xdr:cNvSpPr txBox="1"/>
      </xdr:nvSpPr>
      <xdr:spPr>
        <a:xfrm>
          <a:off x="3582043"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6" name="正方形/長方形 31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7" name="正方形/長方形 31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8" name="正方形/長方形 31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9" name="正方形/長方形 31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20" name="正方形/長方形 31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1" name="正方形/長方形 32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2" name="正方形/長方形 32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3" name="正方形/長方形 32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4" name="テキスト ボックス 32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25" name="直線コネクタ 32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26" name="直線コネクタ 32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27" name="テキスト ボックス 32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28" name="直線コネクタ 32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29" name="テキスト ボックス 32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30" name="直線コネクタ 32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31" name="テキスト ボックス 33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32" name="直線コネクタ 33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33" name="テキスト ボックス 33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34" name="直線コネクタ 33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35" name="テキスト ボックス 33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6" name="直線コネクタ 33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37" name="テキスト ボックス 33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49530</xdr:rowOff>
    </xdr:from>
    <xdr:to>
      <xdr:col>15</xdr:col>
      <xdr:colOff>180340</xdr:colOff>
      <xdr:row>108</xdr:row>
      <xdr:rowOff>108586</xdr:rowOff>
    </xdr:to>
    <xdr:cxnSp macro="">
      <xdr:nvCxnSpPr>
        <xdr:cNvPr id="339" name="直線コネクタ 338"/>
        <xdr:cNvCxnSpPr/>
      </xdr:nvCxnSpPr>
      <xdr:spPr>
        <a:xfrm flipV="1">
          <a:off x="10476865" y="17194530"/>
          <a:ext cx="0" cy="14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112413</xdr:rowOff>
    </xdr:from>
    <xdr:ext cx="469744" cy="259045"/>
    <xdr:sp macro="" textlink="">
      <xdr:nvSpPr>
        <xdr:cNvPr id="340" name="【市民会館】&#10;一人当たり面積最小値テキスト"/>
        <xdr:cNvSpPr txBox="1"/>
      </xdr:nvSpPr>
      <xdr:spPr>
        <a:xfrm>
          <a:off x="10566400" y="1862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0.023</a:t>
          </a:r>
          <a:endParaRPr kumimoji="1" lang="ja-JP" altLang="en-US" sz="1000" b="1">
            <a:latin typeface="ＭＳ Ｐゴシック"/>
          </a:endParaRPr>
        </a:p>
      </xdr:txBody>
    </xdr:sp>
    <xdr:clientData/>
  </xdr:oneCellAnchor>
  <xdr:twoCellAnchor>
    <xdr:from>
      <xdr:col>15</xdr:col>
      <xdr:colOff>92075</xdr:colOff>
      <xdr:row>108</xdr:row>
      <xdr:rowOff>108586</xdr:rowOff>
    </xdr:from>
    <xdr:to>
      <xdr:col>15</xdr:col>
      <xdr:colOff>269875</xdr:colOff>
      <xdr:row>108</xdr:row>
      <xdr:rowOff>108586</xdr:rowOff>
    </xdr:to>
    <xdr:cxnSp macro="">
      <xdr:nvCxnSpPr>
        <xdr:cNvPr id="341" name="直線コネクタ 340"/>
        <xdr:cNvCxnSpPr/>
      </xdr:nvCxnSpPr>
      <xdr:spPr>
        <a:xfrm>
          <a:off x="10388600" y="1862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167657</xdr:rowOff>
    </xdr:from>
    <xdr:ext cx="469744" cy="259045"/>
    <xdr:sp macro="" textlink="">
      <xdr:nvSpPr>
        <xdr:cNvPr id="342" name="【市民会館】&#10;一人当たり面積最大値テキスト"/>
        <xdr:cNvSpPr txBox="1"/>
      </xdr:nvSpPr>
      <xdr:spPr>
        <a:xfrm>
          <a:off x="10566400" y="1696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0.774</a:t>
          </a:r>
          <a:endParaRPr kumimoji="1" lang="ja-JP" altLang="en-US" sz="1000" b="1">
            <a:latin typeface="ＭＳ Ｐゴシック"/>
          </a:endParaRPr>
        </a:p>
      </xdr:txBody>
    </xdr:sp>
    <xdr:clientData/>
  </xdr:oneCellAnchor>
  <xdr:twoCellAnchor>
    <xdr:from>
      <xdr:col>15</xdr:col>
      <xdr:colOff>92075</xdr:colOff>
      <xdr:row>100</xdr:row>
      <xdr:rowOff>49530</xdr:rowOff>
    </xdr:from>
    <xdr:to>
      <xdr:col>15</xdr:col>
      <xdr:colOff>269875</xdr:colOff>
      <xdr:row>100</xdr:row>
      <xdr:rowOff>49530</xdr:rowOff>
    </xdr:to>
    <xdr:cxnSp macro="">
      <xdr:nvCxnSpPr>
        <xdr:cNvPr id="343" name="直線コネクタ 342"/>
        <xdr:cNvCxnSpPr/>
      </xdr:nvCxnSpPr>
      <xdr:spPr>
        <a:xfrm>
          <a:off x="10388600" y="1719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116222</xdr:rowOff>
    </xdr:from>
    <xdr:ext cx="469744" cy="259045"/>
    <xdr:sp macro="" textlink="">
      <xdr:nvSpPr>
        <xdr:cNvPr id="344" name="【市民会館】&#10;一人当たり面積平均値テキスト"/>
        <xdr:cNvSpPr txBox="1"/>
      </xdr:nvSpPr>
      <xdr:spPr>
        <a:xfrm>
          <a:off x="10566400" y="18289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0.161</a:t>
          </a:r>
          <a:endParaRPr kumimoji="1" lang="ja-JP" altLang="en-US" sz="1000" b="1">
            <a:solidFill>
              <a:srgbClr val="000080"/>
            </a:solidFill>
            <a:latin typeface="ＭＳ Ｐゴシック"/>
          </a:endParaRPr>
        </a:p>
      </xdr:txBody>
    </xdr:sp>
    <xdr:clientData/>
  </xdr:oneCellAnchor>
  <xdr:twoCellAnchor>
    <xdr:from>
      <xdr:col>15</xdr:col>
      <xdr:colOff>130175</xdr:colOff>
      <xdr:row>106</xdr:row>
      <xdr:rowOff>137795</xdr:rowOff>
    </xdr:from>
    <xdr:to>
      <xdr:col>15</xdr:col>
      <xdr:colOff>231775</xdr:colOff>
      <xdr:row>107</xdr:row>
      <xdr:rowOff>67945</xdr:rowOff>
    </xdr:to>
    <xdr:sp macro="" textlink="">
      <xdr:nvSpPr>
        <xdr:cNvPr id="345" name="フローチャート : 判断 344"/>
        <xdr:cNvSpPr/>
      </xdr:nvSpPr>
      <xdr:spPr>
        <a:xfrm>
          <a:off x="10426700" y="1831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116839</xdr:rowOff>
    </xdr:from>
    <xdr:to>
      <xdr:col>14</xdr:col>
      <xdr:colOff>79375</xdr:colOff>
      <xdr:row>107</xdr:row>
      <xdr:rowOff>46989</xdr:rowOff>
    </xdr:to>
    <xdr:sp macro="" textlink="">
      <xdr:nvSpPr>
        <xdr:cNvPr id="346" name="フローチャート : 判断 345"/>
        <xdr:cNvSpPr/>
      </xdr:nvSpPr>
      <xdr:spPr>
        <a:xfrm>
          <a:off x="9588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105</xdr:row>
      <xdr:rowOff>63516</xdr:rowOff>
    </xdr:from>
    <xdr:ext cx="469744" cy="259045"/>
    <xdr:sp macro="" textlink="">
      <xdr:nvSpPr>
        <xdr:cNvPr id="347" name="n_1aveValue【市民会館】&#10;一人当たり面積"/>
        <xdr:cNvSpPr txBox="1"/>
      </xdr:nvSpPr>
      <xdr:spPr>
        <a:xfrm>
          <a:off x="93917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0.172</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48" name="テキスト ボックス 34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9" name="テキスト ボックス 34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50" name="テキスト ボックス 34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1" name="テキスト ボックス 35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2" name="テキスト ボックス 35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108</xdr:row>
      <xdr:rowOff>52070</xdr:rowOff>
    </xdr:from>
    <xdr:to>
      <xdr:col>14</xdr:col>
      <xdr:colOff>79375</xdr:colOff>
      <xdr:row>108</xdr:row>
      <xdr:rowOff>153670</xdr:rowOff>
    </xdr:to>
    <xdr:sp macro="" textlink="">
      <xdr:nvSpPr>
        <xdr:cNvPr id="353" name="円/楕円 352"/>
        <xdr:cNvSpPr/>
      </xdr:nvSpPr>
      <xdr:spPr>
        <a:xfrm>
          <a:off x="9588500" y="1856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108</xdr:row>
      <xdr:rowOff>144797</xdr:rowOff>
    </xdr:from>
    <xdr:ext cx="469744" cy="259045"/>
    <xdr:sp macro="" textlink="">
      <xdr:nvSpPr>
        <xdr:cNvPr id="354" name="n_1mainValue【市民会館】&#10;一人当たり面積"/>
        <xdr:cNvSpPr txBox="1"/>
      </xdr:nvSpPr>
      <xdr:spPr>
        <a:xfrm>
          <a:off x="9391727" y="1866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0.026</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5" name="正方形/長方形 35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6" name="正方形/長方形 35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7" name="正方形/長方形 35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8" name="正方形/長方形 35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9" name="正方形/長方形 35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60" name="正方形/長方形 35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61" name="正方形/長方形 36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62" name="正方形/長方形 36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63" name="テキスト ボックス 36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64" name="直線コネクタ 36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65" name="テキスト ボックス 364"/>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66" name="直線コネクタ 36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67" name="テキスト ボックス 366"/>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68" name="直線コネクタ 36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69" name="テキスト ボックス 36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70" name="直線コネクタ 36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71" name="テキスト ボックス 37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72" name="直線コネクタ 37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73" name="テキスト ボックス 37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74" name="直線コネクタ 37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75" name="テキスト ボックス 374"/>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6" name="直線コネクタ 37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77" name="テキスト ボックス 37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150495</xdr:rowOff>
    </xdr:from>
    <xdr:to>
      <xdr:col>23</xdr:col>
      <xdr:colOff>516889</xdr:colOff>
      <xdr:row>41</xdr:row>
      <xdr:rowOff>78105</xdr:rowOff>
    </xdr:to>
    <xdr:cxnSp macro="">
      <xdr:nvCxnSpPr>
        <xdr:cNvPr id="379" name="直線コネクタ 378"/>
        <xdr:cNvCxnSpPr/>
      </xdr:nvCxnSpPr>
      <xdr:spPr>
        <a:xfrm flipV="1">
          <a:off x="16318864" y="5979795"/>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81932</xdr:rowOff>
    </xdr:from>
    <xdr:ext cx="405111" cy="259045"/>
    <xdr:sp macro="" textlink="">
      <xdr:nvSpPr>
        <xdr:cNvPr id="380" name="【一般廃棄物処理施設】&#10;有形固定資産減価償却率最小値テキスト"/>
        <xdr:cNvSpPr txBox="1"/>
      </xdr:nvSpPr>
      <xdr:spPr>
        <a:xfrm>
          <a:off x="1640840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a:t>
          </a:r>
          <a:endParaRPr kumimoji="1" lang="ja-JP" altLang="en-US" sz="1000" b="1">
            <a:latin typeface="ＭＳ Ｐゴシック"/>
          </a:endParaRPr>
        </a:p>
      </xdr:txBody>
    </xdr:sp>
    <xdr:clientData/>
  </xdr:oneCellAnchor>
  <xdr:twoCellAnchor>
    <xdr:from>
      <xdr:col>23</xdr:col>
      <xdr:colOff>428625</xdr:colOff>
      <xdr:row>41</xdr:row>
      <xdr:rowOff>78105</xdr:rowOff>
    </xdr:from>
    <xdr:to>
      <xdr:col>23</xdr:col>
      <xdr:colOff>606425</xdr:colOff>
      <xdr:row>41</xdr:row>
      <xdr:rowOff>78105</xdr:rowOff>
    </xdr:to>
    <xdr:cxnSp macro="">
      <xdr:nvCxnSpPr>
        <xdr:cNvPr id="381" name="直線コネクタ 380"/>
        <xdr:cNvCxnSpPr/>
      </xdr:nvCxnSpPr>
      <xdr:spPr>
        <a:xfrm>
          <a:off x="16230600" y="710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97172</xdr:rowOff>
    </xdr:from>
    <xdr:ext cx="405111" cy="259045"/>
    <xdr:sp macro="" textlink="">
      <xdr:nvSpPr>
        <xdr:cNvPr id="382" name="【一般廃棄物処理施設】&#10;有形固定資産減価償却率最大値テキスト"/>
        <xdr:cNvSpPr txBox="1"/>
      </xdr:nvSpPr>
      <xdr:spPr>
        <a:xfrm>
          <a:off x="16408400" y="575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oneCellAnchor>
  <xdr:twoCellAnchor>
    <xdr:from>
      <xdr:col>23</xdr:col>
      <xdr:colOff>428625</xdr:colOff>
      <xdr:row>34</xdr:row>
      <xdr:rowOff>150495</xdr:rowOff>
    </xdr:from>
    <xdr:to>
      <xdr:col>23</xdr:col>
      <xdr:colOff>606425</xdr:colOff>
      <xdr:row>34</xdr:row>
      <xdr:rowOff>150495</xdr:rowOff>
    </xdr:to>
    <xdr:cxnSp macro="">
      <xdr:nvCxnSpPr>
        <xdr:cNvPr id="383" name="直線コネクタ 382"/>
        <xdr:cNvCxnSpPr/>
      </xdr:nvCxnSpPr>
      <xdr:spPr>
        <a:xfrm>
          <a:off x="16230600" y="59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139082</xdr:rowOff>
    </xdr:from>
    <xdr:ext cx="405111" cy="259045"/>
    <xdr:sp macro="" textlink="">
      <xdr:nvSpPr>
        <xdr:cNvPr id="384" name="【一般廃棄物処理施設】&#10;有形固定資産減価償却率平均値テキスト"/>
        <xdr:cNvSpPr txBox="1"/>
      </xdr:nvSpPr>
      <xdr:spPr>
        <a:xfrm>
          <a:off x="16408400" y="6482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160655</xdr:rowOff>
    </xdr:from>
    <xdr:to>
      <xdr:col>23</xdr:col>
      <xdr:colOff>568325</xdr:colOff>
      <xdr:row>38</xdr:row>
      <xdr:rowOff>90805</xdr:rowOff>
    </xdr:to>
    <xdr:sp macro="" textlink="">
      <xdr:nvSpPr>
        <xdr:cNvPr id="385" name="フローチャート : 判断 384"/>
        <xdr:cNvSpPr/>
      </xdr:nvSpPr>
      <xdr:spPr>
        <a:xfrm>
          <a:off x="162687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124460</xdr:rowOff>
    </xdr:from>
    <xdr:to>
      <xdr:col>22</xdr:col>
      <xdr:colOff>415925</xdr:colOff>
      <xdr:row>38</xdr:row>
      <xdr:rowOff>54610</xdr:rowOff>
    </xdr:to>
    <xdr:sp macro="" textlink="">
      <xdr:nvSpPr>
        <xdr:cNvPr id="386" name="フローチャート : 判断 385"/>
        <xdr:cNvSpPr/>
      </xdr:nvSpPr>
      <xdr:spPr>
        <a:xfrm>
          <a:off x="15430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45737</xdr:rowOff>
    </xdr:from>
    <xdr:ext cx="405111" cy="259045"/>
    <xdr:sp macro="" textlink="">
      <xdr:nvSpPr>
        <xdr:cNvPr id="387" name="n_1aveValue【一般廃棄物処理施設】&#10;有形固定資産減価償却率"/>
        <xdr:cNvSpPr txBox="1"/>
      </xdr:nvSpPr>
      <xdr:spPr>
        <a:xfrm>
          <a:off x="15266043"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88" name="テキスト ボックス 38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9" name="テキスト ボックス 38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90" name="テキスト ボックス 38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1" name="テキスト ボックス 39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2" name="テキスト ボックス 39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34925</xdr:rowOff>
    </xdr:from>
    <xdr:to>
      <xdr:col>22</xdr:col>
      <xdr:colOff>415925</xdr:colOff>
      <xdr:row>37</xdr:row>
      <xdr:rowOff>136525</xdr:rowOff>
    </xdr:to>
    <xdr:sp macro="" textlink="">
      <xdr:nvSpPr>
        <xdr:cNvPr id="393" name="円/楕円 392"/>
        <xdr:cNvSpPr/>
      </xdr:nvSpPr>
      <xdr:spPr>
        <a:xfrm>
          <a:off x="15430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35</xdr:row>
      <xdr:rowOff>153052</xdr:rowOff>
    </xdr:from>
    <xdr:ext cx="405111" cy="259045"/>
    <xdr:sp macro="" textlink="">
      <xdr:nvSpPr>
        <xdr:cNvPr id="394" name="n_1mainValue【一般廃棄物処理施設】&#10;有形固定資産減価償却率"/>
        <xdr:cNvSpPr txBox="1"/>
      </xdr:nvSpPr>
      <xdr:spPr>
        <a:xfrm>
          <a:off x="15266043"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5" name="正方形/長方形 39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6" name="正方形/長方形 39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7" name="正方形/長方形 39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8" name="正方形/長方形 39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9" name="正方形/長方形 39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00" name="正方形/長方形 39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01" name="正方形/長方形 40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02" name="正方形/長方形 40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03" name="テキスト ボックス 40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04" name="直線コネクタ 40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05" name="直線コネクタ 40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406" name="テキスト ボックス 40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07" name="直線コネクタ 40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408" name="テキスト ボックス 40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09" name="直線コネクタ 40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410" name="テキスト ボックス 40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11" name="直線コネクタ 41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412" name="テキスト ボックス 41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3" name="直線コネクタ 41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14" name="テキスト ボックス 41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131787</xdr:rowOff>
    </xdr:from>
    <xdr:to>
      <xdr:col>32</xdr:col>
      <xdr:colOff>186689</xdr:colOff>
      <xdr:row>41</xdr:row>
      <xdr:rowOff>133190</xdr:rowOff>
    </xdr:to>
    <xdr:cxnSp macro="">
      <xdr:nvCxnSpPr>
        <xdr:cNvPr id="416" name="直線コネクタ 415"/>
        <xdr:cNvCxnSpPr/>
      </xdr:nvCxnSpPr>
      <xdr:spPr>
        <a:xfrm flipV="1">
          <a:off x="22160864" y="5789637"/>
          <a:ext cx="0" cy="1373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137017</xdr:rowOff>
    </xdr:from>
    <xdr:ext cx="313932" cy="259045"/>
    <xdr:sp macro="" textlink="">
      <xdr:nvSpPr>
        <xdr:cNvPr id="417" name="【一般廃棄物処理施設】&#10;一人当たり有形固定資産（償却資産）額最小値テキスト"/>
        <xdr:cNvSpPr txBox="1"/>
      </xdr:nvSpPr>
      <xdr:spPr>
        <a:xfrm>
          <a:off x="22250400" y="7166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32</xdr:col>
      <xdr:colOff>98425</xdr:colOff>
      <xdr:row>41</xdr:row>
      <xdr:rowOff>133190</xdr:rowOff>
    </xdr:from>
    <xdr:to>
      <xdr:col>32</xdr:col>
      <xdr:colOff>276225</xdr:colOff>
      <xdr:row>41</xdr:row>
      <xdr:rowOff>133190</xdr:rowOff>
    </xdr:to>
    <xdr:cxnSp macro="">
      <xdr:nvCxnSpPr>
        <xdr:cNvPr id="418" name="直線コネクタ 417"/>
        <xdr:cNvCxnSpPr/>
      </xdr:nvCxnSpPr>
      <xdr:spPr>
        <a:xfrm>
          <a:off x="22072600" y="716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78464</xdr:rowOff>
    </xdr:from>
    <xdr:ext cx="599010" cy="259045"/>
    <xdr:sp macro="" textlink="">
      <xdr:nvSpPr>
        <xdr:cNvPr id="419" name="【一般廃棄物処理施設】&#10;一人当たり有形固定資産（償却資産）額最大値テキスト"/>
        <xdr:cNvSpPr txBox="1"/>
      </xdr:nvSpPr>
      <xdr:spPr>
        <a:xfrm>
          <a:off x="22250400" y="556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600,684</a:t>
          </a:r>
          <a:endParaRPr kumimoji="1" lang="ja-JP" altLang="en-US" sz="1000" b="1">
            <a:latin typeface="ＭＳ Ｐゴシック"/>
          </a:endParaRPr>
        </a:p>
      </xdr:txBody>
    </xdr:sp>
    <xdr:clientData/>
  </xdr:oneCellAnchor>
  <xdr:twoCellAnchor>
    <xdr:from>
      <xdr:col>32</xdr:col>
      <xdr:colOff>98425</xdr:colOff>
      <xdr:row>33</xdr:row>
      <xdr:rowOff>131787</xdr:rowOff>
    </xdr:from>
    <xdr:to>
      <xdr:col>32</xdr:col>
      <xdr:colOff>276225</xdr:colOff>
      <xdr:row>33</xdr:row>
      <xdr:rowOff>131787</xdr:rowOff>
    </xdr:to>
    <xdr:cxnSp macro="">
      <xdr:nvCxnSpPr>
        <xdr:cNvPr id="420" name="直線コネクタ 419"/>
        <xdr:cNvCxnSpPr/>
      </xdr:nvCxnSpPr>
      <xdr:spPr>
        <a:xfrm>
          <a:off x="22072600" y="5789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167633</xdr:rowOff>
    </xdr:from>
    <xdr:ext cx="599010" cy="259045"/>
    <xdr:sp macro="" textlink="">
      <xdr:nvSpPr>
        <xdr:cNvPr id="421" name="【一般廃棄物処理施設】&#10;一人当たり有形固定資産（償却資産）額平均値テキスト"/>
        <xdr:cNvSpPr txBox="1"/>
      </xdr:nvSpPr>
      <xdr:spPr>
        <a:xfrm>
          <a:off x="22250400" y="68541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103,344</a:t>
          </a:r>
          <a:endParaRPr kumimoji="1" lang="ja-JP" altLang="en-US" sz="1000" b="1">
            <a:solidFill>
              <a:srgbClr val="000080"/>
            </a:solidFill>
            <a:latin typeface="ＭＳ Ｐゴシック"/>
          </a:endParaRPr>
        </a:p>
      </xdr:txBody>
    </xdr:sp>
    <xdr:clientData/>
  </xdr:oneCellAnchor>
  <xdr:twoCellAnchor>
    <xdr:from>
      <xdr:col>32</xdr:col>
      <xdr:colOff>136525</xdr:colOff>
      <xdr:row>40</xdr:row>
      <xdr:rowOff>17756</xdr:rowOff>
    </xdr:from>
    <xdr:to>
      <xdr:col>32</xdr:col>
      <xdr:colOff>238125</xdr:colOff>
      <xdr:row>40</xdr:row>
      <xdr:rowOff>119356</xdr:rowOff>
    </xdr:to>
    <xdr:sp macro="" textlink="">
      <xdr:nvSpPr>
        <xdr:cNvPr id="422" name="フローチャート : 判断 421"/>
        <xdr:cNvSpPr/>
      </xdr:nvSpPr>
      <xdr:spPr>
        <a:xfrm>
          <a:off x="22110700" y="68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40</xdr:row>
      <xdr:rowOff>86123</xdr:rowOff>
    </xdr:from>
    <xdr:to>
      <xdr:col>31</xdr:col>
      <xdr:colOff>85725</xdr:colOff>
      <xdr:row>41</xdr:row>
      <xdr:rowOff>16273</xdr:rowOff>
    </xdr:to>
    <xdr:sp macro="" textlink="">
      <xdr:nvSpPr>
        <xdr:cNvPr id="423" name="フローチャート : 判断 422"/>
        <xdr:cNvSpPr/>
      </xdr:nvSpPr>
      <xdr:spPr>
        <a:xfrm>
          <a:off x="21272500" y="694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39</xdr:row>
      <xdr:rowOff>32800</xdr:rowOff>
    </xdr:from>
    <xdr:ext cx="534377" cy="259045"/>
    <xdr:sp macro="" textlink="">
      <xdr:nvSpPr>
        <xdr:cNvPr id="424" name="n_1aveValue【一般廃棄物処理施設】&#10;一人当たり有形固定資産（償却資産）額"/>
        <xdr:cNvSpPr txBox="1"/>
      </xdr:nvSpPr>
      <xdr:spPr>
        <a:xfrm>
          <a:off x="21043411" y="671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73,437</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25" name="テキスト ボックス 42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6" name="テキスト ボックス 42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7" name="テキスト ボックス 42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8" name="テキスト ボックス 42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9" name="テキスト ボックス 42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113116</xdr:rowOff>
    </xdr:from>
    <xdr:to>
      <xdr:col>31</xdr:col>
      <xdr:colOff>85725</xdr:colOff>
      <xdr:row>41</xdr:row>
      <xdr:rowOff>43266</xdr:rowOff>
    </xdr:to>
    <xdr:sp macro="" textlink="">
      <xdr:nvSpPr>
        <xdr:cNvPr id="430" name="円/楕円 429"/>
        <xdr:cNvSpPr/>
      </xdr:nvSpPr>
      <xdr:spPr>
        <a:xfrm>
          <a:off x="21272500" y="697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41</xdr:row>
      <xdr:rowOff>34393</xdr:rowOff>
    </xdr:from>
    <xdr:ext cx="534377" cy="259045"/>
    <xdr:sp macro="" textlink="">
      <xdr:nvSpPr>
        <xdr:cNvPr id="431" name="n_1mainValue【一般廃棄物処理施設】&#10;一人当たり有形固定資産（償却資産）額"/>
        <xdr:cNvSpPr txBox="1"/>
      </xdr:nvSpPr>
      <xdr:spPr>
        <a:xfrm>
          <a:off x="21043411" y="706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61,629</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2" name="正方形/長方形 43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3" name="正方形/長方形 43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4" name="正方形/長方形 43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5" name="正方形/長方形 43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6" name="正方形/長方形 43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7" name="正方形/長方形 43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8" name="正方形/長方形 43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9" name="正方形/長方形 43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440" name="正方形/長方形 43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41" name="正方形/長方形 44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42" name="正方形/長方形 44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43" name="正方形/長方形 44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44" name="正方形/長方形 44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45" name="正方形/長方形 44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46" name="正方形/長方形 44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47" name="正方形/長方形 44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448" name="正方形/長方形 44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49" name="正方形/長方形 44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0" name="正方形/長方形 44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1" name="正方形/長方形 45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2" name="正方形/長方形 45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3" name="正方形/長方形 45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4" name="正方形/長方形 45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5" name="正方形/長方形 45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56" name="テキスト ボックス 45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57" name="直線コネクタ 45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458" name="直線コネクタ 45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459" name="テキスト ボックス 458"/>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60" name="直線コネクタ 45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61" name="テキスト ボックス 46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62" name="直線コネクタ 46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63" name="テキスト ボックス 46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64" name="直線コネクタ 46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65" name="テキスト ボックス 46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66" name="直線コネクタ 46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467" name="テキスト ボックス 46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68" name="直線コネクタ 46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69" name="テキスト ボックス 46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7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51436</xdr:rowOff>
    </xdr:from>
    <xdr:to>
      <xdr:col>23</xdr:col>
      <xdr:colOff>516889</xdr:colOff>
      <xdr:row>85</xdr:row>
      <xdr:rowOff>108586</xdr:rowOff>
    </xdr:to>
    <xdr:cxnSp macro="">
      <xdr:nvCxnSpPr>
        <xdr:cNvPr id="471" name="直線コネクタ 470"/>
        <xdr:cNvCxnSpPr/>
      </xdr:nvCxnSpPr>
      <xdr:spPr>
        <a:xfrm flipV="1">
          <a:off x="16318864" y="1342453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112413</xdr:rowOff>
    </xdr:from>
    <xdr:ext cx="340478" cy="259045"/>
    <xdr:sp macro="" textlink="">
      <xdr:nvSpPr>
        <xdr:cNvPr id="472" name="【消防施設】&#10;有形固定資産減価償却率最小値テキスト"/>
        <xdr:cNvSpPr txBox="1"/>
      </xdr:nvSpPr>
      <xdr:spPr>
        <a:xfrm>
          <a:off x="16408400" y="146856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23</xdr:col>
      <xdr:colOff>428625</xdr:colOff>
      <xdr:row>85</xdr:row>
      <xdr:rowOff>108586</xdr:rowOff>
    </xdr:from>
    <xdr:to>
      <xdr:col>23</xdr:col>
      <xdr:colOff>606425</xdr:colOff>
      <xdr:row>85</xdr:row>
      <xdr:rowOff>108586</xdr:rowOff>
    </xdr:to>
    <xdr:cxnSp macro="">
      <xdr:nvCxnSpPr>
        <xdr:cNvPr id="473" name="直線コネクタ 472"/>
        <xdr:cNvCxnSpPr/>
      </xdr:nvCxnSpPr>
      <xdr:spPr>
        <a:xfrm>
          <a:off x="16230600" y="1468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169563</xdr:rowOff>
    </xdr:from>
    <xdr:ext cx="405111" cy="259045"/>
    <xdr:sp macro="" textlink="">
      <xdr:nvSpPr>
        <xdr:cNvPr id="474" name="【消防施設】&#10;有形固定資産減価償却率最大値テキスト"/>
        <xdr:cNvSpPr txBox="1"/>
      </xdr:nvSpPr>
      <xdr:spPr>
        <a:xfrm>
          <a:off x="16408400" y="1319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75.3</a:t>
          </a:r>
          <a:endParaRPr kumimoji="1" lang="ja-JP" altLang="en-US" sz="1000" b="1">
            <a:latin typeface="ＭＳ Ｐゴシック"/>
          </a:endParaRPr>
        </a:p>
      </xdr:txBody>
    </xdr:sp>
    <xdr:clientData/>
  </xdr:oneCellAnchor>
  <xdr:twoCellAnchor>
    <xdr:from>
      <xdr:col>23</xdr:col>
      <xdr:colOff>428625</xdr:colOff>
      <xdr:row>78</xdr:row>
      <xdr:rowOff>51436</xdr:rowOff>
    </xdr:from>
    <xdr:to>
      <xdr:col>23</xdr:col>
      <xdr:colOff>606425</xdr:colOff>
      <xdr:row>78</xdr:row>
      <xdr:rowOff>51436</xdr:rowOff>
    </xdr:to>
    <xdr:cxnSp macro="">
      <xdr:nvCxnSpPr>
        <xdr:cNvPr id="475" name="直線コネクタ 474"/>
        <xdr:cNvCxnSpPr/>
      </xdr:nvCxnSpPr>
      <xdr:spPr>
        <a:xfrm>
          <a:off x="16230600" y="13424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5732</xdr:rowOff>
    </xdr:from>
    <xdr:ext cx="405111" cy="259045"/>
    <xdr:sp macro="" textlink="">
      <xdr:nvSpPr>
        <xdr:cNvPr id="476" name="【消防施設】&#10;有形固定資産減価償却率平均値テキスト"/>
        <xdr:cNvSpPr txBox="1"/>
      </xdr:nvSpPr>
      <xdr:spPr>
        <a:xfrm>
          <a:off x="16408400" y="13721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27305</xdr:rowOff>
    </xdr:from>
    <xdr:to>
      <xdr:col>23</xdr:col>
      <xdr:colOff>568325</xdr:colOff>
      <xdr:row>80</xdr:row>
      <xdr:rowOff>128905</xdr:rowOff>
    </xdr:to>
    <xdr:sp macro="" textlink="">
      <xdr:nvSpPr>
        <xdr:cNvPr id="477" name="フローチャート : 判断 476"/>
        <xdr:cNvSpPr/>
      </xdr:nvSpPr>
      <xdr:spPr>
        <a:xfrm>
          <a:off x="162687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113030</xdr:rowOff>
    </xdr:from>
    <xdr:to>
      <xdr:col>22</xdr:col>
      <xdr:colOff>415925</xdr:colOff>
      <xdr:row>81</xdr:row>
      <xdr:rowOff>43180</xdr:rowOff>
    </xdr:to>
    <xdr:sp macro="" textlink="">
      <xdr:nvSpPr>
        <xdr:cNvPr id="478" name="フローチャート : 判断 477"/>
        <xdr:cNvSpPr/>
      </xdr:nvSpPr>
      <xdr:spPr>
        <a:xfrm>
          <a:off x="15430500"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34307</xdr:rowOff>
    </xdr:from>
    <xdr:ext cx="405111" cy="259045"/>
    <xdr:sp macro="" textlink="">
      <xdr:nvSpPr>
        <xdr:cNvPr id="479" name="n_1aveValue【消防施設】&#10;有形固定資産減価償却率"/>
        <xdr:cNvSpPr txBox="1"/>
      </xdr:nvSpPr>
      <xdr:spPr>
        <a:xfrm>
          <a:off x="15266043" y="1392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80" name="テキスト ボックス 47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1" name="テキスト ボックス 48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2" name="テキスト ボックス 48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3" name="テキスト ボックス 48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84" name="テキスト ボックス 48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137795</xdr:rowOff>
    </xdr:from>
    <xdr:to>
      <xdr:col>22</xdr:col>
      <xdr:colOff>415925</xdr:colOff>
      <xdr:row>78</xdr:row>
      <xdr:rowOff>67945</xdr:rowOff>
    </xdr:to>
    <xdr:sp macro="" textlink="">
      <xdr:nvSpPr>
        <xdr:cNvPr id="485" name="円/楕円 484"/>
        <xdr:cNvSpPr/>
      </xdr:nvSpPr>
      <xdr:spPr>
        <a:xfrm>
          <a:off x="15430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76</xdr:row>
      <xdr:rowOff>84472</xdr:rowOff>
    </xdr:from>
    <xdr:ext cx="405111" cy="259045"/>
    <xdr:sp macro="" textlink="">
      <xdr:nvSpPr>
        <xdr:cNvPr id="486" name="n_1mainValue【消防施設】&#10;有形固定資産減価償却率"/>
        <xdr:cNvSpPr txBox="1"/>
      </xdr:nvSpPr>
      <xdr:spPr>
        <a:xfrm>
          <a:off x="15266043"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87" name="正方形/長方形 4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88" name="正方形/長方形 4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89" name="正方形/長方形 4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90" name="正方形/長方形 4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1" name="正方形/長方形 4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2" name="正方形/長方形 4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93" name="正方形/長方形 4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94" name="正方形/長方形 4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95" name="テキスト ボックス 4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96" name="直線コネクタ 4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497" name="直線コネクタ 49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498" name="テキスト ボックス 49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499" name="直線コネクタ 49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00" name="テキスト ボックス 49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01" name="直線コネクタ 50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02" name="テキスト ボックス 50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03" name="直線コネクタ 50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04" name="テキスト ボックス 50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05" name="直線コネクタ 50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06" name="テキスト ボックス 50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07" name="直線コネクタ 50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08" name="テキスト ボックス 50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09" name="直線コネクタ 5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10" name="テキスト ボックス 5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11974</xdr:rowOff>
    </xdr:from>
    <xdr:to>
      <xdr:col>32</xdr:col>
      <xdr:colOff>186689</xdr:colOff>
      <xdr:row>85</xdr:row>
      <xdr:rowOff>98516</xdr:rowOff>
    </xdr:to>
    <xdr:cxnSp macro="">
      <xdr:nvCxnSpPr>
        <xdr:cNvPr id="512" name="直線コネクタ 511"/>
        <xdr:cNvCxnSpPr/>
      </xdr:nvCxnSpPr>
      <xdr:spPr>
        <a:xfrm flipV="1">
          <a:off x="22160864" y="13385074"/>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102343</xdr:rowOff>
    </xdr:from>
    <xdr:ext cx="469744" cy="259045"/>
    <xdr:sp macro="" textlink="">
      <xdr:nvSpPr>
        <xdr:cNvPr id="513" name="【消防施設】&#10;一人当たり面積最小値テキスト"/>
        <xdr:cNvSpPr txBox="1"/>
      </xdr:nvSpPr>
      <xdr:spPr>
        <a:xfrm>
          <a:off x="22250400" y="1467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85</xdr:row>
      <xdr:rowOff>98516</xdr:rowOff>
    </xdr:from>
    <xdr:to>
      <xdr:col>32</xdr:col>
      <xdr:colOff>276225</xdr:colOff>
      <xdr:row>85</xdr:row>
      <xdr:rowOff>98516</xdr:rowOff>
    </xdr:to>
    <xdr:cxnSp macro="">
      <xdr:nvCxnSpPr>
        <xdr:cNvPr id="514" name="直線コネクタ 513"/>
        <xdr:cNvCxnSpPr/>
      </xdr:nvCxnSpPr>
      <xdr:spPr>
        <a:xfrm>
          <a:off x="22072600" y="14671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130101</xdr:rowOff>
    </xdr:from>
    <xdr:ext cx="469744" cy="259045"/>
    <xdr:sp macro="" textlink="">
      <xdr:nvSpPr>
        <xdr:cNvPr id="515" name="【消防施設】&#10;一人当たり面積最大値テキスト"/>
        <xdr:cNvSpPr txBox="1"/>
      </xdr:nvSpPr>
      <xdr:spPr>
        <a:xfrm>
          <a:off x="22250400" y="1316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0.234</a:t>
          </a:r>
          <a:endParaRPr kumimoji="1" lang="ja-JP" altLang="en-US" sz="1000" b="1">
            <a:latin typeface="ＭＳ Ｐゴシック"/>
          </a:endParaRPr>
        </a:p>
      </xdr:txBody>
    </xdr:sp>
    <xdr:clientData/>
  </xdr:oneCellAnchor>
  <xdr:twoCellAnchor>
    <xdr:from>
      <xdr:col>32</xdr:col>
      <xdr:colOff>98425</xdr:colOff>
      <xdr:row>78</xdr:row>
      <xdr:rowOff>11974</xdr:rowOff>
    </xdr:from>
    <xdr:to>
      <xdr:col>32</xdr:col>
      <xdr:colOff>276225</xdr:colOff>
      <xdr:row>78</xdr:row>
      <xdr:rowOff>11974</xdr:rowOff>
    </xdr:to>
    <xdr:cxnSp macro="">
      <xdr:nvCxnSpPr>
        <xdr:cNvPr id="516" name="直線コネクタ 515"/>
        <xdr:cNvCxnSpPr/>
      </xdr:nvCxnSpPr>
      <xdr:spPr>
        <a:xfrm>
          <a:off x="22072600" y="1338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50635</xdr:rowOff>
    </xdr:from>
    <xdr:ext cx="469744" cy="259045"/>
    <xdr:sp macro="" textlink="">
      <xdr:nvSpPr>
        <xdr:cNvPr id="517" name="【消防施設】&#10;一人当たり面積平均値テキスト"/>
        <xdr:cNvSpPr txBox="1"/>
      </xdr:nvSpPr>
      <xdr:spPr>
        <a:xfrm>
          <a:off x="22250400" y="14109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72208</xdr:rowOff>
    </xdr:from>
    <xdr:to>
      <xdr:col>32</xdr:col>
      <xdr:colOff>238125</xdr:colOff>
      <xdr:row>83</xdr:row>
      <xdr:rowOff>2358</xdr:rowOff>
    </xdr:to>
    <xdr:sp macro="" textlink="">
      <xdr:nvSpPr>
        <xdr:cNvPr id="518" name="フローチャート : 判断 517"/>
        <xdr:cNvSpPr/>
      </xdr:nvSpPr>
      <xdr:spPr>
        <a:xfrm>
          <a:off x="221107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1995</xdr:rowOff>
    </xdr:from>
    <xdr:to>
      <xdr:col>31</xdr:col>
      <xdr:colOff>85725</xdr:colOff>
      <xdr:row>81</xdr:row>
      <xdr:rowOff>103595</xdr:rowOff>
    </xdr:to>
    <xdr:sp macro="" textlink="">
      <xdr:nvSpPr>
        <xdr:cNvPr id="519" name="フローチャート : 判断 518"/>
        <xdr:cNvSpPr/>
      </xdr:nvSpPr>
      <xdr:spPr>
        <a:xfrm>
          <a:off x="21272500" y="1388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79</xdr:row>
      <xdr:rowOff>120122</xdr:rowOff>
    </xdr:from>
    <xdr:ext cx="469744" cy="259045"/>
    <xdr:sp macro="" textlink="">
      <xdr:nvSpPr>
        <xdr:cNvPr id="520" name="n_1aveValue【消防施設】&#10;一人当たり面積"/>
        <xdr:cNvSpPr txBox="1"/>
      </xdr:nvSpPr>
      <xdr:spPr>
        <a:xfrm>
          <a:off x="21075727" y="1366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21" name="テキスト ボックス 52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22" name="テキスト ボックス 52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23" name="テキスト ボックス 52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24" name="テキスト ボックス 52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25" name="テキスト ボックス 52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47716</xdr:rowOff>
    </xdr:from>
    <xdr:to>
      <xdr:col>31</xdr:col>
      <xdr:colOff>85725</xdr:colOff>
      <xdr:row>85</xdr:row>
      <xdr:rowOff>149316</xdr:rowOff>
    </xdr:to>
    <xdr:sp macro="" textlink="">
      <xdr:nvSpPr>
        <xdr:cNvPr id="526" name="円/楕円 525"/>
        <xdr:cNvSpPr/>
      </xdr:nvSpPr>
      <xdr:spPr>
        <a:xfrm>
          <a:off x="21272500" y="1462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85</xdr:row>
      <xdr:rowOff>140443</xdr:rowOff>
    </xdr:from>
    <xdr:ext cx="469744" cy="259045"/>
    <xdr:sp macro="" textlink="">
      <xdr:nvSpPr>
        <xdr:cNvPr id="527" name="n_1mainValue【消防施設】&#10;一人当たり面積"/>
        <xdr:cNvSpPr txBox="1"/>
      </xdr:nvSpPr>
      <xdr:spPr>
        <a:xfrm>
          <a:off x="21075727" y="1471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0.037</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28" name="正方形/長方形 52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9" name="正方形/長方形 52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30" name="正方形/長方形 52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1" name="正方形/長方形 53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32" name="正方形/長方形 53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3" name="正方形/長方形 53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4" name="正方形/長方形 53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5" name="正方形/長方形 53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36" name="テキスト ボックス 53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37" name="直線コネクタ 53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108</xdr:row>
      <xdr:rowOff>152400</xdr:rowOff>
    </xdr:from>
    <xdr:to>
      <xdr:col>24</xdr:col>
      <xdr:colOff>644525</xdr:colOff>
      <xdr:row>108</xdr:row>
      <xdr:rowOff>152400</xdr:rowOff>
    </xdr:to>
    <xdr:cxnSp macro="">
      <xdr:nvCxnSpPr>
        <xdr:cNvPr id="538" name="直線コネクタ 53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10177</xdr:rowOff>
    </xdr:from>
    <xdr:ext cx="338939" cy="259045"/>
    <xdr:sp macro="" textlink="">
      <xdr:nvSpPr>
        <xdr:cNvPr id="539" name="テキスト ボックス 538"/>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40" name="直線コネクタ 53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41" name="テキスト ボックス 54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42" name="直線コネクタ 54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43" name="テキスト ボックス 54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44" name="直線コネクタ 54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45" name="テキスト ボックス 54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46" name="直線コネクタ 54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547" name="テキスト ボックス 54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48" name="直線コネクタ 5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49" name="テキスト ボックス 54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59055</xdr:rowOff>
    </xdr:from>
    <xdr:to>
      <xdr:col>23</xdr:col>
      <xdr:colOff>516889</xdr:colOff>
      <xdr:row>107</xdr:row>
      <xdr:rowOff>68580</xdr:rowOff>
    </xdr:to>
    <xdr:cxnSp macro="">
      <xdr:nvCxnSpPr>
        <xdr:cNvPr id="551" name="直線コネクタ 550"/>
        <xdr:cNvCxnSpPr/>
      </xdr:nvCxnSpPr>
      <xdr:spPr>
        <a:xfrm flipV="1">
          <a:off x="16318864" y="1703260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72407</xdr:rowOff>
    </xdr:from>
    <xdr:ext cx="405111" cy="259045"/>
    <xdr:sp macro="" textlink="">
      <xdr:nvSpPr>
        <xdr:cNvPr id="552" name="【庁舎】&#10;有形固定資産減価償却率最小値テキスト"/>
        <xdr:cNvSpPr txBox="1"/>
      </xdr:nvSpPr>
      <xdr:spPr>
        <a:xfrm>
          <a:off x="16408400"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13.4</a:t>
          </a:r>
          <a:endParaRPr kumimoji="1" lang="ja-JP" altLang="en-US" sz="1000" b="1">
            <a:latin typeface="ＭＳ Ｐゴシック"/>
          </a:endParaRPr>
        </a:p>
      </xdr:txBody>
    </xdr:sp>
    <xdr:clientData/>
  </xdr:oneCellAnchor>
  <xdr:twoCellAnchor>
    <xdr:from>
      <xdr:col>23</xdr:col>
      <xdr:colOff>428625</xdr:colOff>
      <xdr:row>107</xdr:row>
      <xdr:rowOff>68580</xdr:rowOff>
    </xdr:from>
    <xdr:to>
      <xdr:col>23</xdr:col>
      <xdr:colOff>606425</xdr:colOff>
      <xdr:row>107</xdr:row>
      <xdr:rowOff>68580</xdr:rowOff>
    </xdr:to>
    <xdr:cxnSp macro="">
      <xdr:nvCxnSpPr>
        <xdr:cNvPr id="553" name="直線コネクタ 552"/>
        <xdr:cNvCxnSpPr/>
      </xdr:nvCxnSpPr>
      <xdr:spPr>
        <a:xfrm>
          <a:off x="16230600" y="1841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5732</xdr:rowOff>
    </xdr:from>
    <xdr:ext cx="405111" cy="259045"/>
    <xdr:sp macro="" textlink="">
      <xdr:nvSpPr>
        <xdr:cNvPr id="554" name="【庁舎】&#10;有形固定資産減価償却率最大値テキスト"/>
        <xdr:cNvSpPr txBox="1"/>
      </xdr:nvSpPr>
      <xdr:spPr>
        <a:xfrm>
          <a:off x="164084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23</xdr:col>
      <xdr:colOff>428625</xdr:colOff>
      <xdr:row>99</xdr:row>
      <xdr:rowOff>59055</xdr:rowOff>
    </xdr:from>
    <xdr:to>
      <xdr:col>23</xdr:col>
      <xdr:colOff>606425</xdr:colOff>
      <xdr:row>99</xdr:row>
      <xdr:rowOff>59055</xdr:rowOff>
    </xdr:to>
    <xdr:cxnSp macro="">
      <xdr:nvCxnSpPr>
        <xdr:cNvPr id="555" name="直線コネクタ 554"/>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131463</xdr:rowOff>
    </xdr:from>
    <xdr:ext cx="405111" cy="259045"/>
    <xdr:sp macro="" textlink="">
      <xdr:nvSpPr>
        <xdr:cNvPr id="556" name="【庁舎】&#10;有形固定資産減価償却率平均値テキスト"/>
        <xdr:cNvSpPr txBox="1"/>
      </xdr:nvSpPr>
      <xdr:spPr>
        <a:xfrm>
          <a:off x="16408400" y="176193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51.3</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153036</xdr:rowOff>
    </xdr:from>
    <xdr:to>
      <xdr:col>23</xdr:col>
      <xdr:colOff>568325</xdr:colOff>
      <xdr:row>103</xdr:row>
      <xdr:rowOff>83186</xdr:rowOff>
    </xdr:to>
    <xdr:sp macro="" textlink="">
      <xdr:nvSpPr>
        <xdr:cNvPr id="557" name="フローチャート : 判断 556"/>
        <xdr:cNvSpPr/>
      </xdr:nvSpPr>
      <xdr:spPr>
        <a:xfrm>
          <a:off x="16268700" y="176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13970</xdr:rowOff>
    </xdr:from>
    <xdr:to>
      <xdr:col>22</xdr:col>
      <xdr:colOff>415925</xdr:colOff>
      <xdr:row>102</xdr:row>
      <xdr:rowOff>115570</xdr:rowOff>
    </xdr:to>
    <xdr:sp macro="" textlink="">
      <xdr:nvSpPr>
        <xdr:cNvPr id="558" name="フローチャート : 判断 557"/>
        <xdr:cNvSpPr/>
      </xdr:nvSpPr>
      <xdr:spPr>
        <a:xfrm>
          <a:off x="15430500" y="1750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102</xdr:row>
      <xdr:rowOff>106697</xdr:rowOff>
    </xdr:from>
    <xdr:ext cx="405111" cy="259045"/>
    <xdr:sp macro="" textlink="">
      <xdr:nvSpPr>
        <xdr:cNvPr id="559" name="n_1aveValue【庁舎】&#10;有形固定資産減価償却率"/>
        <xdr:cNvSpPr txBox="1"/>
      </xdr:nvSpPr>
      <xdr:spPr>
        <a:xfrm>
          <a:off x="15266043" y="1759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560" name="テキスト ボックス 5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1" name="テキスト ボックス 5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2" name="テキスト ボックス 5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3" name="テキスト ボックス 5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64" name="テキスト ボックス 5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99</xdr:row>
      <xdr:rowOff>164464</xdr:rowOff>
    </xdr:from>
    <xdr:to>
      <xdr:col>22</xdr:col>
      <xdr:colOff>415925</xdr:colOff>
      <xdr:row>100</xdr:row>
      <xdr:rowOff>94614</xdr:rowOff>
    </xdr:to>
    <xdr:sp macro="" textlink="">
      <xdr:nvSpPr>
        <xdr:cNvPr id="565" name="円/楕円 564"/>
        <xdr:cNvSpPr/>
      </xdr:nvSpPr>
      <xdr:spPr>
        <a:xfrm>
          <a:off x="15430500" y="1713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98</xdr:row>
      <xdr:rowOff>111141</xdr:rowOff>
    </xdr:from>
    <xdr:ext cx="405111" cy="259045"/>
    <xdr:sp macro="" textlink="">
      <xdr:nvSpPr>
        <xdr:cNvPr id="566" name="n_1mainValue【庁舎】&#10;有形固定資産減価償却率"/>
        <xdr:cNvSpPr txBox="1"/>
      </xdr:nvSpPr>
      <xdr:spPr>
        <a:xfrm>
          <a:off x="15266043" y="1691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67" name="正方形/長方形 56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68" name="正方形/長方形 56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69" name="正方形/長方形 56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0" name="正方形/長方形 56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1" name="正方形/長方形 57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2" name="正方形/長方形 57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73" name="正方形/長方形 57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74" name="正方形/長方形 57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75" name="テキスト ボックス 57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76" name="直線コネクタ 57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77" name="テキスト ボックス 576"/>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578" name="直線コネクタ 57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79" name="テキスト ボックス 57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80" name="直線コネクタ 57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81" name="テキスト ボックス 58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82" name="直線コネクタ 58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83" name="テキスト ボックス 58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84" name="直線コネクタ 58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85" name="テキスト ボックス 58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86" name="直線コネクタ 58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87" name="テキスト ボックス 58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88" name="直線コネクタ 58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89" name="テキスト ボックス 58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152400</xdr:rowOff>
    </xdr:from>
    <xdr:to>
      <xdr:col>32</xdr:col>
      <xdr:colOff>186689</xdr:colOff>
      <xdr:row>107</xdr:row>
      <xdr:rowOff>137161</xdr:rowOff>
    </xdr:to>
    <xdr:cxnSp macro="">
      <xdr:nvCxnSpPr>
        <xdr:cNvPr id="591" name="直線コネクタ 590"/>
        <xdr:cNvCxnSpPr/>
      </xdr:nvCxnSpPr>
      <xdr:spPr>
        <a:xfrm flipV="1">
          <a:off x="22160864" y="1712595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140988</xdr:rowOff>
    </xdr:from>
    <xdr:ext cx="469744" cy="259045"/>
    <xdr:sp macro="" textlink="">
      <xdr:nvSpPr>
        <xdr:cNvPr id="592" name="【庁舎】&#10;一人当たり面積最小値テキスト"/>
        <xdr:cNvSpPr txBox="1"/>
      </xdr:nvSpPr>
      <xdr:spPr>
        <a:xfrm>
          <a:off x="22250400"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0.149</a:t>
          </a:r>
          <a:endParaRPr kumimoji="1" lang="ja-JP" altLang="en-US" sz="1000" b="1">
            <a:latin typeface="ＭＳ Ｐゴシック"/>
          </a:endParaRPr>
        </a:p>
      </xdr:txBody>
    </xdr:sp>
    <xdr:clientData/>
  </xdr:oneCellAnchor>
  <xdr:twoCellAnchor>
    <xdr:from>
      <xdr:col>32</xdr:col>
      <xdr:colOff>98425</xdr:colOff>
      <xdr:row>107</xdr:row>
      <xdr:rowOff>137161</xdr:rowOff>
    </xdr:from>
    <xdr:to>
      <xdr:col>32</xdr:col>
      <xdr:colOff>276225</xdr:colOff>
      <xdr:row>107</xdr:row>
      <xdr:rowOff>137161</xdr:rowOff>
    </xdr:to>
    <xdr:cxnSp macro="">
      <xdr:nvCxnSpPr>
        <xdr:cNvPr id="593" name="直線コネクタ 592"/>
        <xdr:cNvCxnSpPr/>
      </xdr:nvCxnSpPr>
      <xdr:spPr>
        <a:xfrm>
          <a:off x="22072600" y="1848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99077</xdr:rowOff>
    </xdr:from>
    <xdr:ext cx="469744" cy="259045"/>
    <xdr:sp macro="" textlink="">
      <xdr:nvSpPr>
        <xdr:cNvPr id="594" name="【庁舎】&#10;一人当たり面積最大値テキスト"/>
        <xdr:cNvSpPr txBox="1"/>
      </xdr:nvSpPr>
      <xdr:spPr>
        <a:xfrm>
          <a:off x="22250400" y="1690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0.505</a:t>
          </a:r>
          <a:endParaRPr kumimoji="1" lang="ja-JP" altLang="en-US" sz="1000" b="1">
            <a:latin typeface="ＭＳ Ｐゴシック"/>
          </a:endParaRPr>
        </a:p>
      </xdr:txBody>
    </xdr:sp>
    <xdr:clientData/>
  </xdr:oneCellAnchor>
  <xdr:twoCellAnchor>
    <xdr:from>
      <xdr:col>32</xdr:col>
      <xdr:colOff>98425</xdr:colOff>
      <xdr:row>99</xdr:row>
      <xdr:rowOff>152400</xdr:rowOff>
    </xdr:from>
    <xdr:to>
      <xdr:col>32</xdr:col>
      <xdr:colOff>276225</xdr:colOff>
      <xdr:row>99</xdr:row>
      <xdr:rowOff>152400</xdr:rowOff>
    </xdr:to>
    <xdr:cxnSp macro="">
      <xdr:nvCxnSpPr>
        <xdr:cNvPr id="595" name="直線コネクタ 594"/>
        <xdr:cNvCxnSpPr/>
      </xdr:nvCxnSpPr>
      <xdr:spPr>
        <a:xfrm>
          <a:off x="22072600" y="1712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16</xdr:rowOff>
    </xdr:from>
    <xdr:ext cx="469744" cy="259045"/>
    <xdr:sp macro="" textlink="">
      <xdr:nvSpPr>
        <xdr:cNvPr id="596" name="【庁舎】&#10;一人当たり面積平均値テキスト"/>
        <xdr:cNvSpPr txBox="1"/>
      </xdr:nvSpPr>
      <xdr:spPr>
        <a:xfrm>
          <a:off x="22250400" y="17830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0.301</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21589</xdr:rowOff>
    </xdr:from>
    <xdr:to>
      <xdr:col>32</xdr:col>
      <xdr:colOff>238125</xdr:colOff>
      <xdr:row>104</xdr:row>
      <xdr:rowOff>123189</xdr:rowOff>
    </xdr:to>
    <xdr:sp macro="" textlink="">
      <xdr:nvSpPr>
        <xdr:cNvPr id="597" name="フローチャート : 判断 596"/>
        <xdr:cNvSpPr/>
      </xdr:nvSpPr>
      <xdr:spPr>
        <a:xfrm>
          <a:off x="22110700" y="1785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29211</xdr:rowOff>
    </xdr:from>
    <xdr:to>
      <xdr:col>31</xdr:col>
      <xdr:colOff>85725</xdr:colOff>
      <xdr:row>104</xdr:row>
      <xdr:rowOff>130811</xdr:rowOff>
    </xdr:to>
    <xdr:sp macro="" textlink="">
      <xdr:nvSpPr>
        <xdr:cNvPr id="598" name="フローチャート : 判断 597"/>
        <xdr:cNvSpPr/>
      </xdr:nvSpPr>
      <xdr:spPr>
        <a:xfrm>
          <a:off x="21272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102</xdr:row>
      <xdr:rowOff>147338</xdr:rowOff>
    </xdr:from>
    <xdr:ext cx="469744" cy="259045"/>
    <xdr:sp macro="" textlink="">
      <xdr:nvSpPr>
        <xdr:cNvPr id="599" name="n_1aveValue【庁舎】&#10;一人当たり面積"/>
        <xdr:cNvSpPr txBox="1"/>
      </xdr:nvSpPr>
      <xdr:spPr>
        <a:xfrm>
          <a:off x="21075727" y="1763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0.299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00" name="テキスト ボックス 5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1" name="テキスト ボックス 6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02" name="テキスト ボックス 6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03" name="テキスト ボックス 6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04" name="テキスト ボックス 6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108</xdr:row>
      <xdr:rowOff>2539</xdr:rowOff>
    </xdr:from>
    <xdr:to>
      <xdr:col>31</xdr:col>
      <xdr:colOff>85725</xdr:colOff>
      <xdr:row>108</xdr:row>
      <xdr:rowOff>104139</xdr:rowOff>
    </xdr:to>
    <xdr:sp macro="" textlink="">
      <xdr:nvSpPr>
        <xdr:cNvPr id="605" name="円/楕円 604"/>
        <xdr:cNvSpPr/>
      </xdr:nvSpPr>
      <xdr:spPr>
        <a:xfrm>
          <a:off x="21272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108</xdr:row>
      <xdr:rowOff>95266</xdr:rowOff>
    </xdr:from>
    <xdr:ext cx="469744" cy="259045"/>
    <xdr:sp macro="" textlink="">
      <xdr:nvSpPr>
        <xdr:cNvPr id="606" name="n_1mainValue【庁舎】&#10;一人当たり面積"/>
        <xdr:cNvSpPr txBox="1"/>
      </xdr:nvSpPr>
      <xdr:spPr>
        <a:xfrm>
          <a:off x="210757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0.126</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07" name="正方形/長方形 6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08" name="正方形/長方形 6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09" name="テキスト ボックス 6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年度においては、類似団体と比較して、特に有形固定資産減価償却率が高くなっている施設は、図書館、庁舎であり、特に低くなっている施設は、体育館・プール、市民会館である。</a:t>
          </a:r>
          <a:endParaRPr lang="ja-JP" altLang="ja-JP" sz="1400">
            <a:effectLst/>
          </a:endParaRPr>
        </a:p>
        <a:p>
          <a:r>
            <a:rPr kumimoji="1" lang="ja-JP" altLang="ja-JP" sz="1100">
              <a:solidFill>
                <a:schemeClr val="dk1"/>
              </a:solidFill>
              <a:effectLst/>
              <a:latin typeface="+mn-lt"/>
              <a:ea typeface="+mn-ea"/>
              <a:cs typeface="+mn-cs"/>
            </a:rPr>
            <a:t>各施設とも老朽化が進んでいるため、平成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年度に策定した公共施設等総合管理計画で示された方針に基づき、今後、個別施設計画などを策定するなど、公共施設等の総合的なマネジメントを進めていく。</a:t>
          </a:r>
          <a:endParaRPr lang="ja-JP" altLang="ja-JP" sz="1400">
            <a:effectLst/>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年度数値については、現在、精査中。</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類似団体内平均値としては高いものの、神奈川県内では、最低水準となっている。</a:t>
          </a:r>
          <a:endParaRPr lang="ja-JP" altLang="ja-JP" sz="1400">
            <a:effectLst/>
          </a:endParaRPr>
        </a:p>
        <a:p>
          <a:r>
            <a:rPr kumimoji="1" lang="ja-JP" altLang="ja-JP" sz="110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税の徴収強化等による歳入の確保や、人件費を含めた歳出削減に取り組むことで、財政基盤の強化に努めているが、人口減少や高齢化、土地の評価額の低下等による税収減の影響により、徐々に減少している。</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26458</xdr:rowOff>
    </xdr:from>
    <xdr:to>
      <xdr:col>7</xdr:col>
      <xdr:colOff>152400</xdr:colOff>
      <xdr:row>40</xdr:row>
      <xdr:rowOff>46567</xdr:rowOff>
    </xdr:to>
    <xdr:cxnSp macro="">
      <xdr:nvCxnSpPr>
        <xdr:cNvPr id="68" name="直線コネクタ 67"/>
        <xdr:cNvCxnSpPr/>
      </xdr:nvCxnSpPr>
      <xdr:spPr>
        <a:xfrm>
          <a:off x="4114800" y="68844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6350</xdr:rowOff>
    </xdr:from>
    <xdr:to>
      <xdr:col>6</xdr:col>
      <xdr:colOff>0</xdr:colOff>
      <xdr:row>40</xdr:row>
      <xdr:rowOff>26458</xdr:rowOff>
    </xdr:to>
    <xdr:cxnSp macro="">
      <xdr:nvCxnSpPr>
        <xdr:cNvPr id="71" name="直線コネクタ 70"/>
        <xdr:cNvCxnSpPr/>
      </xdr:nvCxnSpPr>
      <xdr:spPr>
        <a:xfrm>
          <a:off x="3225800" y="68643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155575</xdr:rowOff>
    </xdr:from>
    <xdr:to>
      <xdr:col>6</xdr:col>
      <xdr:colOff>50800</xdr:colOff>
      <xdr:row>43</xdr:row>
      <xdr:rowOff>85725</xdr:rowOff>
    </xdr:to>
    <xdr:sp macro="" textlink="">
      <xdr:nvSpPr>
        <xdr:cNvPr id="72" name="フローチャート : 判断 71"/>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70502</xdr:rowOff>
    </xdr:from>
    <xdr:ext cx="736600" cy="259045"/>
    <xdr:sp macro="" textlink="">
      <xdr:nvSpPr>
        <xdr:cNvPr id="73" name="テキスト ボックス 72"/>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39</xdr:row>
      <xdr:rowOff>157692</xdr:rowOff>
    </xdr:from>
    <xdr:to>
      <xdr:col>4</xdr:col>
      <xdr:colOff>482600</xdr:colOff>
      <xdr:row>40</xdr:row>
      <xdr:rowOff>6350</xdr:rowOff>
    </xdr:to>
    <xdr:cxnSp macro="">
      <xdr:nvCxnSpPr>
        <xdr:cNvPr id="74" name="直線コネクタ 73"/>
        <xdr:cNvCxnSpPr/>
      </xdr:nvCxnSpPr>
      <xdr:spPr>
        <a:xfrm>
          <a:off x="2336800" y="68442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117475</xdr:rowOff>
    </xdr:from>
    <xdr:to>
      <xdr:col>3</xdr:col>
      <xdr:colOff>279400</xdr:colOff>
      <xdr:row>39</xdr:row>
      <xdr:rowOff>157692</xdr:rowOff>
    </xdr:to>
    <xdr:cxnSp macro="">
      <xdr:nvCxnSpPr>
        <xdr:cNvPr id="77" name="直線コネクタ 76"/>
        <xdr:cNvCxnSpPr/>
      </xdr:nvCxnSpPr>
      <xdr:spPr>
        <a:xfrm>
          <a:off x="1447800" y="68040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115358</xdr:rowOff>
    </xdr:from>
    <xdr:to>
      <xdr:col>3</xdr:col>
      <xdr:colOff>330200</xdr:colOff>
      <xdr:row>43</xdr:row>
      <xdr:rowOff>45508</xdr:rowOff>
    </xdr:to>
    <xdr:sp macro="" textlink="">
      <xdr:nvSpPr>
        <xdr:cNvPr id="78" name="フローチャート : 判断 77"/>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30285</xdr:rowOff>
    </xdr:from>
    <xdr:ext cx="762000" cy="259045"/>
    <xdr:sp macro="" textlink="">
      <xdr:nvSpPr>
        <xdr:cNvPr id="79" name="テキスト ボックス 78"/>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39</xdr:row>
      <xdr:rowOff>167217</xdr:rowOff>
    </xdr:from>
    <xdr:to>
      <xdr:col>7</xdr:col>
      <xdr:colOff>203200</xdr:colOff>
      <xdr:row>40</xdr:row>
      <xdr:rowOff>97367</xdr:rowOff>
    </xdr:to>
    <xdr:sp macro="" textlink="">
      <xdr:nvSpPr>
        <xdr:cNvPr id="87" name="円/楕円 86"/>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12294</xdr:rowOff>
    </xdr:from>
    <xdr:ext cx="762000" cy="259045"/>
    <xdr:sp macro="" textlink="">
      <xdr:nvSpPr>
        <xdr:cNvPr id="88" name="財政力該当値テキスト"/>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0.64</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147108</xdr:rowOff>
    </xdr:from>
    <xdr:to>
      <xdr:col>6</xdr:col>
      <xdr:colOff>50800</xdr:colOff>
      <xdr:row>40</xdr:row>
      <xdr:rowOff>77258</xdr:rowOff>
    </xdr:to>
    <xdr:sp macro="" textlink="">
      <xdr:nvSpPr>
        <xdr:cNvPr id="89" name="円/楕円 88"/>
        <xdr:cNvSpPr/>
      </xdr:nvSpPr>
      <xdr:spPr>
        <a:xfrm>
          <a:off x="4064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87435</xdr:rowOff>
    </xdr:from>
    <xdr:ext cx="736600" cy="259045"/>
    <xdr:sp macro="" textlink="">
      <xdr:nvSpPr>
        <xdr:cNvPr id="90" name="テキスト ボックス 89"/>
        <xdr:cNvSpPr txBox="1"/>
      </xdr:nvSpPr>
      <xdr:spPr>
        <a:xfrm>
          <a:off x="3733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0.65</a:t>
          </a:r>
          <a:endParaRPr kumimoji="1" lang="ja-JP" altLang="en-US" sz="1000" b="1">
            <a:solidFill>
              <a:srgbClr val="FF0000"/>
            </a:solidFill>
            <a:latin typeface="ＭＳ Ｐゴシック"/>
          </a:endParaRPr>
        </a:p>
      </xdr:txBody>
    </xdr:sp>
    <xdr:clientData/>
  </xdr:oneCellAnchor>
  <xdr:twoCellAnchor>
    <xdr:from>
      <xdr:col>4</xdr:col>
      <xdr:colOff>431800</xdr:colOff>
      <xdr:row>39</xdr:row>
      <xdr:rowOff>127000</xdr:rowOff>
    </xdr:from>
    <xdr:to>
      <xdr:col>4</xdr:col>
      <xdr:colOff>533400</xdr:colOff>
      <xdr:row>40</xdr:row>
      <xdr:rowOff>57150</xdr:rowOff>
    </xdr:to>
    <xdr:sp macro="" textlink="">
      <xdr:nvSpPr>
        <xdr:cNvPr id="91" name="円/楕円 90"/>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67327</xdr:rowOff>
    </xdr:from>
    <xdr:ext cx="762000" cy="259045"/>
    <xdr:sp macro="" textlink="">
      <xdr:nvSpPr>
        <xdr:cNvPr id="92" name="テキスト ボックス 91"/>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0.66</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106892</xdr:rowOff>
    </xdr:from>
    <xdr:to>
      <xdr:col>3</xdr:col>
      <xdr:colOff>330200</xdr:colOff>
      <xdr:row>40</xdr:row>
      <xdr:rowOff>37042</xdr:rowOff>
    </xdr:to>
    <xdr:sp macro="" textlink="">
      <xdr:nvSpPr>
        <xdr:cNvPr id="93" name="円/楕円 92"/>
        <xdr:cNvSpPr/>
      </xdr:nvSpPr>
      <xdr:spPr>
        <a:xfrm>
          <a:off x="2286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47219</xdr:rowOff>
    </xdr:from>
    <xdr:ext cx="762000" cy="259045"/>
    <xdr:sp macro="" textlink="">
      <xdr:nvSpPr>
        <xdr:cNvPr id="94" name="テキスト ボックス 93"/>
        <xdr:cNvSpPr txBox="1"/>
      </xdr:nvSpPr>
      <xdr:spPr>
        <a:xfrm>
          <a:off x="1955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66675</xdr:rowOff>
    </xdr:from>
    <xdr:to>
      <xdr:col>2</xdr:col>
      <xdr:colOff>127000</xdr:colOff>
      <xdr:row>39</xdr:row>
      <xdr:rowOff>168275</xdr:rowOff>
    </xdr:to>
    <xdr:sp macro="" textlink="">
      <xdr:nvSpPr>
        <xdr:cNvPr id="95" name="円/楕円 94"/>
        <xdr:cNvSpPr/>
      </xdr:nvSpPr>
      <xdr:spPr>
        <a:xfrm>
          <a:off x="1397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7002</xdr:rowOff>
    </xdr:from>
    <xdr:ext cx="762000" cy="259045"/>
    <xdr:sp macro="" textlink="">
      <xdr:nvSpPr>
        <xdr:cNvPr id="96" name="テキスト ボックス 95"/>
        <xdr:cNvSpPr txBox="1"/>
      </xdr:nvSpPr>
      <xdr:spPr>
        <a:xfrm>
          <a:off x="1066800" y="652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[104.0%]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経常収支比率は</a:t>
          </a:r>
          <a:r>
            <a:rPr kumimoji="1" lang="en-US" altLang="ja-JP" sz="1100" baseline="0">
              <a:solidFill>
                <a:schemeClr val="dk1"/>
              </a:solidFill>
              <a:effectLst/>
              <a:latin typeface="+mn-lt"/>
              <a:ea typeface="+mn-ea"/>
              <a:cs typeface="+mn-cs"/>
            </a:rPr>
            <a:t>104.0%</a:t>
          </a:r>
          <a:r>
            <a:rPr kumimoji="1" lang="ja-JP" altLang="en-US" sz="1100" baseline="0">
              <a:solidFill>
                <a:schemeClr val="dk1"/>
              </a:solidFill>
              <a:effectLst/>
              <a:latin typeface="+mn-lt"/>
              <a:ea typeface="+mn-ea"/>
              <a:cs typeface="+mn-cs"/>
            </a:rPr>
            <a:t>で、類似団体平均の</a:t>
          </a:r>
          <a:r>
            <a:rPr kumimoji="1" lang="en-US" altLang="ja-JP" sz="1100" baseline="0">
              <a:solidFill>
                <a:schemeClr val="dk1"/>
              </a:solidFill>
              <a:effectLst/>
              <a:latin typeface="+mn-lt"/>
              <a:ea typeface="+mn-ea"/>
              <a:cs typeface="+mn-cs"/>
            </a:rPr>
            <a:t>91.0%</a:t>
          </a:r>
          <a:r>
            <a:rPr kumimoji="1" lang="ja-JP" altLang="en-US" sz="1100" baseline="0">
              <a:solidFill>
                <a:schemeClr val="dk1"/>
              </a:solidFill>
              <a:effectLst/>
              <a:latin typeface="+mn-lt"/>
              <a:ea typeface="+mn-ea"/>
              <a:cs typeface="+mn-cs"/>
            </a:rPr>
            <a:t>を</a:t>
          </a:r>
          <a:r>
            <a:rPr kumimoji="1" lang="en-US" altLang="ja-JP" sz="1100" baseline="0">
              <a:solidFill>
                <a:schemeClr val="dk1"/>
              </a:solidFill>
              <a:effectLst/>
              <a:latin typeface="+mn-lt"/>
              <a:ea typeface="+mn-ea"/>
              <a:cs typeface="+mn-cs"/>
            </a:rPr>
            <a:t>13</a:t>
          </a:r>
          <a:r>
            <a:rPr kumimoji="1" lang="ja-JP" altLang="en-US" sz="1100" baseline="0">
              <a:solidFill>
                <a:schemeClr val="dk1"/>
              </a:solidFill>
              <a:effectLst/>
              <a:latin typeface="+mn-lt"/>
              <a:ea typeface="+mn-ea"/>
              <a:cs typeface="+mn-cs"/>
            </a:rPr>
            <a:t>ポイント上回っている。</a:t>
          </a:r>
          <a:endParaRPr lang="ja-JP" altLang="ja-JP">
            <a:effectLst/>
          </a:endParaRPr>
        </a:p>
        <a:p>
          <a:pPr rtl="0"/>
          <a:r>
            <a:rPr kumimoji="1" lang="ja-JP" altLang="ja-JP" sz="110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土地開発公社解散に伴い借り入れた「第三セクター等改革推進債」に係る公債費の負担により、平成</a:t>
          </a:r>
          <a:r>
            <a:rPr lang="en-US" altLang="ja-JP" sz="1100" b="0" i="0" baseline="0">
              <a:solidFill>
                <a:schemeClr val="dk1"/>
              </a:solidFill>
              <a:effectLst/>
              <a:latin typeface="+mn-lt"/>
              <a:ea typeface="+mn-ea"/>
              <a:cs typeface="+mn-cs"/>
            </a:rPr>
            <a:t>23</a:t>
          </a:r>
          <a:r>
            <a:rPr lang="ja-JP" altLang="ja-JP" sz="1100" b="0" i="0" baseline="0">
              <a:solidFill>
                <a:schemeClr val="dk1"/>
              </a:solidFill>
              <a:effectLst/>
              <a:latin typeface="+mn-lt"/>
              <a:ea typeface="+mn-ea"/>
              <a:cs typeface="+mn-cs"/>
            </a:rPr>
            <a:t>年度から大きく悪化している状況で</a:t>
          </a:r>
          <a:r>
            <a:rPr lang="ja-JP" altLang="en-US" sz="1100" b="0" i="0" baseline="0">
              <a:solidFill>
                <a:schemeClr val="dk1"/>
              </a:solidFill>
              <a:effectLst/>
              <a:latin typeface="+mn-lt"/>
              <a:ea typeface="+mn-ea"/>
              <a:cs typeface="+mn-cs"/>
            </a:rPr>
            <a:t>財政の硬直化を招いている。</a:t>
          </a:r>
          <a:endParaRPr lang="ja-JP" altLang="ja-JP">
            <a:effectLst/>
          </a:endParaRPr>
        </a:p>
        <a:p>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これを是正するため、</a:t>
          </a:r>
          <a:r>
            <a:rPr lang="ja-JP" altLang="ja-JP" sz="1100">
              <a:solidFill>
                <a:schemeClr val="dk1"/>
              </a:solidFill>
              <a:effectLst/>
              <a:latin typeface="+mn-lt"/>
              <a:ea typeface="+mn-ea"/>
              <a:cs typeface="+mn-cs"/>
            </a:rPr>
            <a:t>税の徴収強化等による歳入の確保や、職員数の抑制など人件費を含めた歳出</a:t>
          </a:r>
          <a:r>
            <a:rPr lang="ja-JP" altLang="ja-JP" sz="1100" b="0" i="0" baseline="0">
              <a:solidFill>
                <a:schemeClr val="dk1"/>
              </a:solidFill>
              <a:effectLst/>
              <a:latin typeface="+mn-lt"/>
              <a:ea typeface="+mn-ea"/>
              <a:cs typeface="+mn-cs"/>
            </a:rPr>
            <a:t>削減に取り組んでいる。</a:t>
          </a:r>
          <a:endParaRPr lang="ja-JP" altLang="ja-JP">
            <a:effectLst/>
          </a:endParaRPr>
        </a:p>
        <a:p>
          <a:endParaRPr lang="ja-JP" altLang="en-US"/>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37556</xdr:rowOff>
    </xdr:from>
    <xdr:to>
      <xdr:col>7</xdr:col>
      <xdr:colOff>152400</xdr:colOff>
      <xdr:row>62</xdr:row>
      <xdr:rowOff>130628</xdr:rowOff>
    </xdr:to>
    <xdr:cxnSp macro="">
      <xdr:nvCxnSpPr>
        <xdr:cNvPr id="133" name="直線コネクタ 132"/>
        <xdr:cNvCxnSpPr/>
      </xdr:nvCxnSpPr>
      <xdr:spPr>
        <a:xfrm>
          <a:off x="4114800" y="10667456"/>
          <a:ext cx="8382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162577</xdr:rowOff>
    </xdr:from>
    <xdr:ext cx="762000" cy="259045"/>
    <xdr:sp macro="" textlink="">
      <xdr:nvSpPr>
        <xdr:cNvPr id="134" name="財政構造の弾力性平均値テキスト"/>
        <xdr:cNvSpPr txBox="1"/>
      </xdr:nvSpPr>
      <xdr:spPr>
        <a:xfrm>
          <a:off x="5041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37556</xdr:rowOff>
    </xdr:from>
    <xdr:to>
      <xdr:col>6</xdr:col>
      <xdr:colOff>0</xdr:colOff>
      <xdr:row>62</xdr:row>
      <xdr:rowOff>154759</xdr:rowOff>
    </xdr:to>
    <xdr:cxnSp macro="">
      <xdr:nvCxnSpPr>
        <xdr:cNvPr id="136" name="直線コネクタ 135"/>
        <xdr:cNvCxnSpPr/>
      </xdr:nvCxnSpPr>
      <xdr:spPr>
        <a:xfrm flipV="1">
          <a:off x="3225800" y="10667456"/>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73660</xdr:rowOff>
    </xdr:from>
    <xdr:to>
      <xdr:col>6</xdr:col>
      <xdr:colOff>50800</xdr:colOff>
      <xdr:row>60</xdr:row>
      <xdr:rowOff>3810</xdr:rowOff>
    </xdr:to>
    <xdr:sp macro="" textlink="">
      <xdr:nvSpPr>
        <xdr:cNvPr id="137" name="フローチャート : 判断 136"/>
        <xdr:cNvSpPr/>
      </xdr:nvSpPr>
      <xdr:spPr>
        <a:xfrm>
          <a:off x="4064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13987</xdr:rowOff>
    </xdr:from>
    <xdr:ext cx="736600" cy="259045"/>
    <xdr:sp macro="" textlink="">
      <xdr:nvSpPr>
        <xdr:cNvPr id="138" name="テキスト ボックス 137"/>
        <xdr:cNvSpPr txBox="1"/>
      </xdr:nvSpPr>
      <xdr:spPr>
        <a:xfrm>
          <a:off x="3733800" y="995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27215</xdr:rowOff>
    </xdr:from>
    <xdr:to>
      <xdr:col>4</xdr:col>
      <xdr:colOff>482600</xdr:colOff>
      <xdr:row>62</xdr:row>
      <xdr:rowOff>154759</xdr:rowOff>
    </xdr:to>
    <xdr:cxnSp macro="">
      <xdr:nvCxnSpPr>
        <xdr:cNvPr id="139" name="直線コネクタ 138"/>
        <xdr:cNvCxnSpPr/>
      </xdr:nvCxnSpPr>
      <xdr:spPr>
        <a:xfrm>
          <a:off x="2336800" y="10657115"/>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115026</xdr:rowOff>
    </xdr:from>
    <xdr:to>
      <xdr:col>4</xdr:col>
      <xdr:colOff>533400</xdr:colOff>
      <xdr:row>60</xdr:row>
      <xdr:rowOff>45176</xdr:rowOff>
    </xdr:to>
    <xdr:sp macro="" textlink="">
      <xdr:nvSpPr>
        <xdr:cNvPr id="140" name="フローチャート : 判断 139"/>
        <xdr:cNvSpPr/>
      </xdr:nvSpPr>
      <xdr:spPr>
        <a:xfrm>
          <a:off x="3175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55353</xdr:rowOff>
    </xdr:from>
    <xdr:ext cx="762000" cy="259045"/>
    <xdr:sp macro="" textlink="">
      <xdr:nvSpPr>
        <xdr:cNvPr id="141" name="テキスト ボックス 140"/>
        <xdr:cNvSpPr txBox="1"/>
      </xdr:nvSpPr>
      <xdr:spPr>
        <a:xfrm>
          <a:off x="2844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27215</xdr:rowOff>
    </xdr:from>
    <xdr:to>
      <xdr:col>3</xdr:col>
      <xdr:colOff>279400</xdr:colOff>
      <xdr:row>63</xdr:row>
      <xdr:rowOff>110853</xdr:rowOff>
    </xdr:to>
    <xdr:cxnSp macro="">
      <xdr:nvCxnSpPr>
        <xdr:cNvPr id="142" name="直線コネクタ 141"/>
        <xdr:cNvCxnSpPr/>
      </xdr:nvCxnSpPr>
      <xdr:spPr>
        <a:xfrm flipV="1">
          <a:off x="1447800" y="10657115"/>
          <a:ext cx="889000" cy="25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66766</xdr:rowOff>
    </xdr:from>
    <xdr:to>
      <xdr:col>3</xdr:col>
      <xdr:colOff>330200</xdr:colOff>
      <xdr:row>59</xdr:row>
      <xdr:rowOff>168366</xdr:rowOff>
    </xdr:to>
    <xdr:sp macro="" textlink="">
      <xdr:nvSpPr>
        <xdr:cNvPr id="143" name="フローチャート : 判断 142"/>
        <xdr:cNvSpPr/>
      </xdr:nvSpPr>
      <xdr:spPr>
        <a:xfrm>
          <a:off x="2286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7093</xdr:rowOff>
    </xdr:from>
    <xdr:ext cx="762000" cy="259045"/>
    <xdr:sp macro="" textlink="">
      <xdr:nvSpPr>
        <xdr:cNvPr id="144" name="テキスト ボックス 143"/>
        <xdr:cNvSpPr txBox="1"/>
      </xdr:nvSpPr>
      <xdr:spPr>
        <a:xfrm>
          <a:off x="1955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97790</xdr:rowOff>
    </xdr:from>
    <xdr:to>
      <xdr:col>2</xdr:col>
      <xdr:colOff>127000</xdr:colOff>
      <xdr:row>60</xdr:row>
      <xdr:rowOff>27940</xdr:rowOff>
    </xdr:to>
    <xdr:sp macro="" textlink="">
      <xdr:nvSpPr>
        <xdr:cNvPr id="145" name="フローチャート : 判断 144"/>
        <xdr:cNvSpPr/>
      </xdr:nvSpPr>
      <xdr:spPr>
        <a:xfrm>
          <a:off x="1397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38117</xdr:rowOff>
    </xdr:from>
    <xdr:ext cx="762000" cy="259045"/>
    <xdr:sp macro="" textlink="">
      <xdr:nvSpPr>
        <xdr:cNvPr id="146" name="テキスト ボックス 145"/>
        <xdr:cNvSpPr txBox="1"/>
      </xdr:nvSpPr>
      <xdr:spPr>
        <a:xfrm>
          <a:off x="1066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79828</xdr:rowOff>
    </xdr:from>
    <xdr:to>
      <xdr:col>7</xdr:col>
      <xdr:colOff>203200</xdr:colOff>
      <xdr:row>63</xdr:row>
      <xdr:rowOff>9978</xdr:rowOff>
    </xdr:to>
    <xdr:sp macro="" textlink="">
      <xdr:nvSpPr>
        <xdr:cNvPr id="152" name="円/楕円 151"/>
        <xdr:cNvSpPr/>
      </xdr:nvSpPr>
      <xdr:spPr>
        <a:xfrm>
          <a:off x="49022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51905</xdr:rowOff>
    </xdr:from>
    <xdr:ext cx="762000" cy="259045"/>
    <xdr:sp macro="" textlink="">
      <xdr:nvSpPr>
        <xdr:cNvPr id="153" name="財政構造の弾力性該当値テキスト"/>
        <xdr:cNvSpPr txBox="1"/>
      </xdr:nvSpPr>
      <xdr:spPr>
        <a:xfrm>
          <a:off x="5041900" y="10681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104.0</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158206</xdr:rowOff>
    </xdr:from>
    <xdr:to>
      <xdr:col>6</xdr:col>
      <xdr:colOff>50800</xdr:colOff>
      <xdr:row>62</xdr:row>
      <xdr:rowOff>88356</xdr:rowOff>
    </xdr:to>
    <xdr:sp macro="" textlink="">
      <xdr:nvSpPr>
        <xdr:cNvPr id="154" name="円/楕円 153"/>
        <xdr:cNvSpPr/>
      </xdr:nvSpPr>
      <xdr:spPr>
        <a:xfrm>
          <a:off x="4064000" y="106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73133</xdr:rowOff>
    </xdr:from>
    <xdr:ext cx="736600" cy="259045"/>
    <xdr:sp macro="" textlink="">
      <xdr:nvSpPr>
        <xdr:cNvPr id="155" name="テキスト ボックス 154"/>
        <xdr:cNvSpPr txBox="1"/>
      </xdr:nvSpPr>
      <xdr:spPr>
        <a:xfrm>
          <a:off x="3733800" y="10703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101.3</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103959</xdr:rowOff>
    </xdr:from>
    <xdr:to>
      <xdr:col>4</xdr:col>
      <xdr:colOff>533400</xdr:colOff>
      <xdr:row>63</xdr:row>
      <xdr:rowOff>34109</xdr:rowOff>
    </xdr:to>
    <xdr:sp macro="" textlink="">
      <xdr:nvSpPr>
        <xdr:cNvPr id="156" name="円/楕円 155"/>
        <xdr:cNvSpPr/>
      </xdr:nvSpPr>
      <xdr:spPr>
        <a:xfrm>
          <a:off x="3175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18886</xdr:rowOff>
    </xdr:from>
    <xdr:ext cx="762000" cy="259045"/>
    <xdr:sp macro="" textlink="">
      <xdr:nvSpPr>
        <xdr:cNvPr id="157" name="テキスト ボックス 156"/>
        <xdr:cNvSpPr txBox="1"/>
      </xdr:nvSpPr>
      <xdr:spPr>
        <a:xfrm>
          <a:off x="2844800" y="10820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147865</xdr:rowOff>
    </xdr:from>
    <xdr:to>
      <xdr:col>3</xdr:col>
      <xdr:colOff>330200</xdr:colOff>
      <xdr:row>62</xdr:row>
      <xdr:rowOff>78015</xdr:rowOff>
    </xdr:to>
    <xdr:sp macro="" textlink="">
      <xdr:nvSpPr>
        <xdr:cNvPr id="158" name="円/楕円 157"/>
        <xdr:cNvSpPr/>
      </xdr:nvSpPr>
      <xdr:spPr>
        <a:xfrm>
          <a:off x="2286000" y="106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62792</xdr:rowOff>
    </xdr:from>
    <xdr:ext cx="762000" cy="259045"/>
    <xdr:sp macro="" textlink="">
      <xdr:nvSpPr>
        <xdr:cNvPr id="159" name="テキスト ボックス 158"/>
        <xdr:cNvSpPr txBox="1"/>
      </xdr:nvSpPr>
      <xdr:spPr>
        <a:xfrm>
          <a:off x="1955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60053</xdr:rowOff>
    </xdr:from>
    <xdr:to>
      <xdr:col>2</xdr:col>
      <xdr:colOff>127000</xdr:colOff>
      <xdr:row>63</xdr:row>
      <xdr:rowOff>161653</xdr:rowOff>
    </xdr:to>
    <xdr:sp macro="" textlink="">
      <xdr:nvSpPr>
        <xdr:cNvPr id="160" name="円/楕円 159"/>
        <xdr:cNvSpPr/>
      </xdr:nvSpPr>
      <xdr:spPr>
        <a:xfrm>
          <a:off x="1397000" y="10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146430</xdr:rowOff>
    </xdr:from>
    <xdr:ext cx="762000" cy="259045"/>
    <xdr:sp macro="" textlink="">
      <xdr:nvSpPr>
        <xdr:cNvPr id="161" name="テキスト ボックス 160"/>
        <xdr:cNvSpPr txBox="1"/>
      </xdr:nvSpPr>
      <xdr:spPr>
        <a:xfrm>
          <a:off x="1066800" y="1094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[111,930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類似団体平均と比較して、</a:t>
          </a:r>
          <a:r>
            <a:rPr lang="ja-JP" altLang="en-US" sz="1100">
              <a:solidFill>
                <a:schemeClr val="dk1"/>
              </a:solidFill>
              <a:effectLst/>
              <a:latin typeface="+mn-lt"/>
              <a:ea typeface="+mn-ea"/>
              <a:cs typeface="+mn-cs"/>
            </a:rPr>
            <a:t>約</a:t>
          </a:r>
          <a:r>
            <a:rPr lang="en-US" altLang="ja-JP" sz="1100">
              <a:solidFill>
                <a:schemeClr val="dk1"/>
              </a:solidFill>
              <a:effectLst/>
              <a:latin typeface="+mn-lt"/>
              <a:ea typeface="+mn-ea"/>
              <a:cs typeface="+mn-cs"/>
            </a:rPr>
            <a:t>50,000</a:t>
          </a:r>
          <a:r>
            <a:rPr lang="ja-JP" altLang="ja-JP" sz="1100">
              <a:solidFill>
                <a:schemeClr val="dk1"/>
              </a:solidFill>
              <a:effectLst/>
              <a:latin typeface="+mn-lt"/>
              <a:ea typeface="+mn-ea"/>
              <a:cs typeface="+mn-cs"/>
            </a:rPr>
            <a:t>円</a:t>
          </a:r>
          <a:r>
            <a:rPr lang="ja-JP" altLang="en-US" sz="1100">
              <a:solidFill>
                <a:schemeClr val="dk1"/>
              </a:solidFill>
              <a:effectLst/>
              <a:latin typeface="+mn-lt"/>
              <a:ea typeface="+mn-ea"/>
              <a:cs typeface="+mn-cs"/>
            </a:rPr>
            <a:t>強</a:t>
          </a:r>
          <a:r>
            <a:rPr lang="ja-JP" altLang="ja-JP" sz="1100">
              <a:solidFill>
                <a:schemeClr val="dk1"/>
              </a:solidFill>
              <a:effectLst/>
              <a:latin typeface="+mn-lt"/>
              <a:ea typeface="+mn-ea"/>
              <a:cs typeface="+mn-cs"/>
            </a:rPr>
            <a:t>下回っているのは、</a:t>
          </a:r>
          <a:r>
            <a:rPr lang="ja-JP" altLang="ja-JP" sz="1100" b="0" i="0" baseline="0">
              <a:solidFill>
                <a:schemeClr val="dk1"/>
              </a:solidFill>
              <a:effectLst/>
              <a:latin typeface="+mn-lt"/>
              <a:ea typeface="+mn-ea"/>
              <a:cs typeface="+mn-cs"/>
            </a:rPr>
            <a:t>人件費削減の成果と、指定管理者制度の導入の効果が表れていると考える。</a:t>
          </a:r>
          <a:endParaRPr lang="ja-JP" altLang="ja-JP" sz="1400">
            <a:effectLst/>
          </a:endParaRPr>
        </a:p>
        <a:p>
          <a:pPr rtl="0"/>
          <a:r>
            <a:rPr lang="ja-JP" altLang="ja-JP" sz="1100" b="0" i="0" baseline="0">
              <a:solidFill>
                <a:schemeClr val="dk1"/>
              </a:solidFill>
              <a:effectLst/>
              <a:latin typeface="+mn-lt"/>
              <a:ea typeface="+mn-ea"/>
              <a:cs typeface="+mn-cs"/>
            </a:rPr>
            <a:t>　今後も、人口の減少が見込まれるため、民間委託できる業務について検討を進め、積極的にコスト削減を図っていくことを検討している。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156285</xdr:rowOff>
    </xdr:from>
    <xdr:to>
      <xdr:col>7</xdr:col>
      <xdr:colOff>152400</xdr:colOff>
      <xdr:row>81</xdr:row>
      <xdr:rowOff>9173</xdr:rowOff>
    </xdr:to>
    <xdr:cxnSp macro="">
      <xdr:nvCxnSpPr>
        <xdr:cNvPr id="196" name="直線コネクタ 195"/>
        <xdr:cNvCxnSpPr/>
      </xdr:nvCxnSpPr>
      <xdr:spPr>
        <a:xfrm>
          <a:off x="4114800" y="13872285"/>
          <a:ext cx="838200" cy="2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6560</xdr:rowOff>
    </xdr:from>
    <xdr:ext cx="762000" cy="259045"/>
    <xdr:sp macro="" textlink="">
      <xdr:nvSpPr>
        <xdr:cNvPr id="197" name="人件費・物件費等の状況平均値テキスト"/>
        <xdr:cNvSpPr txBox="1"/>
      </xdr:nvSpPr>
      <xdr:spPr>
        <a:xfrm>
          <a:off x="5041900" y="1423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149174</xdr:rowOff>
    </xdr:from>
    <xdr:to>
      <xdr:col>6</xdr:col>
      <xdr:colOff>0</xdr:colOff>
      <xdr:row>80</xdr:row>
      <xdr:rowOff>156285</xdr:rowOff>
    </xdr:to>
    <xdr:cxnSp macro="">
      <xdr:nvCxnSpPr>
        <xdr:cNvPr id="199" name="直線コネクタ 198"/>
        <xdr:cNvCxnSpPr/>
      </xdr:nvCxnSpPr>
      <xdr:spPr>
        <a:xfrm>
          <a:off x="3225800" y="13865174"/>
          <a:ext cx="889000" cy="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150016</xdr:rowOff>
    </xdr:from>
    <xdr:to>
      <xdr:col>6</xdr:col>
      <xdr:colOff>50800</xdr:colOff>
      <xdr:row>83</xdr:row>
      <xdr:rowOff>80166</xdr:rowOff>
    </xdr:to>
    <xdr:sp macro="" textlink="">
      <xdr:nvSpPr>
        <xdr:cNvPr id="200" name="フローチャート : 判断 199"/>
        <xdr:cNvSpPr/>
      </xdr:nvSpPr>
      <xdr:spPr>
        <a:xfrm>
          <a:off x="40640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64943</xdr:rowOff>
    </xdr:from>
    <xdr:ext cx="736600" cy="259045"/>
    <xdr:sp macro="" textlink="">
      <xdr:nvSpPr>
        <xdr:cNvPr id="201" name="テキスト ボックス 200"/>
        <xdr:cNvSpPr txBox="1"/>
      </xdr:nvSpPr>
      <xdr:spPr>
        <a:xfrm>
          <a:off x="3733800" y="14295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125358</xdr:rowOff>
    </xdr:from>
    <xdr:to>
      <xdr:col>4</xdr:col>
      <xdr:colOff>482600</xdr:colOff>
      <xdr:row>80</xdr:row>
      <xdr:rowOff>149174</xdr:rowOff>
    </xdr:to>
    <xdr:cxnSp macro="">
      <xdr:nvCxnSpPr>
        <xdr:cNvPr id="202" name="直線コネクタ 201"/>
        <xdr:cNvCxnSpPr/>
      </xdr:nvCxnSpPr>
      <xdr:spPr>
        <a:xfrm>
          <a:off x="2336800" y="13841358"/>
          <a:ext cx="889000" cy="2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110499</xdr:rowOff>
    </xdr:from>
    <xdr:to>
      <xdr:col>4</xdr:col>
      <xdr:colOff>533400</xdr:colOff>
      <xdr:row>83</xdr:row>
      <xdr:rowOff>40649</xdr:rowOff>
    </xdr:to>
    <xdr:sp macro="" textlink="">
      <xdr:nvSpPr>
        <xdr:cNvPr id="203" name="フローチャート : 判断 202"/>
        <xdr:cNvSpPr/>
      </xdr:nvSpPr>
      <xdr:spPr>
        <a:xfrm>
          <a:off x="3175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25426</xdr:rowOff>
    </xdr:from>
    <xdr:ext cx="762000" cy="259045"/>
    <xdr:sp macro="" textlink="">
      <xdr:nvSpPr>
        <xdr:cNvPr id="204" name="テキスト ボックス 203"/>
        <xdr:cNvSpPr txBox="1"/>
      </xdr:nvSpPr>
      <xdr:spPr>
        <a:xfrm>
          <a:off x="2844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125358</xdr:rowOff>
    </xdr:from>
    <xdr:to>
      <xdr:col>3</xdr:col>
      <xdr:colOff>279400</xdr:colOff>
      <xdr:row>81</xdr:row>
      <xdr:rowOff>5449</xdr:rowOff>
    </xdr:to>
    <xdr:cxnSp macro="">
      <xdr:nvCxnSpPr>
        <xdr:cNvPr id="205" name="直線コネクタ 204"/>
        <xdr:cNvCxnSpPr/>
      </xdr:nvCxnSpPr>
      <xdr:spPr>
        <a:xfrm flipV="1">
          <a:off x="1447800" y="13841358"/>
          <a:ext cx="889000" cy="5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72599</xdr:rowOff>
    </xdr:from>
    <xdr:to>
      <xdr:col>3</xdr:col>
      <xdr:colOff>330200</xdr:colOff>
      <xdr:row>83</xdr:row>
      <xdr:rowOff>2749</xdr:rowOff>
    </xdr:to>
    <xdr:sp macro="" textlink="">
      <xdr:nvSpPr>
        <xdr:cNvPr id="206" name="フローチャート : 判断 205"/>
        <xdr:cNvSpPr/>
      </xdr:nvSpPr>
      <xdr:spPr>
        <a:xfrm>
          <a:off x="2286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158976</xdr:rowOff>
    </xdr:from>
    <xdr:ext cx="762000" cy="259045"/>
    <xdr:sp macro="" textlink="">
      <xdr:nvSpPr>
        <xdr:cNvPr id="207" name="テキスト ボックス 206"/>
        <xdr:cNvSpPr txBox="1"/>
      </xdr:nvSpPr>
      <xdr:spPr>
        <a:xfrm>
          <a:off x="1955800" y="14217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87559</xdr:rowOff>
    </xdr:from>
    <xdr:to>
      <xdr:col>2</xdr:col>
      <xdr:colOff>127000</xdr:colOff>
      <xdr:row>83</xdr:row>
      <xdr:rowOff>17709</xdr:rowOff>
    </xdr:to>
    <xdr:sp macro="" textlink="">
      <xdr:nvSpPr>
        <xdr:cNvPr id="208" name="フローチャート : 判断 207"/>
        <xdr:cNvSpPr/>
      </xdr:nvSpPr>
      <xdr:spPr>
        <a:xfrm>
          <a:off x="1397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2486</xdr:rowOff>
    </xdr:from>
    <xdr:ext cx="762000" cy="259045"/>
    <xdr:sp macro="" textlink="">
      <xdr:nvSpPr>
        <xdr:cNvPr id="209" name="テキスト ボックス 208"/>
        <xdr:cNvSpPr txBox="1"/>
      </xdr:nvSpPr>
      <xdr:spPr>
        <a:xfrm>
          <a:off x="1066800" y="1423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129823</xdr:rowOff>
    </xdr:from>
    <xdr:to>
      <xdr:col>7</xdr:col>
      <xdr:colOff>203200</xdr:colOff>
      <xdr:row>81</xdr:row>
      <xdr:rowOff>59973</xdr:rowOff>
    </xdr:to>
    <xdr:sp macro="" textlink="">
      <xdr:nvSpPr>
        <xdr:cNvPr id="215" name="円/楕円 214"/>
        <xdr:cNvSpPr/>
      </xdr:nvSpPr>
      <xdr:spPr>
        <a:xfrm>
          <a:off x="4902200" y="1384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79</xdr:row>
      <xdr:rowOff>146350</xdr:rowOff>
    </xdr:from>
    <xdr:ext cx="762000" cy="259045"/>
    <xdr:sp macro="" textlink="">
      <xdr:nvSpPr>
        <xdr:cNvPr id="216" name="人件費・物件費等の状況該当値テキスト"/>
        <xdr:cNvSpPr txBox="1"/>
      </xdr:nvSpPr>
      <xdr:spPr>
        <a:xfrm>
          <a:off x="5041900" y="13690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111,930</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105485</xdr:rowOff>
    </xdr:from>
    <xdr:to>
      <xdr:col>6</xdr:col>
      <xdr:colOff>50800</xdr:colOff>
      <xdr:row>81</xdr:row>
      <xdr:rowOff>35635</xdr:rowOff>
    </xdr:to>
    <xdr:sp macro="" textlink="">
      <xdr:nvSpPr>
        <xdr:cNvPr id="217" name="円/楕円 216"/>
        <xdr:cNvSpPr/>
      </xdr:nvSpPr>
      <xdr:spPr>
        <a:xfrm>
          <a:off x="4064000" y="1382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45812</xdr:rowOff>
    </xdr:from>
    <xdr:ext cx="736600" cy="259045"/>
    <xdr:sp macro="" textlink="">
      <xdr:nvSpPr>
        <xdr:cNvPr id="218" name="テキスト ボックス 217"/>
        <xdr:cNvSpPr txBox="1"/>
      </xdr:nvSpPr>
      <xdr:spPr>
        <a:xfrm>
          <a:off x="3733800" y="1359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108,904</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98374</xdr:rowOff>
    </xdr:from>
    <xdr:to>
      <xdr:col>4</xdr:col>
      <xdr:colOff>533400</xdr:colOff>
      <xdr:row>81</xdr:row>
      <xdr:rowOff>28524</xdr:rowOff>
    </xdr:to>
    <xdr:sp macro="" textlink="">
      <xdr:nvSpPr>
        <xdr:cNvPr id="219" name="円/楕円 218"/>
        <xdr:cNvSpPr/>
      </xdr:nvSpPr>
      <xdr:spPr>
        <a:xfrm>
          <a:off x="3175000" y="138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38701</xdr:rowOff>
    </xdr:from>
    <xdr:ext cx="762000" cy="259045"/>
    <xdr:sp macro="" textlink="">
      <xdr:nvSpPr>
        <xdr:cNvPr id="220" name="テキスト ボックス 219"/>
        <xdr:cNvSpPr txBox="1"/>
      </xdr:nvSpPr>
      <xdr:spPr>
        <a:xfrm>
          <a:off x="2844800" y="1358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108,020</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74558</xdr:rowOff>
    </xdr:from>
    <xdr:to>
      <xdr:col>3</xdr:col>
      <xdr:colOff>330200</xdr:colOff>
      <xdr:row>81</xdr:row>
      <xdr:rowOff>4708</xdr:rowOff>
    </xdr:to>
    <xdr:sp macro="" textlink="">
      <xdr:nvSpPr>
        <xdr:cNvPr id="221" name="円/楕円 220"/>
        <xdr:cNvSpPr/>
      </xdr:nvSpPr>
      <xdr:spPr>
        <a:xfrm>
          <a:off x="2286000" y="1379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14885</xdr:rowOff>
    </xdr:from>
    <xdr:ext cx="762000" cy="259045"/>
    <xdr:sp macro="" textlink="">
      <xdr:nvSpPr>
        <xdr:cNvPr id="222" name="テキスト ボックス 221"/>
        <xdr:cNvSpPr txBox="1"/>
      </xdr:nvSpPr>
      <xdr:spPr>
        <a:xfrm>
          <a:off x="1955800" y="1355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105,059</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126099</xdr:rowOff>
    </xdr:from>
    <xdr:to>
      <xdr:col>2</xdr:col>
      <xdr:colOff>127000</xdr:colOff>
      <xdr:row>81</xdr:row>
      <xdr:rowOff>56249</xdr:rowOff>
    </xdr:to>
    <xdr:sp macro="" textlink="">
      <xdr:nvSpPr>
        <xdr:cNvPr id="223" name="円/楕円 222"/>
        <xdr:cNvSpPr/>
      </xdr:nvSpPr>
      <xdr:spPr>
        <a:xfrm>
          <a:off x="1397000" y="1384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66426</xdr:rowOff>
    </xdr:from>
    <xdr:ext cx="762000" cy="259045"/>
    <xdr:sp macro="" textlink="">
      <xdr:nvSpPr>
        <xdr:cNvPr id="224" name="テキスト ボックス 223"/>
        <xdr:cNvSpPr txBox="1"/>
      </xdr:nvSpPr>
      <xdr:spPr>
        <a:xfrm>
          <a:off x="1066800" y="1361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111,467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a:solidFill>
                <a:schemeClr val="dk1"/>
              </a:solidFill>
              <a:effectLst/>
              <a:latin typeface="+mn-lt"/>
              <a:ea typeface="+mn-ea"/>
              <a:cs typeface="+mn-cs"/>
            </a:rPr>
            <a:t>　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日から、職員の給料及び職員手当について、国家公務員の給与水準を基礎とした給与改定を行い、平成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年度においては、</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月から本市の財政状況や国家公務員の給料減額措置等を踏まえて行政職及び消防職の管理職職員に対して</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％の給料減額措置を実施し、</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月からは管理職以外の職員についても給料減額措置を実施し、人件費の抑制に努めてきたほか、平成</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日付けで、給与制度の総合的見直しを行い、行政職給料表において平均</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％の引き下げを実施する等、給与の適正化に努めた。　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年度においても、人事院勧告に基づく給与改定を行い、給与について国公準拠を原則としている。　今後も、国家公務員給与水準や本市の財政状況を踏まえ、適正な給与水準となるよう必要に応じて見直しを行っていく。</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88</xdr:row>
      <xdr:rowOff>152823</xdr:rowOff>
    </xdr:to>
    <xdr:cxnSp macro="">
      <xdr:nvCxnSpPr>
        <xdr:cNvPr id="253" name="直線コネクタ 252"/>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54"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5" name="直線コネクタ 254"/>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6"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7" name="直線コネクタ 256"/>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5080</xdr:rowOff>
    </xdr:from>
    <xdr:to>
      <xdr:col>24</xdr:col>
      <xdr:colOff>558800</xdr:colOff>
      <xdr:row>86</xdr:row>
      <xdr:rowOff>13123</xdr:rowOff>
    </xdr:to>
    <xdr:cxnSp macro="">
      <xdr:nvCxnSpPr>
        <xdr:cNvPr id="258" name="直線コネクタ 257"/>
        <xdr:cNvCxnSpPr/>
      </xdr:nvCxnSpPr>
      <xdr:spPr>
        <a:xfrm>
          <a:off x="16179800" y="1474978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6790</xdr:rowOff>
    </xdr:from>
    <xdr:ext cx="762000" cy="259045"/>
    <xdr:sp macro="" textlink="">
      <xdr:nvSpPr>
        <xdr:cNvPr id="259"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34713</xdr:rowOff>
    </xdr:from>
    <xdr:to>
      <xdr:col>24</xdr:col>
      <xdr:colOff>609600</xdr:colOff>
      <xdr:row>86</xdr:row>
      <xdr:rowOff>136313</xdr:rowOff>
    </xdr:to>
    <xdr:sp macro="" textlink="">
      <xdr:nvSpPr>
        <xdr:cNvPr id="260" name="フローチャート : 判断 259"/>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5080</xdr:rowOff>
    </xdr:from>
    <xdr:to>
      <xdr:col>23</xdr:col>
      <xdr:colOff>406400</xdr:colOff>
      <xdr:row>86</xdr:row>
      <xdr:rowOff>53339</xdr:rowOff>
    </xdr:to>
    <xdr:cxnSp macro="">
      <xdr:nvCxnSpPr>
        <xdr:cNvPr id="261" name="直線コネクタ 260"/>
        <xdr:cNvCxnSpPr/>
      </xdr:nvCxnSpPr>
      <xdr:spPr>
        <a:xfrm flipV="1">
          <a:off x="15290800" y="14749780"/>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34713</xdr:rowOff>
    </xdr:from>
    <xdr:to>
      <xdr:col>23</xdr:col>
      <xdr:colOff>457200</xdr:colOff>
      <xdr:row>86</xdr:row>
      <xdr:rowOff>136313</xdr:rowOff>
    </xdr:to>
    <xdr:sp macro="" textlink="">
      <xdr:nvSpPr>
        <xdr:cNvPr id="262" name="フローチャート : 判断 261"/>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121090</xdr:rowOff>
    </xdr:from>
    <xdr:ext cx="736600" cy="259045"/>
    <xdr:sp macro="" textlink="">
      <xdr:nvSpPr>
        <xdr:cNvPr id="263" name="テキスト ボックス 262"/>
        <xdr:cNvSpPr txBox="1"/>
      </xdr:nvSpPr>
      <xdr:spPr>
        <a:xfrm>
          <a:off x="15798800" y="1486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53339</xdr:rowOff>
    </xdr:from>
    <xdr:to>
      <xdr:col>22</xdr:col>
      <xdr:colOff>203200</xdr:colOff>
      <xdr:row>86</xdr:row>
      <xdr:rowOff>53339</xdr:rowOff>
    </xdr:to>
    <xdr:cxnSp macro="">
      <xdr:nvCxnSpPr>
        <xdr:cNvPr id="264" name="直線コネクタ 263"/>
        <xdr:cNvCxnSpPr/>
      </xdr:nvCxnSpPr>
      <xdr:spPr>
        <a:xfrm>
          <a:off x="14401800" y="14798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141816</xdr:rowOff>
    </xdr:from>
    <xdr:to>
      <xdr:col>22</xdr:col>
      <xdr:colOff>254000</xdr:colOff>
      <xdr:row>86</xdr:row>
      <xdr:rowOff>71966</xdr:rowOff>
    </xdr:to>
    <xdr:sp macro="" textlink="">
      <xdr:nvSpPr>
        <xdr:cNvPr id="265" name="フローチャート : 判断 264"/>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82143</xdr:rowOff>
    </xdr:from>
    <xdr:ext cx="762000" cy="259045"/>
    <xdr:sp macro="" textlink="">
      <xdr:nvSpPr>
        <xdr:cNvPr id="266" name="テキスト ボックス 265"/>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53339</xdr:rowOff>
    </xdr:from>
    <xdr:to>
      <xdr:col>21</xdr:col>
      <xdr:colOff>0</xdr:colOff>
      <xdr:row>89</xdr:row>
      <xdr:rowOff>53763</xdr:rowOff>
    </xdr:to>
    <xdr:cxnSp macro="">
      <xdr:nvCxnSpPr>
        <xdr:cNvPr id="267" name="直線コネクタ 266"/>
        <xdr:cNvCxnSpPr/>
      </xdr:nvCxnSpPr>
      <xdr:spPr>
        <a:xfrm flipV="1">
          <a:off x="13512800" y="14798039"/>
          <a:ext cx="889000" cy="51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125730</xdr:rowOff>
    </xdr:from>
    <xdr:to>
      <xdr:col>21</xdr:col>
      <xdr:colOff>50800</xdr:colOff>
      <xdr:row>86</xdr:row>
      <xdr:rowOff>55880</xdr:rowOff>
    </xdr:to>
    <xdr:sp macro="" textlink="">
      <xdr:nvSpPr>
        <xdr:cNvPr id="268" name="フローチャート : 判断 267"/>
        <xdr:cNvSpPr/>
      </xdr:nvSpPr>
      <xdr:spPr>
        <a:xfrm>
          <a:off x="14351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66057</xdr:rowOff>
    </xdr:from>
    <xdr:ext cx="762000" cy="259045"/>
    <xdr:sp macro="" textlink="">
      <xdr:nvSpPr>
        <xdr:cNvPr id="269" name="テキスト ボックス 268"/>
        <xdr:cNvSpPr txBox="1"/>
      </xdr:nvSpPr>
      <xdr:spPr>
        <a:xfrm>
          <a:off x="14020800" y="1446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67311</xdr:rowOff>
    </xdr:from>
    <xdr:to>
      <xdr:col>19</xdr:col>
      <xdr:colOff>533400</xdr:colOff>
      <xdr:row>89</xdr:row>
      <xdr:rowOff>168911</xdr:rowOff>
    </xdr:to>
    <xdr:sp macro="" textlink="">
      <xdr:nvSpPr>
        <xdr:cNvPr id="270" name="フローチャート : 判断 269"/>
        <xdr:cNvSpPr/>
      </xdr:nvSpPr>
      <xdr:spPr>
        <a:xfrm>
          <a:off x="13462000" y="1532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153688</xdr:rowOff>
    </xdr:from>
    <xdr:ext cx="762000" cy="259045"/>
    <xdr:sp macro="" textlink="">
      <xdr:nvSpPr>
        <xdr:cNvPr id="271" name="テキスト ボックス 270"/>
        <xdr:cNvSpPr txBox="1"/>
      </xdr:nvSpPr>
      <xdr:spPr>
        <a:xfrm>
          <a:off x="13131800" y="1541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133773</xdr:rowOff>
    </xdr:from>
    <xdr:to>
      <xdr:col>24</xdr:col>
      <xdr:colOff>609600</xdr:colOff>
      <xdr:row>86</xdr:row>
      <xdr:rowOff>63923</xdr:rowOff>
    </xdr:to>
    <xdr:sp macro="" textlink="">
      <xdr:nvSpPr>
        <xdr:cNvPr id="277" name="円/楕円 276"/>
        <xdr:cNvSpPr/>
      </xdr:nvSpPr>
      <xdr:spPr>
        <a:xfrm>
          <a:off x="16967200" y="1470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150300</xdr:rowOff>
    </xdr:from>
    <xdr:ext cx="762000" cy="259045"/>
    <xdr:sp macro="" textlink="">
      <xdr:nvSpPr>
        <xdr:cNvPr id="278" name="給与水準   （国との比較）該当値テキスト"/>
        <xdr:cNvSpPr txBox="1"/>
      </xdr:nvSpPr>
      <xdr:spPr>
        <a:xfrm>
          <a:off x="17106900" y="1455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125730</xdr:rowOff>
    </xdr:from>
    <xdr:to>
      <xdr:col>23</xdr:col>
      <xdr:colOff>457200</xdr:colOff>
      <xdr:row>86</xdr:row>
      <xdr:rowOff>55880</xdr:rowOff>
    </xdr:to>
    <xdr:sp macro="" textlink="">
      <xdr:nvSpPr>
        <xdr:cNvPr id="279" name="円/楕円 278"/>
        <xdr:cNvSpPr/>
      </xdr:nvSpPr>
      <xdr:spPr>
        <a:xfrm>
          <a:off x="16129000" y="1469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66057</xdr:rowOff>
    </xdr:from>
    <xdr:ext cx="736600" cy="259045"/>
    <xdr:sp macro="" textlink="">
      <xdr:nvSpPr>
        <xdr:cNvPr id="280" name="テキスト ボックス 279"/>
        <xdr:cNvSpPr txBox="1"/>
      </xdr:nvSpPr>
      <xdr:spPr>
        <a:xfrm>
          <a:off x="15798800" y="1446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96.8</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2539</xdr:rowOff>
    </xdr:from>
    <xdr:to>
      <xdr:col>22</xdr:col>
      <xdr:colOff>254000</xdr:colOff>
      <xdr:row>86</xdr:row>
      <xdr:rowOff>104139</xdr:rowOff>
    </xdr:to>
    <xdr:sp macro="" textlink="">
      <xdr:nvSpPr>
        <xdr:cNvPr id="281" name="円/楕円 280"/>
        <xdr:cNvSpPr/>
      </xdr:nvSpPr>
      <xdr:spPr>
        <a:xfrm>
          <a:off x="15240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88916</xdr:rowOff>
    </xdr:from>
    <xdr:ext cx="762000" cy="259045"/>
    <xdr:sp macro="" textlink="">
      <xdr:nvSpPr>
        <xdr:cNvPr id="282" name="テキスト ボックス 281"/>
        <xdr:cNvSpPr txBox="1"/>
      </xdr:nvSpPr>
      <xdr:spPr>
        <a:xfrm>
          <a:off x="14909800" y="1483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2539</xdr:rowOff>
    </xdr:from>
    <xdr:to>
      <xdr:col>21</xdr:col>
      <xdr:colOff>50800</xdr:colOff>
      <xdr:row>86</xdr:row>
      <xdr:rowOff>104139</xdr:rowOff>
    </xdr:to>
    <xdr:sp macro="" textlink="">
      <xdr:nvSpPr>
        <xdr:cNvPr id="283" name="円/楕円 282"/>
        <xdr:cNvSpPr/>
      </xdr:nvSpPr>
      <xdr:spPr>
        <a:xfrm>
          <a:off x="14351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88916</xdr:rowOff>
    </xdr:from>
    <xdr:ext cx="762000" cy="259045"/>
    <xdr:sp macro="" textlink="">
      <xdr:nvSpPr>
        <xdr:cNvPr id="284" name="テキスト ボックス 283"/>
        <xdr:cNvSpPr txBox="1"/>
      </xdr:nvSpPr>
      <xdr:spPr>
        <a:xfrm>
          <a:off x="14020800" y="1483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2963</xdr:rowOff>
    </xdr:from>
    <xdr:to>
      <xdr:col>19</xdr:col>
      <xdr:colOff>533400</xdr:colOff>
      <xdr:row>89</xdr:row>
      <xdr:rowOff>104563</xdr:rowOff>
    </xdr:to>
    <xdr:sp macro="" textlink="">
      <xdr:nvSpPr>
        <xdr:cNvPr id="285" name="円/楕円 284"/>
        <xdr:cNvSpPr/>
      </xdr:nvSpPr>
      <xdr:spPr>
        <a:xfrm>
          <a:off x="13462000" y="152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114740</xdr:rowOff>
    </xdr:from>
    <xdr:ext cx="762000" cy="259045"/>
    <xdr:sp macro="" textlink="">
      <xdr:nvSpPr>
        <xdr:cNvPr id="286" name="テキスト ボックス 285"/>
        <xdr:cNvSpPr txBox="1"/>
      </xdr:nvSpPr>
      <xdr:spPr>
        <a:xfrm>
          <a:off x="13131800" y="15030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業務の効率化の促進やアウトソーシングの実施、早期退職の勧奨等に取り組んできた結果、職員数全体では、平成</a:t>
          </a:r>
          <a:r>
            <a:rPr lang="en-US" altLang="ja-JP" sz="1100">
              <a:solidFill>
                <a:schemeClr val="dk1"/>
              </a:solidFill>
              <a:effectLst/>
              <a:latin typeface="+mn-lt"/>
              <a:ea typeface="+mn-ea"/>
              <a:cs typeface="+mn-cs"/>
            </a:rPr>
            <a:t>17</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日現在と比して平成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日までに</a:t>
          </a:r>
          <a:r>
            <a:rPr lang="en-US" altLang="ja-JP" sz="1100">
              <a:solidFill>
                <a:schemeClr val="dk1"/>
              </a:solidFill>
              <a:effectLst/>
              <a:latin typeface="+mn-lt"/>
              <a:ea typeface="+mn-ea"/>
              <a:cs typeface="+mn-cs"/>
            </a:rPr>
            <a:t>117</a:t>
          </a:r>
          <a:r>
            <a:rPr lang="ja-JP" altLang="ja-JP" sz="1100">
              <a:solidFill>
                <a:schemeClr val="dk1"/>
              </a:solidFill>
              <a:effectLst/>
              <a:latin typeface="+mn-lt"/>
              <a:ea typeface="+mn-ea"/>
              <a:cs typeface="+mn-cs"/>
            </a:rPr>
            <a:t>人、</a:t>
          </a:r>
          <a:r>
            <a:rPr lang="en-US" altLang="ja-JP" sz="1100">
              <a:solidFill>
                <a:schemeClr val="dk1"/>
              </a:solidFill>
              <a:effectLst/>
              <a:latin typeface="+mn-lt"/>
              <a:ea typeface="+mn-ea"/>
              <a:cs typeface="+mn-cs"/>
            </a:rPr>
            <a:t>17.2</a:t>
          </a:r>
          <a:r>
            <a:rPr lang="ja-JP" altLang="ja-JP" sz="1100">
              <a:solidFill>
                <a:schemeClr val="dk1"/>
              </a:solidFill>
              <a:effectLst/>
              <a:latin typeface="+mn-lt"/>
              <a:ea typeface="+mn-ea"/>
              <a:cs typeface="+mn-cs"/>
            </a:rPr>
            <a:t>％の削減を達成し</a:t>
          </a:r>
          <a:r>
            <a:rPr lang="en-US" altLang="ja-JP" sz="1100">
              <a:solidFill>
                <a:schemeClr val="dk1"/>
              </a:solidFill>
              <a:effectLst/>
              <a:latin typeface="+mn-lt"/>
              <a:ea typeface="+mn-ea"/>
              <a:cs typeface="+mn-cs"/>
            </a:rPr>
            <a:t>563</a:t>
          </a:r>
          <a:r>
            <a:rPr lang="ja-JP" altLang="ja-JP" sz="1100">
              <a:solidFill>
                <a:schemeClr val="dk1"/>
              </a:solidFill>
              <a:effectLst/>
              <a:latin typeface="+mn-lt"/>
              <a:ea typeface="+mn-ea"/>
              <a:cs typeface="+mn-cs"/>
            </a:rPr>
            <a:t>人となった。これは削減目標の</a:t>
          </a:r>
          <a:r>
            <a:rPr lang="en-US" altLang="ja-JP" sz="1100">
              <a:solidFill>
                <a:schemeClr val="dk1"/>
              </a:solidFill>
              <a:effectLst/>
              <a:latin typeface="+mn-lt"/>
              <a:ea typeface="+mn-ea"/>
              <a:cs typeface="+mn-cs"/>
            </a:rPr>
            <a:t>9.4</a:t>
          </a:r>
          <a:r>
            <a:rPr lang="ja-JP" altLang="ja-JP" sz="1100">
              <a:solidFill>
                <a:schemeClr val="dk1"/>
              </a:solidFill>
              <a:effectLst/>
              <a:latin typeface="+mn-lt"/>
              <a:ea typeface="+mn-ea"/>
              <a:cs typeface="+mn-cs"/>
            </a:rPr>
            <a:t>％を大きく上回る成果となった。また、病院及び消防を除く職員（一般会計・特別会計・水道事業会計）でも、平成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月までに</a:t>
          </a:r>
          <a:r>
            <a:rPr lang="en-US" altLang="ja-JP" sz="1100">
              <a:solidFill>
                <a:schemeClr val="dk1"/>
              </a:solidFill>
              <a:effectLst/>
              <a:latin typeface="+mn-lt"/>
              <a:ea typeface="+mn-ea"/>
              <a:cs typeface="+mn-cs"/>
            </a:rPr>
            <a:t>75</a:t>
          </a:r>
          <a:r>
            <a:rPr lang="ja-JP" altLang="ja-JP" sz="1100">
              <a:solidFill>
                <a:schemeClr val="dk1"/>
              </a:solidFill>
              <a:effectLst/>
              <a:latin typeface="+mn-lt"/>
              <a:ea typeface="+mn-ea"/>
              <a:cs typeface="+mn-cs"/>
            </a:rPr>
            <a:t>人、</a:t>
          </a:r>
          <a:r>
            <a:rPr lang="en-US" altLang="ja-JP" sz="1100">
              <a:solidFill>
                <a:schemeClr val="dk1"/>
              </a:solidFill>
              <a:effectLst/>
              <a:latin typeface="+mn-lt"/>
              <a:ea typeface="+mn-ea"/>
              <a:cs typeface="+mn-cs"/>
            </a:rPr>
            <a:t>16.7</a:t>
          </a:r>
          <a:r>
            <a:rPr lang="ja-JP" altLang="ja-JP" sz="1100">
              <a:solidFill>
                <a:schemeClr val="dk1"/>
              </a:solidFill>
              <a:effectLst/>
              <a:latin typeface="+mn-lt"/>
              <a:ea typeface="+mn-ea"/>
              <a:cs typeface="+mn-cs"/>
            </a:rPr>
            <a:t>％を削減し</a:t>
          </a:r>
          <a:r>
            <a:rPr lang="en-US" altLang="ja-JP" sz="1100">
              <a:solidFill>
                <a:schemeClr val="dk1"/>
              </a:solidFill>
              <a:effectLst/>
              <a:latin typeface="+mn-lt"/>
              <a:ea typeface="+mn-ea"/>
              <a:cs typeface="+mn-cs"/>
            </a:rPr>
            <a:t>373</a:t>
          </a:r>
          <a:r>
            <a:rPr lang="ja-JP" altLang="ja-JP" sz="1100">
              <a:solidFill>
                <a:schemeClr val="dk1"/>
              </a:solidFill>
              <a:effectLst/>
              <a:latin typeface="+mn-lt"/>
              <a:ea typeface="+mn-ea"/>
              <a:cs typeface="+mn-cs"/>
            </a:rPr>
            <a:t>人となった。類似団体と比較しても、その平均を上回る削減を行った。</a:t>
          </a:r>
          <a:endParaRPr lang="ja-JP" altLang="ja-JP" sz="1400">
            <a:effectLst/>
          </a:endParaRPr>
        </a:p>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　行政職においては、定年退職者不補充、技能労務職においては、退職者不補充としており、平成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年度での病院及び消防を除く職員数は、平成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年４月と比較して、更に</a:t>
          </a:r>
          <a:r>
            <a:rPr lang="en-US" altLang="ja-JP" sz="1100">
              <a:solidFill>
                <a:schemeClr val="dk1"/>
              </a:solidFill>
              <a:effectLst/>
              <a:latin typeface="+mn-lt"/>
              <a:ea typeface="+mn-ea"/>
              <a:cs typeface="+mn-cs"/>
            </a:rPr>
            <a:t>43</a:t>
          </a:r>
          <a:r>
            <a:rPr lang="ja-JP" altLang="ja-JP" sz="1100">
              <a:solidFill>
                <a:schemeClr val="dk1"/>
              </a:solidFill>
              <a:effectLst/>
              <a:latin typeface="+mn-lt"/>
              <a:ea typeface="+mn-ea"/>
              <a:cs typeface="+mn-cs"/>
            </a:rPr>
            <a:t>人を削減し、</a:t>
          </a:r>
          <a:r>
            <a:rPr lang="en-US" altLang="ja-JP" sz="1100">
              <a:solidFill>
                <a:schemeClr val="dk1"/>
              </a:solidFill>
              <a:effectLst/>
              <a:latin typeface="+mn-lt"/>
              <a:ea typeface="+mn-ea"/>
              <a:cs typeface="+mn-cs"/>
            </a:rPr>
            <a:t>330</a:t>
          </a:r>
          <a:r>
            <a:rPr lang="ja-JP" altLang="ja-JP" sz="1100">
              <a:solidFill>
                <a:schemeClr val="dk1"/>
              </a:solidFill>
              <a:effectLst/>
              <a:latin typeface="+mn-lt"/>
              <a:ea typeface="+mn-ea"/>
              <a:cs typeface="+mn-cs"/>
            </a:rPr>
            <a:t>人とした。</a:t>
          </a:r>
          <a:endParaRPr lang="ja-JP" altLang="ja-JP" sz="1400">
            <a:effectLst/>
          </a:endParaRPr>
        </a:p>
        <a:p>
          <a:r>
            <a:rPr lang="ja-JP" altLang="ja-JP" sz="1100">
              <a:solidFill>
                <a:schemeClr val="dk1"/>
              </a:solidFill>
              <a:effectLst/>
              <a:latin typeface="+mn-lt"/>
              <a:ea typeface="+mn-ea"/>
              <a:cs typeface="+mn-cs"/>
            </a:rPr>
            <a:t>　今後においては、実効性のある定員管理計画を策定し、更なる職員数の適正化を図るよう努めていく。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8" name="直線コネクタ 317"/>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9"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20" name="直線コネクタ 319"/>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24251</xdr:rowOff>
    </xdr:from>
    <xdr:to>
      <xdr:col>24</xdr:col>
      <xdr:colOff>558800</xdr:colOff>
      <xdr:row>61</xdr:row>
      <xdr:rowOff>26307</xdr:rowOff>
    </xdr:to>
    <xdr:cxnSp macro="">
      <xdr:nvCxnSpPr>
        <xdr:cNvPr id="323" name="直線コネクタ 322"/>
        <xdr:cNvCxnSpPr/>
      </xdr:nvCxnSpPr>
      <xdr:spPr>
        <a:xfrm flipV="1">
          <a:off x="16179800" y="10311251"/>
          <a:ext cx="838200" cy="17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24328</xdr:rowOff>
    </xdr:from>
    <xdr:ext cx="762000" cy="259045"/>
    <xdr:sp macro="" textlink="">
      <xdr:nvSpPr>
        <xdr:cNvPr id="324" name="定員管理の状況平均値テキスト"/>
        <xdr:cNvSpPr txBox="1"/>
      </xdr:nvSpPr>
      <xdr:spPr>
        <a:xfrm>
          <a:off x="17106900" y="1065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5" name="フローチャート : 判断 324"/>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26307</xdr:rowOff>
    </xdr:from>
    <xdr:to>
      <xdr:col>23</xdr:col>
      <xdr:colOff>406400</xdr:colOff>
      <xdr:row>61</xdr:row>
      <xdr:rowOff>32052</xdr:rowOff>
    </xdr:to>
    <xdr:cxnSp macro="">
      <xdr:nvCxnSpPr>
        <xdr:cNvPr id="326" name="直線コネクタ 325"/>
        <xdr:cNvCxnSpPr/>
      </xdr:nvCxnSpPr>
      <xdr:spPr>
        <a:xfrm flipV="1">
          <a:off x="15290800" y="10484757"/>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35016</xdr:rowOff>
    </xdr:from>
    <xdr:to>
      <xdr:col>23</xdr:col>
      <xdr:colOff>457200</xdr:colOff>
      <xdr:row>62</xdr:row>
      <xdr:rowOff>136616</xdr:rowOff>
    </xdr:to>
    <xdr:sp macro="" textlink="">
      <xdr:nvSpPr>
        <xdr:cNvPr id="327" name="フローチャート : 判断 326"/>
        <xdr:cNvSpPr/>
      </xdr:nvSpPr>
      <xdr:spPr>
        <a:xfrm>
          <a:off x="16129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121393</xdr:rowOff>
    </xdr:from>
    <xdr:ext cx="736600" cy="259045"/>
    <xdr:sp macro="" textlink="">
      <xdr:nvSpPr>
        <xdr:cNvPr id="328" name="テキスト ボックス 327"/>
        <xdr:cNvSpPr txBox="1"/>
      </xdr:nvSpPr>
      <xdr:spPr>
        <a:xfrm>
          <a:off x="15798800" y="10751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32052</xdr:rowOff>
    </xdr:from>
    <xdr:to>
      <xdr:col>22</xdr:col>
      <xdr:colOff>203200</xdr:colOff>
      <xdr:row>61</xdr:row>
      <xdr:rowOff>56183</xdr:rowOff>
    </xdr:to>
    <xdr:cxnSp macro="">
      <xdr:nvCxnSpPr>
        <xdr:cNvPr id="329" name="直線コネクタ 328"/>
        <xdr:cNvCxnSpPr/>
      </xdr:nvCxnSpPr>
      <xdr:spPr>
        <a:xfrm flipV="1">
          <a:off x="14401800" y="10490502"/>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158206</xdr:rowOff>
    </xdr:from>
    <xdr:to>
      <xdr:col>22</xdr:col>
      <xdr:colOff>254000</xdr:colOff>
      <xdr:row>62</xdr:row>
      <xdr:rowOff>88356</xdr:rowOff>
    </xdr:to>
    <xdr:sp macro="" textlink="">
      <xdr:nvSpPr>
        <xdr:cNvPr id="330" name="フローチャート : 判断 329"/>
        <xdr:cNvSpPr/>
      </xdr:nvSpPr>
      <xdr:spPr>
        <a:xfrm>
          <a:off x="15240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73133</xdr:rowOff>
    </xdr:from>
    <xdr:ext cx="762000" cy="259045"/>
    <xdr:sp macro="" textlink="">
      <xdr:nvSpPr>
        <xdr:cNvPr id="331" name="テキスト ボックス 330"/>
        <xdr:cNvSpPr txBox="1"/>
      </xdr:nvSpPr>
      <xdr:spPr>
        <a:xfrm>
          <a:off x="14909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56183</xdr:rowOff>
    </xdr:from>
    <xdr:to>
      <xdr:col>21</xdr:col>
      <xdr:colOff>0</xdr:colOff>
      <xdr:row>61</xdr:row>
      <xdr:rowOff>83759</xdr:rowOff>
    </xdr:to>
    <xdr:cxnSp macro="">
      <xdr:nvCxnSpPr>
        <xdr:cNvPr id="332" name="直線コネクタ 331"/>
        <xdr:cNvCxnSpPr/>
      </xdr:nvCxnSpPr>
      <xdr:spPr>
        <a:xfrm flipV="1">
          <a:off x="13512800" y="10514633"/>
          <a:ext cx="889000" cy="2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154759</xdr:rowOff>
    </xdr:from>
    <xdr:to>
      <xdr:col>21</xdr:col>
      <xdr:colOff>50800</xdr:colOff>
      <xdr:row>62</xdr:row>
      <xdr:rowOff>84909</xdr:rowOff>
    </xdr:to>
    <xdr:sp macro="" textlink="">
      <xdr:nvSpPr>
        <xdr:cNvPr id="333" name="フローチャート : 判断 332"/>
        <xdr:cNvSpPr/>
      </xdr:nvSpPr>
      <xdr:spPr>
        <a:xfrm>
          <a:off x="14351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69686</xdr:rowOff>
    </xdr:from>
    <xdr:ext cx="762000" cy="259045"/>
    <xdr:sp macro="" textlink="">
      <xdr:nvSpPr>
        <xdr:cNvPr id="334" name="テキスト ボックス 333"/>
        <xdr:cNvSpPr txBox="1"/>
      </xdr:nvSpPr>
      <xdr:spPr>
        <a:xfrm>
          <a:off x="14020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159355</xdr:rowOff>
    </xdr:from>
    <xdr:to>
      <xdr:col>19</xdr:col>
      <xdr:colOff>533400</xdr:colOff>
      <xdr:row>62</xdr:row>
      <xdr:rowOff>89505</xdr:rowOff>
    </xdr:to>
    <xdr:sp macro="" textlink="">
      <xdr:nvSpPr>
        <xdr:cNvPr id="335" name="フローチャート : 判断 334"/>
        <xdr:cNvSpPr/>
      </xdr:nvSpPr>
      <xdr:spPr>
        <a:xfrm>
          <a:off x="13462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74282</xdr:rowOff>
    </xdr:from>
    <xdr:ext cx="762000" cy="259045"/>
    <xdr:sp macro="" textlink="">
      <xdr:nvSpPr>
        <xdr:cNvPr id="336" name="テキスト ボックス 335"/>
        <xdr:cNvSpPr txBox="1"/>
      </xdr:nvSpPr>
      <xdr:spPr>
        <a:xfrm>
          <a:off x="13131800" y="107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144901</xdr:rowOff>
    </xdr:from>
    <xdr:to>
      <xdr:col>24</xdr:col>
      <xdr:colOff>609600</xdr:colOff>
      <xdr:row>60</xdr:row>
      <xdr:rowOff>75051</xdr:rowOff>
    </xdr:to>
    <xdr:sp macro="" textlink="">
      <xdr:nvSpPr>
        <xdr:cNvPr id="342" name="円/楕円 341"/>
        <xdr:cNvSpPr/>
      </xdr:nvSpPr>
      <xdr:spPr>
        <a:xfrm>
          <a:off x="16967200" y="1026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161428</xdr:rowOff>
    </xdr:from>
    <xdr:ext cx="762000" cy="259045"/>
    <xdr:sp macro="" textlink="">
      <xdr:nvSpPr>
        <xdr:cNvPr id="343" name="定員管理の状況該当値テキスト"/>
        <xdr:cNvSpPr txBox="1"/>
      </xdr:nvSpPr>
      <xdr:spPr>
        <a:xfrm>
          <a:off x="17106900" y="10105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6.29</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146957</xdr:rowOff>
    </xdr:from>
    <xdr:to>
      <xdr:col>23</xdr:col>
      <xdr:colOff>457200</xdr:colOff>
      <xdr:row>61</xdr:row>
      <xdr:rowOff>77107</xdr:rowOff>
    </xdr:to>
    <xdr:sp macro="" textlink="">
      <xdr:nvSpPr>
        <xdr:cNvPr id="344" name="円/楕円 343"/>
        <xdr:cNvSpPr/>
      </xdr:nvSpPr>
      <xdr:spPr>
        <a:xfrm>
          <a:off x="16129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87284</xdr:rowOff>
    </xdr:from>
    <xdr:ext cx="736600" cy="259045"/>
    <xdr:sp macro="" textlink="">
      <xdr:nvSpPr>
        <xdr:cNvPr id="345" name="テキスト ボックス 344"/>
        <xdr:cNvSpPr txBox="1"/>
      </xdr:nvSpPr>
      <xdr:spPr>
        <a:xfrm>
          <a:off x="15798800" y="1020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152702</xdr:rowOff>
    </xdr:from>
    <xdr:to>
      <xdr:col>22</xdr:col>
      <xdr:colOff>254000</xdr:colOff>
      <xdr:row>61</xdr:row>
      <xdr:rowOff>82852</xdr:rowOff>
    </xdr:to>
    <xdr:sp macro="" textlink="">
      <xdr:nvSpPr>
        <xdr:cNvPr id="346" name="円/楕円 345"/>
        <xdr:cNvSpPr/>
      </xdr:nvSpPr>
      <xdr:spPr>
        <a:xfrm>
          <a:off x="15240000" y="1043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93029</xdr:rowOff>
    </xdr:from>
    <xdr:ext cx="762000" cy="259045"/>
    <xdr:sp macro="" textlink="">
      <xdr:nvSpPr>
        <xdr:cNvPr id="347" name="テキスト ボックス 346"/>
        <xdr:cNvSpPr txBox="1"/>
      </xdr:nvSpPr>
      <xdr:spPr>
        <a:xfrm>
          <a:off x="14909800" y="10208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5383</xdr:rowOff>
    </xdr:from>
    <xdr:to>
      <xdr:col>21</xdr:col>
      <xdr:colOff>50800</xdr:colOff>
      <xdr:row>61</xdr:row>
      <xdr:rowOff>106983</xdr:rowOff>
    </xdr:to>
    <xdr:sp macro="" textlink="">
      <xdr:nvSpPr>
        <xdr:cNvPr id="348" name="円/楕円 347"/>
        <xdr:cNvSpPr/>
      </xdr:nvSpPr>
      <xdr:spPr>
        <a:xfrm>
          <a:off x="14351000" y="1046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117160</xdr:rowOff>
    </xdr:from>
    <xdr:ext cx="762000" cy="259045"/>
    <xdr:sp macro="" textlink="">
      <xdr:nvSpPr>
        <xdr:cNvPr id="349" name="テキスト ボックス 348"/>
        <xdr:cNvSpPr txBox="1"/>
      </xdr:nvSpPr>
      <xdr:spPr>
        <a:xfrm>
          <a:off x="14020800" y="10232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32959</xdr:rowOff>
    </xdr:from>
    <xdr:to>
      <xdr:col>19</xdr:col>
      <xdr:colOff>533400</xdr:colOff>
      <xdr:row>61</xdr:row>
      <xdr:rowOff>134559</xdr:rowOff>
    </xdr:to>
    <xdr:sp macro="" textlink="">
      <xdr:nvSpPr>
        <xdr:cNvPr id="350" name="円/楕円 349"/>
        <xdr:cNvSpPr/>
      </xdr:nvSpPr>
      <xdr:spPr>
        <a:xfrm>
          <a:off x="13462000" y="104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144736</xdr:rowOff>
    </xdr:from>
    <xdr:ext cx="762000" cy="259045"/>
    <xdr:sp macro="" textlink="">
      <xdr:nvSpPr>
        <xdr:cNvPr id="351" name="テキスト ボックス 350"/>
        <xdr:cNvSpPr txBox="1"/>
      </xdr:nvSpPr>
      <xdr:spPr>
        <a:xfrm>
          <a:off x="13131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年度に借り入れた「第三セクター等改革推進債」の元金償還が平成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年度から始まったため、実質公債費比率が平成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19.2%</a:t>
          </a:r>
          <a:r>
            <a:rPr kumimoji="1" lang="ja-JP" altLang="ja-JP" sz="1100">
              <a:solidFill>
                <a:schemeClr val="dk1"/>
              </a:solidFill>
              <a:effectLst/>
              <a:latin typeface="+mn-lt"/>
              <a:ea typeface="+mn-ea"/>
              <a:cs typeface="+mn-cs"/>
            </a:rPr>
            <a:t>まで上昇した。</a:t>
          </a:r>
          <a:endParaRPr lang="ja-JP" altLang="ja-JP" sz="1400">
            <a:effectLst/>
          </a:endParaRPr>
        </a:p>
        <a:p>
          <a:r>
            <a:rPr kumimoji="1" lang="ja-JP" altLang="ja-JP" sz="1100">
              <a:solidFill>
                <a:schemeClr val="dk1"/>
              </a:solidFill>
              <a:effectLst/>
              <a:latin typeface="+mn-lt"/>
              <a:ea typeface="+mn-ea"/>
              <a:cs typeface="+mn-cs"/>
            </a:rPr>
            <a:t>　今後は、これまでに引き続き、歳入の確保や歳出の削減など、行財政改革に取り組んでいくとともに、早期に実質公債費比率を</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に引き下げるべく、公債費負担適正化計画に基づき、公債費負担の適正な管理を行う。</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80" name="直線コネクタ 379"/>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83"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4" name="直線コネクタ 383"/>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33549</xdr:rowOff>
    </xdr:from>
    <xdr:to>
      <xdr:col>24</xdr:col>
      <xdr:colOff>558800</xdr:colOff>
      <xdr:row>38</xdr:row>
      <xdr:rowOff>47625</xdr:rowOff>
    </xdr:to>
    <xdr:cxnSp macro="">
      <xdr:nvCxnSpPr>
        <xdr:cNvPr id="385" name="直線コネクタ 384"/>
        <xdr:cNvCxnSpPr/>
      </xdr:nvCxnSpPr>
      <xdr:spPr>
        <a:xfrm flipV="1">
          <a:off x="16179800" y="6548649"/>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3827</xdr:rowOff>
    </xdr:from>
    <xdr:ext cx="762000" cy="259045"/>
    <xdr:sp macro="" textlink="">
      <xdr:nvSpPr>
        <xdr:cNvPr id="386" name="公債費負担の状況平均値テキスト"/>
        <xdr:cNvSpPr txBox="1"/>
      </xdr:nvSpPr>
      <xdr:spPr>
        <a:xfrm>
          <a:off x="17106900" y="6176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7" name="フローチャート : 判断 386"/>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47625</xdr:rowOff>
    </xdr:from>
    <xdr:to>
      <xdr:col>23</xdr:col>
      <xdr:colOff>406400</xdr:colOff>
      <xdr:row>38</xdr:row>
      <xdr:rowOff>51646</xdr:rowOff>
    </xdr:to>
    <xdr:cxnSp macro="">
      <xdr:nvCxnSpPr>
        <xdr:cNvPr id="388" name="直線コネクタ 387"/>
        <xdr:cNvCxnSpPr/>
      </xdr:nvCxnSpPr>
      <xdr:spPr>
        <a:xfrm flipV="1">
          <a:off x="15290800" y="6562725"/>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1376</xdr:rowOff>
    </xdr:from>
    <xdr:to>
      <xdr:col>23</xdr:col>
      <xdr:colOff>457200</xdr:colOff>
      <xdr:row>37</xdr:row>
      <xdr:rowOff>102976</xdr:rowOff>
    </xdr:to>
    <xdr:sp macro="" textlink="">
      <xdr:nvSpPr>
        <xdr:cNvPr id="389" name="フローチャート : 判断 388"/>
        <xdr:cNvSpPr/>
      </xdr:nvSpPr>
      <xdr:spPr>
        <a:xfrm>
          <a:off x="16129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113153</xdr:rowOff>
    </xdr:from>
    <xdr:ext cx="736600" cy="259045"/>
    <xdr:sp macro="" textlink="">
      <xdr:nvSpPr>
        <xdr:cNvPr id="390" name="テキスト ボックス 389"/>
        <xdr:cNvSpPr txBox="1"/>
      </xdr:nvSpPr>
      <xdr:spPr>
        <a:xfrm>
          <a:off x="15798800" y="6113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35560</xdr:rowOff>
    </xdr:from>
    <xdr:to>
      <xdr:col>22</xdr:col>
      <xdr:colOff>203200</xdr:colOff>
      <xdr:row>38</xdr:row>
      <xdr:rowOff>51646</xdr:rowOff>
    </xdr:to>
    <xdr:cxnSp macro="">
      <xdr:nvCxnSpPr>
        <xdr:cNvPr id="391" name="直線コネクタ 390"/>
        <xdr:cNvCxnSpPr/>
      </xdr:nvCxnSpPr>
      <xdr:spPr>
        <a:xfrm>
          <a:off x="14401800" y="65506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9419</xdr:rowOff>
    </xdr:from>
    <xdr:to>
      <xdr:col>22</xdr:col>
      <xdr:colOff>254000</xdr:colOff>
      <xdr:row>37</xdr:row>
      <xdr:rowOff>111019</xdr:rowOff>
    </xdr:to>
    <xdr:sp macro="" textlink="">
      <xdr:nvSpPr>
        <xdr:cNvPr id="392" name="フローチャート : 判断 391"/>
        <xdr:cNvSpPr/>
      </xdr:nvSpPr>
      <xdr:spPr>
        <a:xfrm>
          <a:off x="15240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121196</xdr:rowOff>
    </xdr:from>
    <xdr:ext cx="762000" cy="259045"/>
    <xdr:sp macro="" textlink="">
      <xdr:nvSpPr>
        <xdr:cNvPr id="393" name="テキスト ボックス 392"/>
        <xdr:cNvSpPr txBox="1"/>
      </xdr:nvSpPr>
      <xdr:spPr>
        <a:xfrm>
          <a:off x="14909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154728</xdr:rowOff>
    </xdr:from>
    <xdr:to>
      <xdr:col>21</xdr:col>
      <xdr:colOff>0</xdr:colOff>
      <xdr:row>38</xdr:row>
      <xdr:rowOff>35560</xdr:rowOff>
    </xdr:to>
    <xdr:cxnSp macro="">
      <xdr:nvCxnSpPr>
        <xdr:cNvPr id="394" name="直線コネクタ 393"/>
        <xdr:cNvCxnSpPr/>
      </xdr:nvCxnSpPr>
      <xdr:spPr>
        <a:xfrm>
          <a:off x="13512800" y="6498378"/>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27517</xdr:rowOff>
    </xdr:from>
    <xdr:to>
      <xdr:col>21</xdr:col>
      <xdr:colOff>50800</xdr:colOff>
      <xdr:row>37</xdr:row>
      <xdr:rowOff>129117</xdr:rowOff>
    </xdr:to>
    <xdr:sp macro="" textlink="">
      <xdr:nvSpPr>
        <xdr:cNvPr id="395" name="フローチャート : 判断 394"/>
        <xdr:cNvSpPr/>
      </xdr:nvSpPr>
      <xdr:spPr>
        <a:xfrm>
          <a:off x="14351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139294</xdr:rowOff>
    </xdr:from>
    <xdr:ext cx="762000" cy="259045"/>
    <xdr:sp macro="" textlink="">
      <xdr:nvSpPr>
        <xdr:cNvPr id="396" name="テキスト ボックス 395"/>
        <xdr:cNvSpPr txBox="1"/>
      </xdr:nvSpPr>
      <xdr:spPr>
        <a:xfrm>
          <a:off x="14020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43603</xdr:rowOff>
    </xdr:from>
    <xdr:to>
      <xdr:col>19</xdr:col>
      <xdr:colOff>533400</xdr:colOff>
      <xdr:row>37</xdr:row>
      <xdr:rowOff>145203</xdr:rowOff>
    </xdr:to>
    <xdr:sp macro="" textlink="">
      <xdr:nvSpPr>
        <xdr:cNvPr id="397" name="フローチャート : 判断 396"/>
        <xdr:cNvSpPr/>
      </xdr:nvSpPr>
      <xdr:spPr>
        <a:xfrm>
          <a:off x="13462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155380</xdr:rowOff>
    </xdr:from>
    <xdr:ext cx="762000" cy="259045"/>
    <xdr:sp macro="" textlink="">
      <xdr:nvSpPr>
        <xdr:cNvPr id="398" name="テキスト ボックス 397"/>
        <xdr:cNvSpPr txBox="1"/>
      </xdr:nvSpPr>
      <xdr:spPr>
        <a:xfrm>
          <a:off x="13131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37</xdr:row>
      <xdr:rowOff>154199</xdr:rowOff>
    </xdr:from>
    <xdr:to>
      <xdr:col>24</xdr:col>
      <xdr:colOff>609600</xdr:colOff>
      <xdr:row>38</xdr:row>
      <xdr:rowOff>84349</xdr:rowOff>
    </xdr:to>
    <xdr:sp macro="" textlink="">
      <xdr:nvSpPr>
        <xdr:cNvPr id="404" name="円/楕円 403"/>
        <xdr:cNvSpPr/>
      </xdr:nvSpPr>
      <xdr:spPr>
        <a:xfrm>
          <a:off x="16967200" y="649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126276</xdr:rowOff>
    </xdr:from>
    <xdr:ext cx="762000" cy="259045"/>
    <xdr:sp macro="" textlink="">
      <xdr:nvSpPr>
        <xdr:cNvPr id="405" name="公債費負担の状況該当値テキスト"/>
        <xdr:cNvSpPr txBox="1"/>
      </xdr:nvSpPr>
      <xdr:spPr>
        <a:xfrm>
          <a:off x="17106900" y="6469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168275</xdr:rowOff>
    </xdr:from>
    <xdr:to>
      <xdr:col>23</xdr:col>
      <xdr:colOff>457200</xdr:colOff>
      <xdr:row>38</xdr:row>
      <xdr:rowOff>98425</xdr:rowOff>
    </xdr:to>
    <xdr:sp macro="" textlink="">
      <xdr:nvSpPr>
        <xdr:cNvPr id="406" name="円/楕円 405"/>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83202</xdr:rowOff>
    </xdr:from>
    <xdr:ext cx="736600" cy="259045"/>
    <xdr:sp macro="" textlink="">
      <xdr:nvSpPr>
        <xdr:cNvPr id="407" name="テキスト ボックス 406"/>
        <xdr:cNvSpPr txBox="1"/>
      </xdr:nvSpPr>
      <xdr:spPr>
        <a:xfrm>
          <a:off x="15798800" y="659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846</xdr:rowOff>
    </xdr:from>
    <xdr:to>
      <xdr:col>22</xdr:col>
      <xdr:colOff>254000</xdr:colOff>
      <xdr:row>38</xdr:row>
      <xdr:rowOff>102446</xdr:rowOff>
    </xdr:to>
    <xdr:sp macro="" textlink="">
      <xdr:nvSpPr>
        <xdr:cNvPr id="408" name="円/楕円 407"/>
        <xdr:cNvSpPr/>
      </xdr:nvSpPr>
      <xdr:spPr>
        <a:xfrm>
          <a:off x="15240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87223</xdr:rowOff>
    </xdr:from>
    <xdr:ext cx="762000" cy="259045"/>
    <xdr:sp macro="" textlink="">
      <xdr:nvSpPr>
        <xdr:cNvPr id="409" name="テキスト ボックス 408"/>
        <xdr:cNvSpPr txBox="1"/>
      </xdr:nvSpPr>
      <xdr:spPr>
        <a:xfrm>
          <a:off x="14909800" y="660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156210</xdr:rowOff>
    </xdr:from>
    <xdr:to>
      <xdr:col>21</xdr:col>
      <xdr:colOff>50800</xdr:colOff>
      <xdr:row>38</xdr:row>
      <xdr:rowOff>86360</xdr:rowOff>
    </xdr:to>
    <xdr:sp macro="" textlink="">
      <xdr:nvSpPr>
        <xdr:cNvPr id="410" name="円/楕円 409"/>
        <xdr:cNvSpPr/>
      </xdr:nvSpPr>
      <xdr:spPr>
        <a:xfrm>
          <a:off x="1435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71137</xdr:rowOff>
    </xdr:from>
    <xdr:ext cx="762000" cy="259045"/>
    <xdr:sp macro="" textlink="">
      <xdr:nvSpPr>
        <xdr:cNvPr id="411" name="テキスト ボックス 410"/>
        <xdr:cNvSpPr txBox="1"/>
      </xdr:nvSpPr>
      <xdr:spPr>
        <a:xfrm>
          <a:off x="14020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103928</xdr:rowOff>
    </xdr:from>
    <xdr:to>
      <xdr:col>19</xdr:col>
      <xdr:colOff>533400</xdr:colOff>
      <xdr:row>38</xdr:row>
      <xdr:rowOff>34079</xdr:rowOff>
    </xdr:to>
    <xdr:sp macro="" textlink="">
      <xdr:nvSpPr>
        <xdr:cNvPr id="412" name="円/楕円 411"/>
        <xdr:cNvSpPr/>
      </xdr:nvSpPr>
      <xdr:spPr>
        <a:xfrm>
          <a:off x="13462000" y="64475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18856</xdr:rowOff>
    </xdr:from>
    <xdr:ext cx="762000" cy="259045"/>
    <xdr:sp macro="" textlink="">
      <xdr:nvSpPr>
        <xdr:cNvPr id="413" name="テキスト ボックス 412"/>
        <xdr:cNvSpPr txBox="1"/>
      </xdr:nvSpPr>
      <xdr:spPr>
        <a:xfrm>
          <a:off x="13131800" y="653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[177.6%]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a:t>
          </a:r>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年度に「第三セクター等改革推進債」を借り入れたため、比率（平成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212.7</a:t>
          </a:r>
          <a:r>
            <a:rPr kumimoji="1" lang="ja-JP" altLang="ja-JP" sz="1100">
              <a:solidFill>
                <a:schemeClr val="dk1"/>
              </a:solidFill>
              <a:effectLst/>
              <a:latin typeface="+mn-lt"/>
              <a:ea typeface="+mn-ea"/>
              <a:cs typeface="+mn-cs"/>
            </a:rPr>
            <a:t>％）が大きく上昇したが、平成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年度より元金償還が始まり、今後も年間約３億７千万円の元金償還が続くため、徐々に比率が下降することが見込まれる。</a:t>
          </a:r>
          <a:endParaRPr lang="ja-JP" altLang="ja-JP" sz="1400">
            <a:effectLst/>
          </a:endParaRPr>
        </a:p>
        <a:p>
          <a:r>
            <a:rPr kumimoji="1" lang="ja-JP" altLang="ja-JP" sz="1100">
              <a:solidFill>
                <a:schemeClr val="dk1"/>
              </a:solidFill>
              <a:effectLst/>
              <a:latin typeface="+mn-lt"/>
              <a:ea typeface="+mn-ea"/>
              <a:cs typeface="+mn-cs"/>
            </a:rPr>
            <a:t>　類似団体内平均値と大きくかい離した数値を改善するためには、早期に土地開発公社から引き継いだ二町谷埋立地等の売却に積極的に取り組むことにより、市債の償還を確実に進める必要がある。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40" name="直線コネクタ 439"/>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41"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42" name="直線コネクタ 441"/>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136449</xdr:rowOff>
    </xdr:from>
    <xdr:to>
      <xdr:col>24</xdr:col>
      <xdr:colOff>558800</xdr:colOff>
      <xdr:row>16</xdr:row>
      <xdr:rowOff>152616</xdr:rowOff>
    </xdr:to>
    <xdr:cxnSp macro="">
      <xdr:nvCxnSpPr>
        <xdr:cNvPr id="445" name="直線コネクタ 444"/>
        <xdr:cNvCxnSpPr/>
      </xdr:nvCxnSpPr>
      <xdr:spPr>
        <a:xfrm flipV="1">
          <a:off x="16179800" y="2879649"/>
          <a:ext cx="8382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148277</xdr:rowOff>
    </xdr:from>
    <xdr:ext cx="762000" cy="259045"/>
    <xdr:sp macro="" textlink="">
      <xdr:nvSpPr>
        <xdr:cNvPr id="446" name="将来負担の状況平均値テキスト"/>
        <xdr:cNvSpPr txBox="1"/>
      </xdr:nvSpPr>
      <xdr:spPr>
        <a:xfrm>
          <a:off x="17106900" y="2377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7" name="フローチャート : 判断 446"/>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152616</xdr:rowOff>
    </xdr:from>
    <xdr:to>
      <xdr:col>23</xdr:col>
      <xdr:colOff>406400</xdr:colOff>
      <xdr:row>16</xdr:row>
      <xdr:rowOff>167818</xdr:rowOff>
    </xdr:to>
    <xdr:cxnSp macro="">
      <xdr:nvCxnSpPr>
        <xdr:cNvPr id="448" name="直線コネクタ 447"/>
        <xdr:cNvCxnSpPr/>
      </xdr:nvCxnSpPr>
      <xdr:spPr>
        <a:xfrm flipV="1">
          <a:off x="15290800" y="2895816"/>
          <a:ext cx="8890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141161</xdr:rowOff>
    </xdr:from>
    <xdr:to>
      <xdr:col>23</xdr:col>
      <xdr:colOff>457200</xdr:colOff>
      <xdr:row>15</xdr:row>
      <xdr:rowOff>71311</xdr:rowOff>
    </xdr:to>
    <xdr:sp macro="" textlink="">
      <xdr:nvSpPr>
        <xdr:cNvPr id="449" name="フローチャート : 判断 448"/>
        <xdr:cNvSpPr/>
      </xdr:nvSpPr>
      <xdr:spPr>
        <a:xfrm>
          <a:off x="161290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81488</xdr:rowOff>
    </xdr:from>
    <xdr:ext cx="736600" cy="259045"/>
    <xdr:sp macro="" textlink="">
      <xdr:nvSpPr>
        <xdr:cNvPr id="450" name="テキスト ボックス 449"/>
        <xdr:cNvSpPr txBox="1"/>
      </xdr:nvSpPr>
      <xdr:spPr>
        <a:xfrm>
          <a:off x="15798800" y="2310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167818</xdr:rowOff>
    </xdr:from>
    <xdr:to>
      <xdr:col>22</xdr:col>
      <xdr:colOff>203200</xdr:colOff>
      <xdr:row>16</xdr:row>
      <xdr:rowOff>168300</xdr:rowOff>
    </xdr:to>
    <xdr:cxnSp macro="">
      <xdr:nvCxnSpPr>
        <xdr:cNvPr id="451" name="直線コネクタ 450"/>
        <xdr:cNvCxnSpPr/>
      </xdr:nvCxnSpPr>
      <xdr:spPr>
        <a:xfrm flipV="1">
          <a:off x="14401800" y="2911018"/>
          <a:ext cx="8890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146710</xdr:rowOff>
    </xdr:from>
    <xdr:to>
      <xdr:col>22</xdr:col>
      <xdr:colOff>254000</xdr:colOff>
      <xdr:row>15</xdr:row>
      <xdr:rowOff>76860</xdr:rowOff>
    </xdr:to>
    <xdr:sp macro="" textlink="">
      <xdr:nvSpPr>
        <xdr:cNvPr id="452" name="フローチャート : 判断 451"/>
        <xdr:cNvSpPr/>
      </xdr:nvSpPr>
      <xdr:spPr>
        <a:xfrm>
          <a:off x="15240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87037</xdr:rowOff>
    </xdr:from>
    <xdr:ext cx="762000" cy="259045"/>
    <xdr:sp macro="" textlink="">
      <xdr:nvSpPr>
        <xdr:cNvPr id="453" name="テキスト ボックス 452"/>
        <xdr:cNvSpPr txBox="1"/>
      </xdr:nvSpPr>
      <xdr:spPr>
        <a:xfrm>
          <a:off x="14909800" y="231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168300</xdr:rowOff>
    </xdr:from>
    <xdr:to>
      <xdr:col>21</xdr:col>
      <xdr:colOff>0</xdr:colOff>
      <xdr:row>17</xdr:row>
      <xdr:rowOff>20257</xdr:rowOff>
    </xdr:to>
    <xdr:cxnSp macro="">
      <xdr:nvCxnSpPr>
        <xdr:cNvPr id="454" name="直線コネクタ 453"/>
        <xdr:cNvCxnSpPr/>
      </xdr:nvCxnSpPr>
      <xdr:spPr>
        <a:xfrm flipV="1">
          <a:off x="13512800" y="2911500"/>
          <a:ext cx="889000" cy="23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157569</xdr:rowOff>
    </xdr:from>
    <xdr:to>
      <xdr:col>21</xdr:col>
      <xdr:colOff>50800</xdr:colOff>
      <xdr:row>15</xdr:row>
      <xdr:rowOff>87719</xdr:rowOff>
    </xdr:to>
    <xdr:sp macro="" textlink="">
      <xdr:nvSpPr>
        <xdr:cNvPr id="455" name="フローチャート : 判断 454"/>
        <xdr:cNvSpPr/>
      </xdr:nvSpPr>
      <xdr:spPr>
        <a:xfrm>
          <a:off x="14351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97896</xdr:rowOff>
    </xdr:from>
    <xdr:ext cx="762000" cy="259045"/>
    <xdr:sp macro="" textlink="">
      <xdr:nvSpPr>
        <xdr:cNvPr id="456" name="テキスト ボックス 455"/>
        <xdr:cNvSpPr txBox="1"/>
      </xdr:nvSpPr>
      <xdr:spPr>
        <a:xfrm>
          <a:off x="14020800" y="232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12421</xdr:rowOff>
    </xdr:from>
    <xdr:to>
      <xdr:col>19</xdr:col>
      <xdr:colOff>533400</xdr:colOff>
      <xdr:row>15</xdr:row>
      <xdr:rowOff>114021</xdr:rowOff>
    </xdr:to>
    <xdr:sp macro="" textlink="">
      <xdr:nvSpPr>
        <xdr:cNvPr id="457" name="フローチャート : 判断 456"/>
        <xdr:cNvSpPr/>
      </xdr:nvSpPr>
      <xdr:spPr>
        <a:xfrm>
          <a:off x="13462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124198</xdr:rowOff>
    </xdr:from>
    <xdr:ext cx="762000" cy="259045"/>
    <xdr:sp macro="" textlink="">
      <xdr:nvSpPr>
        <xdr:cNvPr id="458" name="テキスト ボックス 457"/>
        <xdr:cNvSpPr txBox="1"/>
      </xdr:nvSpPr>
      <xdr:spPr>
        <a:xfrm>
          <a:off x="13131800" y="235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85649</xdr:rowOff>
    </xdr:from>
    <xdr:to>
      <xdr:col>24</xdr:col>
      <xdr:colOff>609600</xdr:colOff>
      <xdr:row>17</xdr:row>
      <xdr:rowOff>15799</xdr:rowOff>
    </xdr:to>
    <xdr:sp macro="" textlink="">
      <xdr:nvSpPr>
        <xdr:cNvPr id="464" name="円/楕円 463"/>
        <xdr:cNvSpPr/>
      </xdr:nvSpPr>
      <xdr:spPr>
        <a:xfrm>
          <a:off x="16967200" y="282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57726</xdr:rowOff>
    </xdr:from>
    <xdr:ext cx="762000" cy="259045"/>
    <xdr:sp macro="" textlink="">
      <xdr:nvSpPr>
        <xdr:cNvPr id="465" name="将来負担の状況該当値テキスト"/>
        <xdr:cNvSpPr txBox="1"/>
      </xdr:nvSpPr>
      <xdr:spPr>
        <a:xfrm>
          <a:off x="17106900" y="2800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177.6</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101816</xdr:rowOff>
    </xdr:from>
    <xdr:to>
      <xdr:col>23</xdr:col>
      <xdr:colOff>457200</xdr:colOff>
      <xdr:row>17</xdr:row>
      <xdr:rowOff>31966</xdr:rowOff>
    </xdr:to>
    <xdr:sp macro="" textlink="">
      <xdr:nvSpPr>
        <xdr:cNvPr id="466" name="円/楕円 465"/>
        <xdr:cNvSpPr/>
      </xdr:nvSpPr>
      <xdr:spPr>
        <a:xfrm>
          <a:off x="16129000" y="284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16743</xdr:rowOff>
    </xdr:from>
    <xdr:ext cx="736600" cy="259045"/>
    <xdr:sp macro="" textlink="">
      <xdr:nvSpPr>
        <xdr:cNvPr id="467" name="テキスト ボックス 466"/>
        <xdr:cNvSpPr txBox="1"/>
      </xdr:nvSpPr>
      <xdr:spPr>
        <a:xfrm>
          <a:off x="15798800" y="2931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184.3</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117018</xdr:rowOff>
    </xdr:from>
    <xdr:to>
      <xdr:col>22</xdr:col>
      <xdr:colOff>254000</xdr:colOff>
      <xdr:row>17</xdr:row>
      <xdr:rowOff>47168</xdr:rowOff>
    </xdr:to>
    <xdr:sp macro="" textlink="">
      <xdr:nvSpPr>
        <xdr:cNvPr id="468" name="円/楕円 467"/>
        <xdr:cNvSpPr/>
      </xdr:nvSpPr>
      <xdr:spPr>
        <a:xfrm>
          <a:off x="15240000" y="286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31945</xdr:rowOff>
    </xdr:from>
    <xdr:ext cx="762000" cy="259045"/>
    <xdr:sp macro="" textlink="">
      <xdr:nvSpPr>
        <xdr:cNvPr id="469" name="テキスト ボックス 468"/>
        <xdr:cNvSpPr txBox="1"/>
      </xdr:nvSpPr>
      <xdr:spPr>
        <a:xfrm>
          <a:off x="14909800" y="2946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190.6</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117500</xdr:rowOff>
    </xdr:from>
    <xdr:to>
      <xdr:col>21</xdr:col>
      <xdr:colOff>50800</xdr:colOff>
      <xdr:row>17</xdr:row>
      <xdr:rowOff>47650</xdr:rowOff>
    </xdr:to>
    <xdr:sp macro="" textlink="">
      <xdr:nvSpPr>
        <xdr:cNvPr id="470" name="円/楕円 469"/>
        <xdr:cNvSpPr/>
      </xdr:nvSpPr>
      <xdr:spPr>
        <a:xfrm>
          <a:off x="14351000" y="286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32427</xdr:rowOff>
    </xdr:from>
    <xdr:ext cx="762000" cy="259045"/>
    <xdr:sp macro="" textlink="">
      <xdr:nvSpPr>
        <xdr:cNvPr id="471" name="テキスト ボックス 470"/>
        <xdr:cNvSpPr txBox="1"/>
      </xdr:nvSpPr>
      <xdr:spPr>
        <a:xfrm>
          <a:off x="14020800" y="29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190.8</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140907</xdr:rowOff>
    </xdr:from>
    <xdr:to>
      <xdr:col>19</xdr:col>
      <xdr:colOff>533400</xdr:colOff>
      <xdr:row>17</xdr:row>
      <xdr:rowOff>71057</xdr:rowOff>
    </xdr:to>
    <xdr:sp macro="" textlink="">
      <xdr:nvSpPr>
        <xdr:cNvPr id="472" name="円/楕円 471"/>
        <xdr:cNvSpPr/>
      </xdr:nvSpPr>
      <xdr:spPr>
        <a:xfrm>
          <a:off x="13462000" y="28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55834</xdr:rowOff>
    </xdr:from>
    <xdr:ext cx="762000" cy="259045"/>
    <xdr:sp macro="" textlink="">
      <xdr:nvSpPr>
        <xdr:cNvPr id="473" name="テキスト ボックス 472"/>
        <xdr:cNvSpPr txBox="1"/>
      </xdr:nvSpPr>
      <xdr:spPr>
        <a:xfrm>
          <a:off x="13131800" y="2970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近年の状況としては、平成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年度から地域手当水準の段階的引下げを行い、平成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年度に国の支給割合水準に合わせた。また、平成</a:t>
          </a:r>
          <a:r>
            <a:rPr lang="en-US" altLang="ja-JP" sz="1100">
              <a:solidFill>
                <a:schemeClr val="dk1"/>
              </a:solidFill>
              <a:effectLst/>
              <a:latin typeface="+mn-lt"/>
              <a:ea typeface="+mn-ea"/>
              <a:cs typeface="+mn-cs"/>
            </a:rPr>
            <a:t>23</a:t>
          </a:r>
          <a:r>
            <a:rPr lang="ja-JP" altLang="ja-JP" sz="1100">
              <a:solidFill>
                <a:schemeClr val="dk1"/>
              </a:solidFill>
              <a:effectLst/>
              <a:latin typeface="+mn-lt"/>
              <a:ea typeface="+mn-ea"/>
              <a:cs typeface="+mn-cs"/>
            </a:rPr>
            <a:t>年度には、給料及び手当について、国家公務員の給与水準を基礎とした改定を行い、平成</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年度においても、給与制度の総合的見直しを４月に実施し、改善に努めている。　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年度においても、人事院勧告に基づく給与改定を行い、給与について国公準拠を原則としている。　</a:t>
          </a:r>
          <a:endParaRPr lang="en-US" altLang="ja-JP" sz="1100">
            <a:solidFill>
              <a:schemeClr val="dk1"/>
            </a:solidFill>
            <a:effectLst/>
            <a:latin typeface="+mn-lt"/>
            <a:ea typeface="+mn-ea"/>
            <a:cs typeface="+mn-cs"/>
          </a:endParaRPr>
        </a:p>
        <a:p>
          <a:pPr eaLnBrk="1" fontAlgn="auto" latinLnBrk="0" hangingPunct="1"/>
          <a:r>
            <a:rPr lang="ja-JP" altLang="ja-JP" sz="1100">
              <a:solidFill>
                <a:schemeClr val="dk1"/>
              </a:solidFill>
              <a:effectLst/>
              <a:latin typeface="+mn-lt"/>
              <a:ea typeface="+mn-ea"/>
              <a:cs typeface="+mn-cs"/>
            </a:rPr>
            <a:t>　類似団体と比較して人件費の比率が高いことについては、給与水準や定員管理の分野における状況が類似団体の中でもおおむね平均に近い順位にいることから、三浦市における財政構造に起因するものと思われ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8890</xdr:rowOff>
    </xdr:from>
    <xdr:to>
      <xdr:col>7</xdr:col>
      <xdr:colOff>15875</xdr:colOff>
      <xdr:row>39</xdr:row>
      <xdr:rowOff>54610</xdr:rowOff>
    </xdr:to>
    <xdr:cxnSp macro="">
      <xdr:nvCxnSpPr>
        <xdr:cNvPr id="66" name="直線コネクタ 65"/>
        <xdr:cNvCxnSpPr/>
      </xdr:nvCxnSpPr>
      <xdr:spPr>
        <a:xfrm>
          <a:off x="3987800" y="66954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138447</xdr:rowOff>
    </xdr:from>
    <xdr:ext cx="762000" cy="259045"/>
    <xdr:sp macro="" textlink="">
      <xdr:nvSpPr>
        <xdr:cNvPr id="67"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8890</xdr:rowOff>
    </xdr:from>
    <xdr:to>
      <xdr:col>5</xdr:col>
      <xdr:colOff>549275</xdr:colOff>
      <xdr:row>39</xdr:row>
      <xdr:rowOff>146050</xdr:rowOff>
    </xdr:to>
    <xdr:cxnSp macro="">
      <xdr:nvCxnSpPr>
        <xdr:cNvPr id="69" name="直線コネクタ 68"/>
        <xdr:cNvCxnSpPr/>
      </xdr:nvCxnSpPr>
      <xdr:spPr>
        <a:xfrm flipV="1">
          <a:off x="3098800" y="66954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91440</xdr:rowOff>
    </xdr:from>
    <xdr:to>
      <xdr:col>5</xdr:col>
      <xdr:colOff>600075</xdr:colOff>
      <xdr:row>37</xdr:row>
      <xdr:rowOff>21590</xdr:rowOff>
    </xdr:to>
    <xdr:sp macro="" textlink="">
      <xdr:nvSpPr>
        <xdr:cNvPr id="70" name="フローチャート :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31767</xdr:rowOff>
    </xdr:from>
    <xdr:ext cx="736600" cy="259045"/>
    <xdr:sp macro="" textlink="">
      <xdr:nvSpPr>
        <xdr:cNvPr id="71" name="テキスト ボックス 70"/>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69850</xdr:rowOff>
    </xdr:from>
    <xdr:to>
      <xdr:col>4</xdr:col>
      <xdr:colOff>346075</xdr:colOff>
      <xdr:row>39</xdr:row>
      <xdr:rowOff>146050</xdr:rowOff>
    </xdr:to>
    <xdr:cxnSp macro="">
      <xdr:nvCxnSpPr>
        <xdr:cNvPr id="72" name="直線コネクタ 71"/>
        <xdr:cNvCxnSpPr/>
      </xdr:nvCxnSpPr>
      <xdr:spPr>
        <a:xfrm>
          <a:off x="2209800" y="6756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69850</xdr:rowOff>
    </xdr:from>
    <xdr:to>
      <xdr:col>3</xdr:col>
      <xdr:colOff>142875</xdr:colOff>
      <xdr:row>41</xdr:row>
      <xdr:rowOff>54610</xdr:rowOff>
    </xdr:to>
    <xdr:cxnSp macro="">
      <xdr:nvCxnSpPr>
        <xdr:cNvPr id="75" name="直線コネクタ 74"/>
        <xdr:cNvCxnSpPr/>
      </xdr:nvCxnSpPr>
      <xdr:spPr>
        <a:xfrm flipV="1">
          <a:off x="1320800" y="6756400"/>
          <a:ext cx="8890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83820</xdr:rowOff>
    </xdr:from>
    <xdr:to>
      <xdr:col>3</xdr:col>
      <xdr:colOff>193675</xdr:colOff>
      <xdr:row>37</xdr:row>
      <xdr:rowOff>13970</xdr:rowOff>
    </xdr:to>
    <xdr:sp macro="" textlink="">
      <xdr:nvSpPr>
        <xdr:cNvPr id="76" name="フローチャート :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152400</xdr:rowOff>
    </xdr:from>
    <xdr:to>
      <xdr:col>1</xdr:col>
      <xdr:colOff>676275</xdr:colOff>
      <xdr:row>37</xdr:row>
      <xdr:rowOff>82550</xdr:rowOff>
    </xdr:to>
    <xdr:sp macro="" textlink="">
      <xdr:nvSpPr>
        <xdr:cNvPr id="78" name="フローチャート :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39</xdr:row>
      <xdr:rowOff>3810</xdr:rowOff>
    </xdr:from>
    <xdr:to>
      <xdr:col>7</xdr:col>
      <xdr:colOff>66675</xdr:colOff>
      <xdr:row>39</xdr:row>
      <xdr:rowOff>105410</xdr:rowOff>
    </xdr:to>
    <xdr:sp macro="" textlink="">
      <xdr:nvSpPr>
        <xdr:cNvPr id="85" name="円/楕円 84"/>
        <xdr:cNvSpPr/>
      </xdr:nvSpPr>
      <xdr:spPr>
        <a:xfrm>
          <a:off x="47752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147337</xdr:rowOff>
    </xdr:from>
    <xdr:ext cx="762000" cy="259045"/>
    <xdr:sp macro="" textlink="">
      <xdr:nvSpPr>
        <xdr:cNvPr id="86" name="人件費該当値テキスト"/>
        <xdr:cNvSpPr txBox="1"/>
      </xdr:nvSpPr>
      <xdr:spPr>
        <a:xfrm>
          <a:off x="49149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29.3</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129540</xdr:rowOff>
    </xdr:from>
    <xdr:to>
      <xdr:col>5</xdr:col>
      <xdr:colOff>600075</xdr:colOff>
      <xdr:row>39</xdr:row>
      <xdr:rowOff>59690</xdr:rowOff>
    </xdr:to>
    <xdr:sp macro="" textlink="">
      <xdr:nvSpPr>
        <xdr:cNvPr id="87" name="円/楕円 86"/>
        <xdr:cNvSpPr/>
      </xdr:nvSpPr>
      <xdr:spPr>
        <a:xfrm>
          <a:off x="3937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44467</xdr:rowOff>
    </xdr:from>
    <xdr:ext cx="736600" cy="259045"/>
    <xdr:sp macro="" textlink="">
      <xdr:nvSpPr>
        <xdr:cNvPr id="88" name="テキスト ボックス 87"/>
        <xdr:cNvSpPr txBox="1"/>
      </xdr:nvSpPr>
      <xdr:spPr>
        <a:xfrm>
          <a:off x="3606800" y="673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95250</xdr:rowOff>
    </xdr:from>
    <xdr:to>
      <xdr:col>4</xdr:col>
      <xdr:colOff>396875</xdr:colOff>
      <xdr:row>40</xdr:row>
      <xdr:rowOff>25400</xdr:rowOff>
    </xdr:to>
    <xdr:sp macro="" textlink="">
      <xdr:nvSpPr>
        <xdr:cNvPr id="89" name="円/楕円 88"/>
        <xdr:cNvSpPr/>
      </xdr:nvSpPr>
      <xdr:spPr>
        <a:xfrm>
          <a:off x="3048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10177</xdr:rowOff>
    </xdr:from>
    <xdr:ext cx="762000" cy="259045"/>
    <xdr:sp macro="" textlink="">
      <xdr:nvSpPr>
        <xdr:cNvPr id="90" name="テキスト ボックス 89"/>
        <xdr:cNvSpPr txBox="1"/>
      </xdr:nvSpPr>
      <xdr:spPr>
        <a:xfrm>
          <a:off x="2717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30.5</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19050</xdr:rowOff>
    </xdr:from>
    <xdr:to>
      <xdr:col>3</xdr:col>
      <xdr:colOff>193675</xdr:colOff>
      <xdr:row>39</xdr:row>
      <xdr:rowOff>120650</xdr:rowOff>
    </xdr:to>
    <xdr:sp macro="" textlink="">
      <xdr:nvSpPr>
        <xdr:cNvPr id="91" name="円/楕円 90"/>
        <xdr:cNvSpPr/>
      </xdr:nvSpPr>
      <xdr:spPr>
        <a:xfrm>
          <a:off x="2159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105427</xdr:rowOff>
    </xdr:from>
    <xdr:ext cx="762000" cy="259045"/>
    <xdr:sp macro="" textlink="">
      <xdr:nvSpPr>
        <xdr:cNvPr id="92" name="テキスト ボックス 91"/>
        <xdr:cNvSpPr txBox="1"/>
      </xdr:nvSpPr>
      <xdr:spPr>
        <a:xfrm>
          <a:off x="1828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29.5</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3810</xdr:rowOff>
    </xdr:from>
    <xdr:to>
      <xdr:col>1</xdr:col>
      <xdr:colOff>676275</xdr:colOff>
      <xdr:row>41</xdr:row>
      <xdr:rowOff>105410</xdr:rowOff>
    </xdr:to>
    <xdr:sp macro="" textlink="">
      <xdr:nvSpPr>
        <xdr:cNvPr id="93" name="円/楕円 92"/>
        <xdr:cNvSpPr/>
      </xdr:nvSpPr>
      <xdr:spPr>
        <a:xfrm>
          <a:off x="1270000" y="703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90187</xdr:rowOff>
    </xdr:from>
    <xdr:ext cx="762000" cy="259045"/>
    <xdr:sp macro="" textlink="">
      <xdr:nvSpPr>
        <xdr:cNvPr id="94" name="テキスト ボックス 93"/>
        <xdr:cNvSpPr txBox="1"/>
      </xdr:nvSpPr>
      <xdr:spPr>
        <a:xfrm>
          <a:off x="939800" y="711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物件費に係る経常収支比率は、平成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年度まで類似団体平均とほぼ同率で推移してきたが、積極的に指定管理者制度へ移行を行ったことにより、人件費から物件費（委託料）へのシフトが起きている。</a:t>
          </a:r>
          <a:endParaRPr lang="ja-JP" altLang="ja-JP" sz="1400">
            <a:effectLst/>
          </a:endParaRPr>
        </a:p>
        <a:p>
          <a:r>
            <a:rPr lang="ja-JP" altLang="ja-JP" sz="1100">
              <a:solidFill>
                <a:schemeClr val="dk1"/>
              </a:solidFill>
              <a:effectLst/>
              <a:latin typeface="+mn-lt"/>
              <a:ea typeface="+mn-ea"/>
              <a:cs typeface="+mn-cs"/>
            </a:rPr>
            <a:t>　今後は、施設だけでなく、市業務で民間委託化できる部分を検討していく。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37193</xdr:rowOff>
    </xdr:from>
    <xdr:to>
      <xdr:col>24</xdr:col>
      <xdr:colOff>31750</xdr:colOff>
      <xdr:row>17</xdr:row>
      <xdr:rowOff>69850</xdr:rowOff>
    </xdr:to>
    <xdr:cxnSp macro="">
      <xdr:nvCxnSpPr>
        <xdr:cNvPr id="129" name="直線コネクタ 128"/>
        <xdr:cNvCxnSpPr/>
      </xdr:nvCxnSpPr>
      <xdr:spPr>
        <a:xfrm>
          <a:off x="15671800" y="29518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152598</xdr:rowOff>
    </xdr:from>
    <xdr:ext cx="762000" cy="259045"/>
    <xdr:sp macro="" textlink="">
      <xdr:nvSpPr>
        <xdr:cNvPr id="130" name="物件費平均値テキスト"/>
        <xdr:cNvSpPr txBox="1"/>
      </xdr:nvSpPr>
      <xdr:spPr>
        <a:xfrm>
          <a:off x="16598900" y="272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37193</xdr:rowOff>
    </xdr:from>
    <xdr:to>
      <xdr:col>22</xdr:col>
      <xdr:colOff>565150</xdr:colOff>
      <xdr:row>17</xdr:row>
      <xdr:rowOff>80736</xdr:rowOff>
    </xdr:to>
    <xdr:cxnSp macro="">
      <xdr:nvCxnSpPr>
        <xdr:cNvPr id="132" name="直線コネクタ 131"/>
        <xdr:cNvCxnSpPr/>
      </xdr:nvCxnSpPr>
      <xdr:spPr>
        <a:xfrm flipV="1">
          <a:off x="14782800" y="29518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70757</xdr:rowOff>
    </xdr:from>
    <xdr:to>
      <xdr:col>22</xdr:col>
      <xdr:colOff>615950</xdr:colOff>
      <xdr:row>17</xdr:row>
      <xdr:rowOff>907</xdr:rowOff>
    </xdr:to>
    <xdr:sp macro="" textlink="">
      <xdr:nvSpPr>
        <xdr:cNvPr id="133" name="フローチャート : 判断 132"/>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11084</xdr:rowOff>
    </xdr:from>
    <xdr:ext cx="736600" cy="259045"/>
    <xdr:sp macro="" textlink="">
      <xdr:nvSpPr>
        <xdr:cNvPr id="134" name="テキスト ボックス 133"/>
        <xdr:cNvSpPr txBox="1"/>
      </xdr:nvSpPr>
      <xdr:spPr>
        <a:xfrm>
          <a:off x="15290800" y="258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37193</xdr:rowOff>
    </xdr:from>
    <xdr:to>
      <xdr:col>21</xdr:col>
      <xdr:colOff>361950</xdr:colOff>
      <xdr:row>17</xdr:row>
      <xdr:rowOff>80736</xdr:rowOff>
    </xdr:to>
    <xdr:cxnSp macro="">
      <xdr:nvCxnSpPr>
        <xdr:cNvPr id="135" name="直線コネクタ 134"/>
        <xdr:cNvCxnSpPr/>
      </xdr:nvCxnSpPr>
      <xdr:spPr>
        <a:xfrm>
          <a:off x="13893800" y="29518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103414</xdr:rowOff>
    </xdr:from>
    <xdr:to>
      <xdr:col>21</xdr:col>
      <xdr:colOff>412750</xdr:colOff>
      <xdr:row>17</xdr:row>
      <xdr:rowOff>33564</xdr:rowOff>
    </xdr:to>
    <xdr:sp macro="" textlink="">
      <xdr:nvSpPr>
        <xdr:cNvPr id="136" name="フローチャート :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43741</xdr:rowOff>
    </xdr:from>
    <xdr:ext cx="762000" cy="259045"/>
    <xdr:sp macro="" textlink="">
      <xdr:nvSpPr>
        <xdr:cNvPr id="137" name="テキスト ボックス 136"/>
        <xdr:cNvSpPr txBox="1"/>
      </xdr:nvSpPr>
      <xdr:spPr>
        <a:xfrm>
          <a:off x="14401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37193</xdr:rowOff>
    </xdr:from>
    <xdr:to>
      <xdr:col>20</xdr:col>
      <xdr:colOff>158750</xdr:colOff>
      <xdr:row>17</xdr:row>
      <xdr:rowOff>91621</xdr:rowOff>
    </xdr:to>
    <xdr:cxnSp macro="">
      <xdr:nvCxnSpPr>
        <xdr:cNvPr id="138" name="直線コネクタ 137"/>
        <xdr:cNvCxnSpPr/>
      </xdr:nvCxnSpPr>
      <xdr:spPr>
        <a:xfrm flipV="1">
          <a:off x="13004800" y="29518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48986</xdr:rowOff>
    </xdr:from>
    <xdr:to>
      <xdr:col>20</xdr:col>
      <xdr:colOff>209550</xdr:colOff>
      <xdr:row>16</xdr:row>
      <xdr:rowOff>150586</xdr:rowOff>
    </xdr:to>
    <xdr:sp macro="" textlink="">
      <xdr:nvSpPr>
        <xdr:cNvPr id="139" name="フローチャート : 判断 138"/>
        <xdr:cNvSpPr/>
      </xdr:nvSpPr>
      <xdr:spPr>
        <a:xfrm>
          <a:off x="13843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160763</xdr:rowOff>
    </xdr:from>
    <xdr:ext cx="762000" cy="259045"/>
    <xdr:sp macro="" textlink="">
      <xdr:nvSpPr>
        <xdr:cNvPr id="140" name="テキスト ボックス 139"/>
        <xdr:cNvSpPr txBox="1"/>
      </xdr:nvSpPr>
      <xdr:spPr>
        <a:xfrm>
          <a:off x="13512800" y="25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5443</xdr:rowOff>
    </xdr:from>
    <xdr:to>
      <xdr:col>19</xdr:col>
      <xdr:colOff>6350</xdr:colOff>
      <xdr:row>16</xdr:row>
      <xdr:rowOff>107043</xdr:rowOff>
    </xdr:to>
    <xdr:sp macro="" textlink="">
      <xdr:nvSpPr>
        <xdr:cNvPr id="141" name="フローチャート : 判断 140"/>
        <xdr:cNvSpPr/>
      </xdr:nvSpPr>
      <xdr:spPr>
        <a:xfrm>
          <a:off x="12954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117220</xdr:rowOff>
    </xdr:from>
    <xdr:ext cx="762000" cy="259045"/>
    <xdr:sp macro="" textlink="">
      <xdr:nvSpPr>
        <xdr:cNvPr id="142" name="テキスト ボックス 141"/>
        <xdr:cNvSpPr txBox="1"/>
      </xdr:nvSpPr>
      <xdr:spPr>
        <a:xfrm>
          <a:off x="12623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19050</xdr:rowOff>
    </xdr:from>
    <xdr:to>
      <xdr:col>24</xdr:col>
      <xdr:colOff>82550</xdr:colOff>
      <xdr:row>17</xdr:row>
      <xdr:rowOff>120650</xdr:rowOff>
    </xdr:to>
    <xdr:sp macro="" textlink="">
      <xdr:nvSpPr>
        <xdr:cNvPr id="148" name="円/楕円 147"/>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162577</xdr:rowOff>
    </xdr:from>
    <xdr:ext cx="762000" cy="259045"/>
    <xdr:sp macro="" textlink="">
      <xdr:nvSpPr>
        <xdr:cNvPr id="149" name="物件費該当値テキスト"/>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157843</xdr:rowOff>
    </xdr:from>
    <xdr:to>
      <xdr:col>22</xdr:col>
      <xdr:colOff>615950</xdr:colOff>
      <xdr:row>17</xdr:row>
      <xdr:rowOff>87993</xdr:rowOff>
    </xdr:to>
    <xdr:sp macro="" textlink="">
      <xdr:nvSpPr>
        <xdr:cNvPr id="150" name="円/楕円 149"/>
        <xdr:cNvSpPr/>
      </xdr:nvSpPr>
      <xdr:spPr>
        <a:xfrm>
          <a:off x="15621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72770</xdr:rowOff>
    </xdr:from>
    <xdr:ext cx="736600" cy="259045"/>
    <xdr:sp macro="" textlink="">
      <xdr:nvSpPr>
        <xdr:cNvPr id="151" name="テキスト ボックス 150"/>
        <xdr:cNvSpPr txBox="1"/>
      </xdr:nvSpPr>
      <xdr:spPr>
        <a:xfrm>
          <a:off x="15290800" y="298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29936</xdr:rowOff>
    </xdr:from>
    <xdr:to>
      <xdr:col>21</xdr:col>
      <xdr:colOff>412750</xdr:colOff>
      <xdr:row>17</xdr:row>
      <xdr:rowOff>131536</xdr:rowOff>
    </xdr:to>
    <xdr:sp macro="" textlink="">
      <xdr:nvSpPr>
        <xdr:cNvPr id="152" name="円/楕円 151"/>
        <xdr:cNvSpPr/>
      </xdr:nvSpPr>
      <xdr:spPr>
        <a:xfrm>
          <a:off x="14732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116313</xdr:rowOff>
    </xdr:from>
    <xdr:ext cx="762000" cy="259045"/>
    <xdr:sp macro="" textlink="">
      <xdr:nvSpPr>
        <xdr:cNvPr id="153" name="テキスト ボックス 152"/>
        <xdr:cNvSpPr txBox="1"/>
      </xdr:nvSpPr>
      <xdr:spPr>
        <a:xfrm>
          <a:off x="14401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157843</xdr:rowOff>
    </xdr:from>
    <xdr:to>
      <xdr:col>20</xdr:col>
      <xdr:colOff>209550</xdr:colOff>
      <xdr:row>17</xdr:row>
      <xdr:rowOff>87993</xdr:rowOff>
    </xdr:to>
    <xdr:sp macro="" textlink="">
      <xdr:nvSpPr>
        <xdr:cNvPr id="154" name="円/楕円 153"/>
        <xdr:cNvSpPr/>
      </xdr:nvSpPr>
      <xdr:spPr>
        <a:xfrm>
          <a:off x="13843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72770</xdr:rowOff>
    </xdr:from>
    <xdr:ext cx="762000" cy="259045"/>
    <xdr:sp macro="" textlink="">
      <xdr:nvSpPr>
        <xdr:cNvPr id="155" name="テキスト ボックス 154"/>
        <xdr:cNvSpPr txBox="1"/>
      </xdr:nvSpPr>
      <xdr:spPr>
        <a:xfrm>
          <a:off x="13512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40821</xdr:rowOff>
    </xdr:from>
    <xdr:to>
      <xdr:col>19</xdr:col>
      <xdr:colOff>6350</xdr:colOff>
      <xdr:row>17</xdr:row>
      <xdr:rowOff>142421</xdr:rowOff>
    </xdr:to>
    <xdr:sp macro="" textlink="">
      <xdr:nvSpPr>
        <xdr:cNvPr id="156" name="円/楕円 155"/>
        <xdr:cNvSpPr/>
      </xdr:nvSpPr>
      <xdr:spPr>
        <a:xfrm>
          <a:off x="12954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127198</xdr:rowOff>
    </xdr:from>
    <xdr:ext cx="762000" cy="259045"/>
    <xdr:sp macro="" textlink="">
      <xdr:nvSpPr>
        <xdr:cNvPr id="157" name="テキスト ボックス 156"/>
        <xdr:cNvSpPr txBox="1"/>
      </xdr:nvSpPr>
      <xdr:spPr>
        <a:xfrm>
          <a:off x="12623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扶助費に係る経常収支比率は、類似団体平均を</a:t>
          </a:r>
          <a:r>
            <a:rPr lang="en-US" altLang="ja-JP" sz="1100" b="0" i="0" baseline="0">
              <a:solidFill>
                <a:schemeClr val="dk1"/>
              </a:solidFill>
              <a:effectLst/>
              <a:latin typeface="+mn-lt"/>
              <a:ea typeface="+mn-ea"/>
              <a:cs typeface="+mn-cs"/>
            </a:rPr>
            <a:t>1.4</a:t>
          </a:r>
          <a:r>
            <a:rPr lang="ja-JP" altLang="en-US" sz="1100" b="0" i="0" baseline="0">
              <a:solidFill>
                <a:schemeClr val="dk1"/>
              </a:solidFill>
              <a:effectLst/>
              <a:latin typeface="+mn-lt"/>
              <a:ea typeface="+mn-ea"/>
              <a:cs typeface="+mn-cs"/>
            </a:rPr>
            <a:t>ポイント上回っている。</a:t>
          </a:r>
          <a:endParaRPr lang="en-US" altLang="ja-JP" sz="1100" b="0" i="0" baseline="0">
            <a:solidFill>
              <a:schemeClr val="dk1"/>
            </a:solidFill>
            <a:effectLst/>
            <a:latin typeface="+mn-lt"/>
            <a:ea typeface="+mn-ea"/>
            <a:cs typeface="+mn-cs"/>
          </a:endParaRPr>
        </a:p>
        <a:p>
          <a:pPr rtl="0"/>
          <a:r>
            <a:rPr lang="ja-JP" altLang="en-US" sz="1100" b="0" i="0" baseline="0">
              <a:solidFill>
                <a:schemeClr val="dk1"/>
              </a:solidFill>
              <a:effectLst/>
              <a:latin typeface="+mn-lt"/>
              <a:ea typeface="+mn-ea"/>
              <a:cs typeface="+mn-cs"/>
            </a:rPr>
            <a:t>　前年度と比べて生活保護事業の充当特定財源が減少したため、経常経費充当一般財源は増加した。</a:t>
          </a:r>
          <a:endParaRPr lang="en-US" altLang="ja-JP" sz="1100" b="0" i="0" baseline="0">
            <a:solidFill>
              <a:schemeClr val="dk1"/>
            </a:solidFill>
            <a:effectLst/>
            <a:latin typeface="+mn-lt"/>
            <a:ea typeface="+mn-ea"/>
            <a:cs typeface="+mn-cs"/>
          </a:endParaRPr>
        </a:p>
        <a:p>
          <a:pPr rtl="0"/>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今後も</a:t>
          </a:r>
          <a:r>
            <a:rPr lang="ja-JP" altLang="ja-JP" sz="1100" b="0" i="0" baseline="0">
              <a:solidFill>
                <a:schemeClr val="dk1"/>
              </a:solidFill>
              <a:effectLst/>
              <a:latin typeface="+mn-lt"/>
              <a:ea typeface="+mn-ea"/>
              <a:cs typeface="+mn-cs"/>
            </a:rPr>
            <a:t>高齢化率の上昇等に伴い今後も扶助費の増加が見込まれるが、資格審査等の適正化、市単の扶助費の見直しを進めていくことで、財政を圧迫する上昇傾向に歯止めをかけるよう努める。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88900</xdr:rowOff>
    </xdr:from>
    <xdr:to>
      <xdr:col>7</xdr:col>
      <xdr:colOff>15875</xdr:colOff>
      <xdr:row>57</xdr:row>
      <xdr:rowOff>4535</xdr:rowOff>
    </xdr:to>
    <xdr:cxnSp macro="">
      <xdr:nvCxnSpPr>
        <xdr:cNvPr id="192" name="直線コネクタ 191"/>
        <xdr:cNvCxnSpPr/>
      </xdr:nvCxnSpPr>
      <xdr:spPr>
        <a:xfrm>
          <a:off x="3987800" y="9690100"/>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160762</xdr:rowOff>
    </xdr:from>
    <xdr:ext cx="762000" cy="259045"/>
    <xdr:sp macro="" textlink="">
      <xdr:nvSpPr>
        <xdr:cNvPr id="193" name="扶助費平均値テキスト"/>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88900</xdr:rowOff>
    </xdr:from>
    <xdr:to>
      <xdr:col>5</xdr:col>
      <xdr:colOff>549275</xdr:colOff>
      <xdr:row>57</xdr:row>
      <xdr:rowOff>37193</xdr:rowOff>
    </xdr:to>
    <xdr:cxnSp macro="">
      <xdr:nvCxnSpPr>
        <xdr:cNvPr id="195" name="直線コネクタ 194"/>
        <xdr:cNvCxnSpPr/>
      </xdr:nvCxnSpPr>
      <xdr:spPr>
        <a:xfrm flipV="1">
          <a:off x="3098800" y="96901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111578</xdr:rowOff>
    </xdr:from>
    <xdr:to>
      <xdr:col>5</xdr:col>
      <xdr:colOff>600075</xdr:colOff>
      <xdr:row>56</xdr:row>
      <xdr:rowOff>41728</xdr:rowOff>
    </xdr:to>
    <xdr:sp macro="" textlink="">
      <xdr:nvSpPr>
        <xdr:cNvPr id="196" name="フローチャート : 判断 195"/>
        <xdr:cNvSpPr/>
      </xdr:nvSpPr>
      <xdr:spPr>
        <a:xfrm>
          <a:off x="3937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51905</xdr:rowOff>
    </xdr:from>
    <xdr:ext cx="736600" cy="259045"/>
    <xdr:sp macro="" textlink="">
      <xdr:nvSpPr>
        <xdr:cNvPr id="197" name="テキスト ボックス 196"/>
        <xdr:cNvSpPr txBox="1"/>
      </xdr:nvSpPr>
      <xdr:spPr>
        <a:xfrm>
          <a:off x="3606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78015</xdr:rowOff>
    </xdr:from>
    <xdr:to>
      <xdr:col>4</xdr:col>
      <xdr:colOff>346075</xdr:colOff>
      <xdr:row>57</xdr:row>
      <xdr:rowOff>37193</xdr:rowOff>
    </xdr:to>
    <xdr:cxnSp macro="">
      <xdr:nvCxnSpPr>
        <xdr:cNvPr id="198" name="直線コネクタ 197"/>
        <xdr:cNvCxnSpPr/>
      </xdr:nvCxnSpPr>
      <xdr:spPr>
        <a:xfrm>
          <a:off x="2209800" y="9679215"/>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89807</xdr:rowOff>
    </xdr:from>
    <xdr:to>
      <xdr:col>4</xdr:col>
      <xdr:colOff>396875</xdr:colOff>
      <xdr:row>56</xdr:row>
      <xdr:rowOff>19957</xdr:rowOff>
    </xdr:to>
    <xdr:sp macro="" textlink="">
      <xdr:nvSpPr>
        <xdr:cNvPr id="199" name="フローチャート :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30134</xdr:rowOff>
    </xdr:from>
    <xdr:ext cx="762000" cy="259045"/>
    <xdr:sp macro="" textlink="">
      <xdr:nvSpPr>
        <xdr:cNvPr id="200" name="テキスト ボックス 199"/>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78015</xdr:rowOff>
    </xdr:from>
    <xdr:to>
      <xdr:col>3</xdr:col>
      <xdr:colOff>142875</xdr:colOff>
      <xdr:row>56</xdr:row>
      <xdr:rowOff>165100</xdr:rowOff>
    </xdr:to>
    <xdr:cxnSp macro="">
      <xdr:nvCxnSpPr>
        <xdr:cNvPr id="201" name="直線コネクタ 200"/>
        <xdr:cNvCxnSpPr/>
      </xdr:nvCxnSpPr>
      <xdr:spPr>
        <a:xfrm flipV="1">
          <a:off x="1320800" y="96792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202" name="フローチャート :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4" name="フローチャート : 判断 203"/>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8362</xdr:rowOff>
    </xdr:from>
    <xdr:ext cx="762000" cy="259045"/>
    <xdr:sp macro="" textlink="">
      <xdr:nvSpPr>
        <xdr:cNvPr id="205" name="テキスト ボックス 204"/>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125185</xdr:rowOff>
    </xdr:from>
    <xdr:to>
      <xdr:col>7</xdr:col>
      <xdr:colOff>66675</xdr:colOff>
      <xdr:row>57</xdr:row>
      <xdr:rowOff>55335</xdr:rowOff>
    </xdr:to>
    <xdr:sp macro="" textlink="">
      <xdr:nvSpPr>
        <xdr:cNvPr id="211" name="円/楕円 210"/>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97262</xdr:rowOff>
    </xdr:from>
    <xdr:ext cx="762000" cy="259045"/>
    <xdr:sp macro="" textlink="">
      <xdr:nvSpPr>
        <xdr:cNvPr id="212" name="扶助費該当値テキスト"/>
        <xdr:cNvSpPr txBox="1"/>
      </xdr:nvSpPr>
      <xdr:spPr>
        <a:xfrm>
          <a:off x="49149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38100</xdr:rowOff>
    </xdr:from>
    <xdr:to>
      <xdr:col>5</xdr:col>
      <xdr:colOff>600075</xdr:colOff>
      <xdr:row>56</xdr:row>
      <xdr:rowOff>139700</xdr:rowOff>
    </xdr:to>
    <xdr:sp macro="" textlink="">
      <xdr:nvSpPr>
        <xdr:cNvPr id="213" name="円/楕円 212"/>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124477</xdr:rowOff>
    </xdr:from>
    <xdr:ext cx="736600" cy="259045"/>
    <xdr:sp macro="" textlink="">
      <xdr:nvSpPr>
        <xdr:cNvPr id="214" name="テキスト ボックス 213"/>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157843</xdr:rowOff>
    </xdr:from>
    <xdr:to>
      <xdr:col>4</xdr:col>
      <xdr:colOff>396875</xdr:colOff>
      <xdr:row>57</xdr:row>
      <xdr:rowOff>87993</xdr:rowOff>
    </xdr:to>
    <xdr:sp macro="" textlink="">
      <xdr:nvSpPr>
        <xdr:cNvPr id="215" name="円/楕円 214"/>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72770</xdr:rowOff>
    </xdr:from>
    <xdr:ext cx="762000" cy="259045"/>
    <xdr:sp macro="" textlink="">
      <xdr:nvSpPr>
        <xdr:cNvPr id="216" name="テキスト ボックス 215"/>
        <xdr:cNvSpPr txBox="1"/>
      </xdr:nvSpPr>
      <xdr:spPr>
        <a:xfrm>
          <a:off x="2717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27215</xdr:rowOff>
    </xdr:from>
    <xdr:to>
      <xdr:col>3</xdr:col>
      <xdr:colOff>193675</xdr:colOff>
      <xdr:row>56</xdr:row>
      <xdr:rowOff>128815</xdr:rowOff>
    </xdr:to>
    <xdr:sp macro="" textlink="">
      <xdr:nvSpPr>
        <xdr:cNvPr id="217" name="円/楕円 216"/>
        <xdr:cNvSpPr/>
      </xdr:nvSpPr>
      <xdr:spPr>
        <a:xfrm>
          <a:off x="2159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113592</xdr:rowOff>
    </xdr:from>
    <xdr:ext cx="762000" cy="259045"/>
    <xdr:sp macro="" textlink="">
      <xdr:nvSpPr>
        <xdr:cNvPr id="218" name="テキスト ボックス 217"/>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114300</xdr:rowOff>
    </xdr:from>
    <xdr:to>
      <xdr:col>1</xdr:col>
      <xdr:colOff>676275</xdr:colOff>
      <xdr:row>57</xdr:row>
      <xdr:rowOff>44450</xdr:rowOff>
    </xdr:to>
    <xdr:sp macro="" textlink="">
      <xdr:nvSpPr>
        <xdr:cNvPr id="219" name="円/楕円 218"/>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29227</xdr:rowOff>
    </xdr:from>
    <xdr:ext cx="762000" cy="259045"/>
    <xdr:sp macro="" textlink="">
      <xdr:nvSpPr>
        <xdr:cNvPr id="220" name="テキスト ボックス 219"/>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その他に係る経常収支比率が、類似団体平均を大きく上回っているのは、繰出金の増加が主な要因である。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国民健康保険事業及び</a:t>
          </a:r>
          <a:r>
            <a:rPr lang="ja-JP" altLang="ja-JP" sz="1100" b="0" i="0" baseline="0">
              <a:solidFill>
                <a:schemeClr val="dk1"/>
              </a:solidFill>
              <a:effectLst/>
              <a:latin typeface="+mn-lt"/>
              <a:ea typeface="+mn-ea"/>
              <a:cs typeface="+mn-cs"/>
            </a:rPr>
            <a:t>介護保険事業の各特別会計への繰出金が年々増加している。今後も、医療費や給付費の高揚を抑えるための、健康予防事業に積極的に取り組んでいく。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123190</xdr:rowOff>
    </xdr:from>
    <xdr:to>
      <xdr:col>24</xdr:col>
      <xdr:colOff>31750</xdr:colOff>
      <xdr:row>57</xdr:row>
      <xdr:rowOff>146050</xdr:rowOff>
    </xdr:to>
    <xdr:cxnSp macro="">
      <xdr:nvCxnSpPr>
        <xdr:cNvPr id="253" name="直線コネクタ 252"/>
        <xdr:cNvCxnSpPr/>
      </xdr:nvCxnSpPr>
      <xdr:spPr>
        <a:xfrm>
          <a:off x="15671800" y="98958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20337</xdr:rowOff>
    </xdr:from>
    <xdr:ext cx="762000" cy="259045"/>
    <xdr:sp macro="" textlink="">
      <xdr:nvSpPr>
        <xdr:cNvPr id="254" name="その他平均値テキスト"/>
        <xdr:cNvSpPr txBox="1"/>
      </xdr:nvSpPr>
      <xdr:spPr>
        <a:xfrm>
          <a:off x="16598900" y="9278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39370</xdr:rowOff>
    </xdr:from>
    <xdr:to>
      <xdr:col>22</xdr:col>
      <xdr:colOff>565150</xdr:colOff>
      <xdr:row>57</xdr:row>
      <xdr:rowOff>123190</xdr:rowOff>
    </xdr:to>
    <xdr:cxnSp macro="">
      <xdr:nvCxnSpPr>
        <xdr:cNvPr id="256" name="直線コネクタ 255"/>
        <xdr:cNvCxnSpPr/>
      </xdr:nvCxnSpPr>
      <xdr:spPr>
        <a:xfrm>
          <a:off x="14782800" y="9812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129540</xdr:rowOff>
    </xdr:from>
    <xdr:to>
      <xdr:col>22</xdr:col>
      <xdr:colOff>615950</xdr:colOff>
      <xdr:row>55</xdr:row>
      <xdr:rowOff>59690</xdr:rowOff>
    </xdr:to>
    <xdr:sp macro="" textlink="">
      <xdr:nvSpPr>
        <xdr:cNvPr id="257" name="フローチャート : 判断 256"/>
        <xdr:cNvSpPr/>
      </xdr:nvSpPr>
      <xdr:spPr>
        <a:xfrm>
          <a:off x="15621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69867</xdr:rowOff>
    </xdr:from>
    <xdr:ext cx="736600" cy="259045"/>
    <xdr:sp macro="" textlink="">
      <xdr:nvSpPr>
        <xdr:cNvPr id="258" name="テキスト ボックス 257"/>
        <xdr:cNvSpPr txBox="1"/>
      </xdr:nvSpPr>
      <xdr:spPr>
        <a:xfrm>
          <a:off x="15290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119380</xdr:rowOff>
    </xdr:from>
    <xdr:to>
      <xdr:col>21</xdr:col>
      <xdr:colOff>361950</xdr:colOff>
      <xdr:row>57</xdr:row>
      <xdr:rowOff>39370</xdr:rowOff>
    </xdr:to>
    <xdr:cxnSp macro="">
      <xdr:nvCxnSpPr>
        <xdr:cNvPr id="259" name="直線コネクタ 258"/>
        <xdr:cNvCxnSpPr/>
      </xdr:nvCxnSpPr>
      <xdr:spPr>
        <a:xfrm>
          <a:off x="13893800" y="9720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54</xdr:row>
      <xdr:rowOff>129540</xdr:rowOff>
    </xdr:from>
    <xdr:to>
      <xdr:col>21</xdr:col>
      <xdr:colOff>412750</xdr:colOff>
      <xdr:row>55</xdr:row>
      <xdr:rowOff>59690</xdr:rowOff>
    </xdr:to>
    <xdr:sp macro="" textlink="">
      <xdr:nvSpPr>
        <xdr:cNvPr id="260" name="フローチャート : 判断 259"/>
        <xdr:cNvSpPr/>
      </xdr:nvSpPr>
      <xdr:spPr>
        <a:xfrm>
          <a:off x="14732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69867</xdr:rowOff>
    </xdr:from>
    <xdr:ext cx="762000" cy="259045"/>
    <xdr:sp macro="" textlink="">
      <xdr:nvSpPr>
        <xdr:cNvPr id="261" name="テキスト ボックス 260"/>
        <xdr:cNvSpPr txBox="1"/>
      </xdr:nvSpPr>
      <xdr:spPr>
        <a:xfrm>
          <a:off x="14401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119380</xdr:rowOff>
    </xdr:from>
    <xdr:to>
      <xdr:col>20</xdr:col>
      <xdr:colOff>158750</xdr:colOff>
      <xdr:row>56</xdr:row>
      <xdr:rowOff>165100</xdr:rowOff>
    </xdr:to>
    <xdr:cxnSp macro="">
      <xdr:nvCxnSpPr>
        <xdr:cNvPr id="262" name="直線コネクタ 261"/>
        <xdr:cNvCxnSpPr/>
      </xdr:nvCxnSpPr>
      <xdr:spPr>
        <a:xfrm flipV="1">
          <a:off x="13004800" y="9720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54</xdr:row>
      <xdr:rowOff>114300</xdr:rowOff>
    </xdr:from>
    <xdr:to>
      <xdr:col>20</xdr:col>
      <xdr:colOff>209550</xdr:colOff>
      <xdr:row>55</xdr:row>
      <xdr:rowOff>44450</xdr:rowOff>
    </xdr:to>
    <xdr:sp macro="" textlink="">
      <xdr:nvSpPr>
        <xdr:cNvPr id="263" name="フローチャート : 判断 262"/>
        <xdr:cNvSpPr/>
      </xdr:nvSpPr>
      <xdr:spPr>
        <a:xfrm>
          <a:off x="13843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54627</xdr:rowOff>
    </xdr:from>
    <xdr:ext cx="762000" cy="259045"/>
    <xdr:sp macro="" textlink="">
      <xdr:nvSpPr>
        <xdr:cNvPr id="264" name="テキスト ボックス 263"/>
        <xdr:cNvSpPr txBox="1"/>
      </xdr:nvSpPr>
      <xdr:spPr>
        <a:xfrm>
          <a:off x="13512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106680</xdr:rowOff>
    </xdr:from>
    <xdr:to>
      <xdr:col>19</xdr:col>
      <xdr:colOff>6350</xdr:colOff>
      <xdr:row>55</xdr:row>
      <xdr:rowOff>36830</xdr:rowOff>
    </xdr:to>
    <xdr:sp macro="" textlink="">
      <xdr:nvSpPr>
        <xdr:cNvPr id="265" name="フローチャート : 判断 264"/>
        <xdr:cNvSpPr/>
      </xdr:nvSpPr>
      <xdr:spPr>
        <a:xfrm>
          <a:off x="12954000" y="936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47007</xdr:rowOff>
    </xdr:from>
    <xdr:ext cx="762000" cy="259045"/>
    <xdr:sp macro="" textlink="">
      <xdr:nvSpPr>
        <xdr:cNvPr id="266" name="テキスト ボックス 265"/>
        <xdr:cNvSpPr txBox="1"/>
      </xdr:nvSpPr>
      <xdr:spPr>
        <a:xfrm>
          <a:off x="12623800" y="913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95250</xdr:rowOff>
    </xdr:from>
    <xdr:to>
      <xdr:col>24</xdr:col>
      <xdr:colOff>82550</xdr:colOff>
      <xdr:row>58</xdr:row>
      <xdr:rowOff>25400</xdr:rowOff>
    </xdr:to>
    <xdr:sp macro="" textlink="">
      <xdr:nvSpPr>
        <xdr:cNvPr id="272" name="円/楕円 271"/>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67327</xdr:rowOff>
    </xdr:from>
    <xdr:ext cx="762000" cy="259045"/>
    <xdr:sp macro="" textlink="">
      <xdr:nvSpPr>
        <xdr:cNvPr id="273" name="その他該当値テキスト"/>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21.0</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72390</xdr:rowOff>
    </xdr:from>
    <xdr:to>
      <xdr:col>22</xdr:col>
      <xdr:colOff>615950</xdr:colOff>
      <xdr:row>58</xdr:row>
      <xdr:rowOff>2540</xdr:rowOff>
    </xdr:to>
    <xdr:sp macro="" textlink="">
      <xdr:nvSpPr>
        <xdr:cNvPr id="274" name="円/楕円 273"/>
        <xdr:cNvSpPr/>
      </xdr:nvSpPr>
      <xdr:spPr>
        <a:xfrm>
          <a:off x="15621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158767</xdr:rowOff>
    </xdr:from>
    <xdr:ext cx="736600" cy="259045"/>
    <xdr:sp macro="" textlink="">
      <xdr:nvSpPr>
        <xdr:cNvPr id="275" name="テキスト ボックス 274"/>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160020</xdr:rowOff>
    </xdr:from>
    <xdr:to>
      <xdr:col>21</xdr:col>
      <xdr:colOff>412750</xdr:colOff>
      <xdr:row>57</xdr:row>
      <xdr:rowOff>90170</xdr:rowOff>
    </xdr:to>
    <xdr:sp macro="" textlink="">
      <xdr:nvSpPr>
        <xdr:cNvPr id="276" name="円/楕円 275"/>
        <xdr:cNvSpPr/>
      </xdr:nvSpPr>
      <xdr:spPr>
        <a:xfrm>
          <a:off x="14732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74947</xdr:rowOff>
    </xdr:from>
    <xdr:ext cx="762000" cy="259045"/>
    <xdr:sp macro="" textlink="">
      <xdr:nvSpPr>
        <xdr:cNvPr id="277" name="テキスト ボックス 276"/>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19.6</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68580</xdr:rowOff>
    </xdr:from>
    <xdr:to>
      <xdr:col>20</xdr:col>
      <xdr:colOff>209550</xdr:colOff>
      <xdr:row>56</xdr:row>
      <xdr:rowOff>170180</xdr:rowOff>
    </xdr:to>
    <xdr:sp macro="" textlink="">
      <xdr:nvSpPr>
        <xdr:cNvPr id="278" name="円/楕円 277"/>
        <xdr:cNvSpPr/>
      </xdr:nvSpPr>
      <xdr:spPr>
        <a:xfrm>
          <a:off x="13843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154957</xdr:rowOff>
    </xdr:from>
    <xdr:ext cx="762000" cy="259045"/>
    <xdr:sp macro="" textlink="">
      <xdr:nvSpPr>
        <xdr:cNvPr id="279" name="テキスト ボックス 278"/>
        <xdr:cNvSpPr txBox="1"/>
      </xdr:nvSpPr>
      <xdr:spPr>
        <a:xfrm>
          <a:off x="13512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114300</xdr:rowOff>
    </xdr:from>
    <xdr:to>
      <xdr:col>19</xdr:col>
      <xdr:colOff>6350</xdr:colOff>
      <xdr:row>57</xdr:row>
      <xdr:rowOff>44450</xdr:rowOff>
    </xdr:to>
    <xdr:sp macro="" textlink="">
      <xdr:nvSpPr>
        <xdr:cNvPr id="280" name="円/楕円 279"/>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29227</xdr:rowOff>
    </xdr:from>
    <xdr:ext cx="762000" cy="259045"/>
    <xdr:sp macro="" textlink="">
      <xdr:nvSpPr>
        <xdr:cNvPr id="281" name="テキスト ボックス 280"/>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補助費等に係る経常収支比率は、類似団体平均を</a:t>
          </a:r>
          <a:r>
            <a:rPr lang="en-US" altLang="ja-JP" sz="1100" b="0" i="0" baseline="0">
              <a:solidFill>
                <a:schemeClr val="dk1"/>
              </a:solidFill>
              <a:effectLst/>
              <a:latin typeface="+mn-lt"/>
              <a:ea typeface="+mn-ea"/>
              <a:cs typeface="+mn-cs"/>
            </a:rPr>
            <a:t>4.4</a:t>
          </a:r>
          <a:r>
            <a:rPr lang="ja-JP" altLang="ja-JP" sz="1100" b="0" i="0" baseline="0">
              <a:solidFill>
                <a:schemeClr val="dk1"/>
              </a:solidFill>
              <a:effectLst/>
              <a:latin typeface="+mn-lt"/>
              <a:ea typeface="+mn-ea"/>
              <a:cs typeface="+mn-cs"/>
            </a:rPr>
            <a:t>ポイント下回っている。</a:t>
          </a:r>
          <a:endParaRPr lang="ja-JP" altLang="ja-JP" sz="1400">
            <a:effectLst/>
          </a:endParaRPr>
        </a:p>
        <a:p>
          <a:pPr rtl="0"/>
          <a:r>
            <a:rPr lang="ja-JP" altLang="ja-JP" sz="1100" b="0" i="0" baseline="0">
              <a:solidFill>
                <a:schemeClr val="dk1"/>
              </a:solidFill>
              <a:effectLst/>
              <a:latin typeface="+mn-lt"/>
              <a:ea typeface="+mn-ea"/>
              <a:cs typeface="+mn-cs"/>
            </a:rPr>
            <a:t>　これは、補助団体への運営費補助を事業費補助へ移行し、その事業内容の精査や団体における決算状況、繰越金の有無等を勘案して、過剰な補助金について削減、廃止を積極的に行ってきた成果である。</a:t>
          </a:r>
          <a:endParaRPr lang="ja-JP" altLang="ja-JP" sz="1400">
            <a:effectLst/>
          </a:endParaRPr>
        </a:p>
        <a:p>
          <a:pPr rtl="0"/>
          <a:r>
            <a:rPr lang="ja-JP" altLang="ja-JP" sz="1100" b="0" i="0" baseline="0">
              <a:solidFill>
                <a:schemeClr val="dk1"/>
              </a:solidFill>
              <a:effectLst/>
              <a:latin typeface="+mn-lt"/>
              <a:ea typeface="+mn-ea"/>
              <a:cs typeface="+mn-cs"/>
            </a:rPr>
            <a:t>　今後も、より適切な補助金支出に向けて取り組んでいく。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10414</xdr:rowOff>
    </xdr:from>
    <xdr:to>
      <xdr:col>24</xdr:col>
      <xdr:colOff>31750</xdr:colOff>
      <xdr:row>35</xdr:row>
      <xdr:rowOff>19558</xdr:rowOff>
    </xdr:to>
    <xdr:cxnSp macro="">
      <xdr:nvCxnSpPr>
        <xdr:cNvPr id="311" name="直線コネクタ 310"/>
        <xdr:cNvCxnSpPr/>
      </xdr:nvCxnSpPr>
      <xdr:spPr>
        <a:xfrm flipV="1">
          <a:off x="15671800" y="601116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132859</xdr:rowOff>
    </xdr:from>
    <xdr:ext cx="762000" cy="259045"/>
    <xdr:sp macro="" textlink="">
      <xdr:nvSpPr>
        <xdr:cNvPr id="312" name="補助費等平均値テキスト"/>
        <xdr:cNvSpPr txBox="1"/>
      </xdr:nvSpPr>
      <xdr:spPr>
        <a:xfrm>
          <a:off x="16598900" y="613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5842</xdr:rowOff>
    </xdr:from>
    <xdr:to>
      <xdr:col>22</xdr:col>
      <xdr:colOff>565150</xdr:colOff>
      <xdr:row>35</xdr:row>
      <xdr:rowOff>19558</xdr:rowOff>
    </xdr:to>
    <xdr:cxnSp macro="">
      <xdr:nvCxnSpPr>
        <xdr:cNvPr id="314" name="直線コネクタ 313"/>
        <xdr:cNvCxnSpPr/>
      </xdr:nvCxnSpPr>
      <xdr:spPr>
        <a:xfrm>
          <a:off x="14782800" y="60065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15" name="フローチャート : 判断 314"/>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66565</xdr:rowOff>
    </xdr:from>
    <xdr:ext cx="736600" cy="259045"/>
    <xdr:sp macro="" textlink="">
      <xdr:nvSpPr>
        <xdr:cNvPr id="316" name="テキスト ボックス 315"/>
        <xdr:cNvSpPr txBox="1"/>
      </xdr:nvSpPr>
      <xdr:spPr>
        <a:xfrm>
          <a:off x="15290800" y="6238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5842</xdr:rowOff>
    </xdr:from>
    <xdr:to>
      <xdr:col>21</xdr:col>
      <xdr:colOff>361950</xdr:colOff>
      <xdr:row>35</xdr:row>
      <xdr:rowOff>10414</xdr:rowOff>
    </xdr:to>
    <xdr:cxnSp macro="">
      <xdr:nvCxnSpPr>
        <xdr:cNvPr id="317" name="直線コネクタ 316"/>
        <xdr:cNvCxnSpPr/>
      </xdr:nvCxnSpPr>
      <xdr:spPr>
        <a:xfrm flipV="1">
          <a:off x="13893800" y="60065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16764</xdr:rowOff>
    </xdr:from>
    <xdr:to>
      <xdr:col>21</xdr:col>
      <xdr:colOff>412750</xdr:colOff>
      <xdr:row>36</xdr:row>
      <xdr:rowOff>118364</xdr:rowOff>
    </xdr:to>
    <xdr:sp macro="" textlink="">
      <xdr:nvSpPr>
        <xdr:cNvPr id="318" name="フローチャート : 判断 317"/>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103141</xdr:rowOff>
    </xdr:from>
    <xdr:ext cx="762000" cy="259045"/>
    <xdr:sp macro="" textlink="">
      <xdr:nvSpPr>
        <xdr:cNvPr id="319" name="テキスト ボックス 318"/>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10414</xdr:rowOff>
    </xdr:from>
    <xdr:to>
      <xdr:col>20</xdr:col>
      <xdr:colOff>158750</xdr:colOff>
      <xdr:row>35</xdr:row>
      <xdr:rowOff>37846</xdr:rowOff>
    </xdr:to>
    <xdr:cxnSp macro="">
      <xdr:nvCxnSpPr>
        <xdr:cNvPr id="320" name="直線コネクタ 319"/>
        <xdr:cNvCxnSpPr/>
      </xdr:nvCxnSpPr>
      <xdr:spPr>
        <a:xfrm flipV="1">
          <a:off x="13004800" y="60111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169926</xdr:rowOff>
    </xdr:from>
    <xdr:to>
      <xdr:col>20</xdr:col>
      <xdr:colOff>209550</xdr:colOff>
      <xdr:row>36</xdr:row>
      <xdr:rowOff>100076</xdr:rowOff>
    </xdr:to>
    <xdr:sp macro="" textlink="">
      <xdr:nvSpPr>
        <xdr:cNvPr id="321" name="フローチャート : 判断 320"/>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84853</xdr:rowOff>
    </xdr:from>
    <xdr:ext cx="762000" cy="259045"/>
    <xdr:sp macro="" textlink="">
      <xdr:nvSpPr>
        <xdr:cNvPr id="322" name="テキスト ボックス 321"/>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3" name="フローチャート : 判断 322"/>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89425</xdr:rowOff>
    </xdr:from>
    <xdr:ext cx="762000" cy="259045"/>
    <xdr:sp macro="" textlink="">
      <xdr:nvSpPr>
        <xdr:cNvPr id="324" name="テキスト ボックス 323"/>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34</xdr:row>
      <xdr:rowOff>131064</xdr:rowOff>
    </xdr:from>
    <xdr:to>
      <xdr:col>24</xdr:col>
      <xdr:colOff>82550</xdr:colOff>
      <xdr:row>35</xdr:row>
      <xdr:rowOff>61214</xdr:rowOff>
    </xdr:to>
    <xdr:sp macro="" textlink="">
      <xdr:nvSpPr>
        <xdr:cNvPr id="330" name="円/楕円 329"/>
        <xdr:cNvSpPr/>
      </xdr:nvSpPr>
      <xdr:spPr>
        <a:xfrm>
          <a:off x="164592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147591</xdr:rowOff>
    </xdr:from>
    <xdr:ext cx="762000" cy="259045"/>
    <xdr:sp macro="" textlink="">
      <xdr:nvSpPr>
        <xdr:cNvPr id="331" name="補助費等該当値テキスト"/>
        <xdr:cNvSpPr txBox="1"/>
      </xdr:nvSpPr>
      <xdr:spPr>
        <a:xfrm>
          <a:off x="16598900" y="580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140208</xdr:rowOff>
    </xdr:from>
    <xdr:to>
      <xdr:col>22</xdr:col>
      <xdr:colOff>615950</xdr:colOff>
      <xdr:row>35</xdr:row>
      <xdr:rowOff>70358</xdr:rowOff>
    </xdr:to>
    <xdr:sp macro="" textlink="">
      <xdr:nvSpPr>
        <xdr:cNvPr id="332" name="円/楕円 331"/>
        <xdr:cNvSpPr/>
      </xdr:nvSpPr>
      <xdr:spPr>
        <a:xfrm>
          <a:off x="15621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80535</xdr:rowOff>
    </xdr:from>
    <xdr:ext cx="736600" cy="259045"/>
    <xdr:sp macro="" textlink="">
      <xdr:nvSpPr>
        <xdr:cNvPr id="333" name="テキスト ボックス 332"/>
        <xdr:cNvSpPr txBox="1"/>
      </xdr:nvSpPr>
      <xdr:spPr>
        <a:xfrm>
          <a:off x="15290800" y="5738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126492</xdr:rowOff>
    </xdr:from>
    <xdr:to>
      <xdr:col>21</xdr:col>
      <xdr:colOff>412750</xdr:colOff>
      <xdr:row>35</xdr:row>
      <xdr:rowOff>56642</xdr:rowOff>
    </xdr:to>
    <xdr:sp macro="" textlink="">
      <xdr:nvSpPr>
        <xdr:cNvPr id="334" name="円/楕円 333"/>
        <xdr:cNvSpPr/>
      </xdr:nvSpPr>
      <xdr:spPr>
        <a:xfrm>
          <a:off x="14732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66819</xdr:rowOff>
    </xdr:from>
    <xdr:ext cx="762000" cy="259045"/>
    <xdr:sp macro="" textlink="">
      <xdr:nvSpPr>
        <xdr:cNvPr id="335" name="テキスト ボックス 334"/>
        <xdr:cNvSpPr txBox="1"/>
      </xdr:nvSpPr>
      <xdr:spPr>
        <a:xfrm>
          <a:off x="14401800" y="572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131064</xdr:rowOff>
    </xdr:from>
    <xdr:to>
      <xdr:col>20</xdr:col>
      <xdr:colOff>209550</xdr:colOff>
      <xdr:row>35</xdr:row>
      <xdr:rowOff>61214</xdr:rowOff>
    </xdr:to>
    <xdr:sp macro="" textlink="">
      <xdr:nvSpPr>
        <xdr:cNvPr id="336" name="円/楕円 335"/>
        <xdr:cNvSpPr/>
      </xdr:nvSpPr>
      <xdr:spPr>
        <a:xfrm>
          <a:off x="138430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71391</xdr:rowOff>
    </xdr:from>
    <xdr:ext cx="762000" cy="259045"/>
    <xdr:sp macro="" textlink="">
      <xdr:nvSpPr>
        <xdr:cNvPr id="337" name="テキスト ボックス 336"/>
        <xdr:cNvSpPr txBox="1"/>
      </xdr:nvSpPr>
      <xdr:spPr>
        <a:xfrm>
          <a:off x="13512800" y="572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158496</xdr:rowOff>
    </xdr:from>
    <xdr:to>
      <xdr:col>19</xdr:col>
      <xdr:colOff>6350</xdr:colOff>
      <xdr:row>35</xdr:row>
      <xdr:rowOff>88646</xdr:rowOff>
    </xdr:to>
    <xdr:sp macro="" textlink="">
      <xdr:nvSpPr>
        <xdr:cNvPr id="338" name="円/楕円 337"/>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98823</xdr:rowOff>
    </xdr:from>
    <xdr:ext cx="762000" cy="259045"/>
    <xdr:sp macro="" textlink="">
      <xdr:nvSpPr>
        <xdr:cNvPr id="339" name="テキスト ボックス 338"/>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公債費に係る経常収支比率は、平成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年度に借り入れた「第三セクター等改革推進債」の元金償還により、類似団体平均を</a:t>
          </a:r>
          <a:r>
            <a:rPr kumimoji="1" lang="en-US" altLang="ja-JP" sz="1100">
              <a:solidFill>
                <a:schemeClr val="dk1"/>
              </a:solidFill>
              <a:effectLst/>
              <a:latin typeface="+mn-lt"/>
              <a:ea typeface="+mn-ea"/>
              <a:cs typeface="+mn-cs"/>
            </a:rPr>
            <a:t>4.6</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上回る結果となっている。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今後も、ごみ処理広域化に伴う施設整備が本格化することに伴う借入の増加が控えて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公債費負担適正化計画に基づき、</a:t>
          </a:r>
          <a:r>
            <a:rPr kumimoji="1" lang="ja-JP" altLang="en-US" sz="1100">
              <a:solidFill>
                <a:schemeClr val="dk1"/>
              </a:solidFill>
              <a:effectLst/>
              <a:latin typeface="+mn-lt"/>
              <a:ea typeface="+mn-ea"/>
              <a:cs typeface="+mn-cs"/>
            </a:rPr>
            <a:t>将来の</a:t>
          </a:r>
          <a:r>
            <a:rPr kumimoji="1" lang="ja-JP" altLang="ja-JP" sz="1100">
              <a:solidFill>
                <a:schemeClr val="dk1"/>
              </a:solidFill>
              <a:effectLst/>
              <a:latin typeface="+mn-lt"/>
              <a:ea typeface="+mn-ea"/>
              <a:cs typeface="+mn-cs"/>
            </a:rPr>
            <a:t>公債費の低減に努めるようその他の普通建設事業の抑制に努</a:t>
          </a:r>
          <a:r>
            <a:rPr kumimoji="1" lang="ja-JP" altLang="en-US" sz="1100">
              <a:solidFill>
                <a:schemeClr val="dk1"/>
              </a:solidFill>
              <a:effectLst/>
              <a:latin typeface="+mn-lt"/>
              <a:ea typeface="+mn-ea"/>
              <a:cs typeface="+mn-cs"/>
            </a:rPr>
            <a:t>めつつ</a:t>
          </a:r>
          <a:r>
            <a:rPr kumimoji="1" lang="ja-JP" altLang="ja-JP" sz="1100">
              <a:solidFill>
                <a:schemeClr val="dk1"/>
              </a:solidFill>
              <a:effectLst/>
              <a:latin typeface="+mn-lt"/>
              <a:ea typeface="+mn-ea"/>
              <a:cs typeface="+mn-cs"/>
            </a:rPr>
            <a:t>、土地開発公社より引き継いだ土地の売却等についても積極的に推し進める必要がある。</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92710</xdr:rowOff>
    </xdr:from>
    <xdr:to>
      <xdr:col>7</xdr:col>
      <xdr:colOff>15875</xdr:colOff>
      <xdr:row>75</xdr:row>
      <xdr:rowOff>109855</xdr:rowOff>
    </xdr:to>
    <xdr:cxnSp macro="">
      <xdr:nvCxnSpPr>
        <xdr:cNvPr id="371" name="直線コネクタ 370"/>
        <xdr:cNvCxnSpPr/>
      </xdr:nvCxnSpPr>
      <xdr:spPr>
        <a:xfrm>
          <a:off x="3987800" y="1295146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2"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92710</xdr:rowOff>
    </xdr:from>
    <xdr:to>
      <xdr:col>5</xdr:col>
      <xdr:colOff>549275</xdr:colOff>
      <xdr:row>75</xdr:row>
      <xdr:rowOff>121285</xdr:rowOff>
    </xdr:to>
    <xdr:cxnSp macro="">
      <xdr:nvCxnSpPr>
        <xdr:cNvPr id="374" name="直線コネクタ 373"/>
        <xdr:cNvCxnSpPr/>
      </xdr:nvCxnSpPr>
      <xdr:spPr>
        <a:xfrm flipV="1">
          <a:off x="3098800" y="129514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142875</xdr:rowOff>
    </xdr:from>
    <xdr:to>
      <xdr:col>5</xdr:col>
      <xdr:colOff>600075</xdr:colOff>
      <xdr:row>75</xdr:row>
      <xdr:rowOff>73025</xdr:rowOff>
    </xdr:to>
    <xdr:sp macro="" textlink="">
      <xdr:nvSpPr>
        <xdr:cNvPr id="375" name="フローチャート : 判断 374"/>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83202</xdr:rowOff>
    </xdr:from>
    <xdr:ext cx="736600" cy="259045"/>
    <xdr:sp macro="" textlink="">
      <xdr:nvSpPr>
        <xdr:cNvPr id="376" name="テキスト ボックス 375"/>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121285</xdr:rowOff>
    </xdr:from>
    <xdr:to>
      <xdr:col>4</xdr:col>
      <xdr:colOff>346075</xdr:colOff>
      <xdr:row>75</xdr:row>
      <xdr:rowOff>121285</xdr:rowOff>
    </xdr:to>
    <xdr:cxnSp macro="">
      <xdr:nvCxnSpPr>
        <xdr:cNvPr id="377" name="直線コネクタ 376"/>
        <xdr:cNvCxnSpPr/>
      </xdr:nvCxnSpPr>
      <xdr:spPr>
        <a:xfrm>
          <a:off x="2209800" y="129800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146685</xdr:rowOff>
    </xdr:from>
    <xdr:to>
      <xdr:col>4</xdr:col>
      <xdr:colOff>396875</xdr:colOff>
      <xdr:row>75</xdr:row>
      <xdr:rowOff>76835</xdr:rowOff>
    </xdr:to>
    <xdr:sp macro="" textlink="">
      <xdr:nvSpPr>
        <xdr:cNvPr id="378" name="フローチャート : 判断 377"/>
        <xdr:cNvSpPr/>
      </xdr:nvSpPr>
      <xdr:spPr>
        <a:xfrm>
          <a:off x="3048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87012</xdr:rowOff>
    </xdr:from>
    <xdr:ext cx="762000" cy="259045"/>
    <xdr:sp macro="" textlink="">
      <xdr:nvSpPr>
        <xdr:cNvPr id="379" name="テキスト ボックス 378"/>
        <xdr:cNvSpPr txBox="1"/>
      </xdr:nvSpPr>
      <xdr:spPr>
        <a:xfrm>
          <a:off x="2717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121285</xdr:rowOff>
    </xdr:from>
    <xdr:to>
      <xdr:col>3</xdr:col>
      <xdr:colOff>142875</xdr:colOff>
      <xdr:row>75</xdr:row>
      <xdr:rowOff>132715</xdr:rowOff>
    </xdr:to>
    <xdr:cxnSp macro="">
      <xdr:nvCxnSpPr>
        <xdr:cNvPr id="380" name="直線コネクタ 379"/>
        <xdr:cNvCxnSpPr/>
      </xdr:nvCxnSpPr>
      <xdr:spPr>
        <a:xfrm flipV="1">
          <a:off x="1320800" y="129800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148590</xdr:rowOff>
    </xdr:from>
    <xdr:to>
      <xdr:col>3</xdr:col>
      <xdr:colOff>193675</xdr:colOff>
      <xdr:row>75</xdr:row>
      <xdr:rowOff>78740</xdr:rowOff>
    </xdr:to>
    <xdr:sp macro="" textlink="">
      <xdr:nvSpPr>
        <xdr:cNvPr id="381" name="フローチャート : 判断 380"/>
        <xdr:cNvSpPr/>
      </xdr:nvSpPr>
      <xdr:spPr>
        <a:xfrm>
          <a:off x="2159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88917</xdr:rowOff>
    </xdr:from>
    <xdr:ext cx="762000" cy="259045"/>
    <xdr:sp macro="" textlink="">
      <xdr:nvSpPr>
        <xdr:cNvPr id="382" name="テキスト ボックス 381"/>
        <xdr:cNvSpPr txBox="1"/>
      </xdr:nvSpPr>
      <xdr:spPr>
        <a:xfrm>
          <a:off x="1828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83" name="フローチャート : 判断 382"/>
        <xdr:cNvSpPr/>
      </xdr:nvSpPr>
      <xdr:spPr>
        <a:xfrm>
          <a:off x="1270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96537</xdr:rowOff>
    </xdr:from>
    <xdr:ext cx="762000" cy="259045"/>
    <xdr:sp macro="" textlink="">
      <xdr:nvSpPr>
        <xdr:cNvPr id="384" name="テキスト ボックス 383"/>
        <xdr:cNvSpPr txBox="1"/>
      </xdr:nvSpPr>
      <xdr:spPr>
        <a:xfrm>
          <a:off x="939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59055</xdr:rowOff>
    </xdr:from>
    <xdr:to>
      <xdr:col>7</xdr:col>
      <xdr:colOff>66675</xdr:colOff>
      <xdr:row>75</xdr:row>
      <xdr:rowOff>160655</xdr:rowOff>
    </xdr:to>
    <xdr:sp macro="" textlink="">
      <xdr:nvSpPr>
        <xdr:cNvPr id="390" name="円/楕円 389"/>
        <xdr:cNvSpPr/>
      </xdr:nvSpPr>
      <xdr:spPr>
        <a:xfrm>
          <a:off x="47752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31132</xdr:rowOff>
    </xdr:from>
    <xdr:ext cx="762000" cy="259045"/>
    <xdr:sp macro="" textlink="">
      <xdr:nvSpPr>
        <xdr:cNvPr id="391" name="公債費該当値テキスト"/>
        <xdr:cNvSpPr txBox="1"/>
      </xdr:nvSpPr>
      <xdr:spPr>
        <a:xfrm>
          <a:off x="4914900" y="1288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41910</xdr:rowOff>
    </xdr:from>
    <xdr:to>
      <xdr:col>5</xdr:col>
      <xdr:colOff>600075</xdr:colOff>
      <xdr:row>75</xdr:row>
      <xdr:rowOff>143510</xdr:rowOff>
    </xdr:to>
    <xdr:sp macro="" textlink="">
      <xdr:nvSpPr>
        <xdr:cNvPr id="392" name="円/楕円 391"/>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128288</xdr:rowOff>
    </xdr:from>
    <xdr:ext cx="736600" cy="259045"/>
    <xdr:sp macro="" textlink="">
      <xdr:nvSpPr>
        <xdr:cNvPr id="393" name="テキスト ボックス 392"/>
        <xdr:cNvSpPr txBox="1"/>
      </xdr:nvSpPr>
      <xdr:spPr>
        <a:xfrm>
          <a:off x="3606800" y="12987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70485</xdr:rowOff>
    </xdr:from>
    <xdr:to>
      <xdr:col>4</xdr:col>
      <xdr:colOff>396875</xdr:colOff>
      <xdr:row>76</xdr:row>
      <xdr:rowOff>636</xdr:rowOff>
    </xdr:to>
    <xdr:sp macro="" textlink="">
      <xdr:nvSpPr>
        <xdr:cNvPr id="394" name="円/楕円 393"/>
        <xdr:cNvSpPr/>
      </xdr:nvSpPr>
      <xdr:spPr>
        <a:xfrm>
          <a:off x="30480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156863</xdr:rowOff>
    </xdr:from>
    <xdr:ext cx="762000" cy="259045"/>
    <xdr:sp macro="" textlink="">
      <xdr:nvSpPr>
        <xdr:cNvPr id="395" name="テキスト ボックス 394"/>
        <xdr:cNvSpPr txBox="1"/>
      </xdr:nvSpPr>
      <xdr:spPr>
        <a:xfrm>
          <a:off x="2717800" y="1301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70485</xdr:rowOff>
    </xdr:from>
    <xdr:to>
      <xdr:col>3</xdr:col>
      <xdr:colOff>193675</xdr:colOff>
      <xdr:row>76</xdr:row>
      <xdr:rowOff>636</xdr:rowOff>
    </xdr:to>
    <xdr:sp macro="" textlink="">
      <xdr:nvSpPr>
        <xdr:cNvPr id="396" name="円/楕円 395"/>
        <xdr:cNvSpPr/>
      </xdr:nvSpPr>
      <xdr:spPr>
        <a:xfrm>
          <a:off x="21590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156863</xdr:rowOff>
    </xdr:from>
    <xdr:ext cx="762000" cy="259045"/>
    <xdr:sp macro="" textlink="">
      <xdr:nvSpPr>
        <xdr:cNvPr id="397" name="テキスト ボックス 396"/>
        <xdr:cNvSpPr txBox="1"/>
      </xdr:nvSpPr>
      <xdr:spPr>
        <a:xfrm>
          <a:off x="1828800" y="1301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81915</xdr:rowOff>
    </xdr:from>
    <xdr:to>
      <xdr:col>1</xdr:col>
      <xdr:colOff>676275</xdr:colOff>
      <xdr:row>76</xdr:row>
      <xdr:rowOff>12064</xdr:rowOff>
    </xdr:to>
    <xdr:sp macro="" textlink="">
      <xdr:nvSpPr>
        <xdr:cNvPr id="398" name="円/楕円 397"/>
        <xdr:cNvSpPr/>
      </xdr:nvSpPr>
      <xdr:spPr>
        <a:xfrm>
          <a:off x="1270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168291</xdr:rowOff>
    </xdr:from>
    <xdr:ext cx="762000" cy="259045"/>
    <xdr:sp macro="" textlink="">
      <xdr:nvSpPr>
        <xdr:cNvPr id="399" name="テキスト ボックス 398"/>
        <xdr:cNvSpPr txBox="1"/>
      </xdr:nvSpPr>
      <xdr:spPr>
        <a:xfrm>
          <a:off x="939800" y="1302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公債費以外の経常収支比率が、類似団体平均を大きく上回っているのは、人件費及び繰出金によるものである。</a:t>
          </a:r>
          <a:endParaRPr lang="ja-JP" altLang="ja-JP" sz="1400">
            <a:effectLst/>
          </a:endParaRPr>
        </a:p>
        <a:p>
          <a:pPr rtl="0"/>
          <a:r>
            <a:rPr lang="ja-JP" altLang="ja-JP" sz="1100" b="0" i="0" baseline="0">
              <a:solidFill>
                <a:schemeClr val="dk1"/>
              </a:solidFill>
              <a:effectLst/>
              <a:latin typeface="+mn-lt"/>
              <a:ea typeface="+mn-ea"/>
              <a:cs typeface="+mn-cs"/>
            </a:rPr>
            <a:t>　人件費については、職員数の減及び手当等の見直しによって減少している。</a:t>
          </a:r>
          <a:endParaRPr lang="ja-JP" altLang="ja-JP" sz="1400">
            <a:effectLst/>
          </a:endParaRPr>
        </a:p>
        <a:p>
          <a:r>
            <a:rPr lang="ja-JP" altLang="ja-JP" sz="1100" b="0" i="0" baseline="0">
              <a:solidFill>
                <a:schemeClr val="dk1"/>
              </a:solidFill>
              <a:effectLst/>
              <a:latin typeface="+mn-lt"/>
              <a:ea typeface="+mn-ea"/>
              <a:cs typeface="+mn-cs"/>
            </a:rPr>
            <a:t>　今後も、改善に向けて、あらゆる経費削減に積極的に取り組むように努める。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35561</xdr:rowOff>
    </xdr:from>
    <xdr:to>
      <xdr:col>24</xdr:col>
      <xdr:colOff>31750</xdr:colOff>
      <xdr:row>79</xdr:row>
      <xdr:rowOff>104139</xdr:rowOff>
    </xdr:to>
    <xdr:cxnSp macro="">
      <xdr:nvCxnSpPr>
        <xdr:cNvPr id="432" name="直線コネクタ 431"/>
        <xdr:cNvCxnSpPr/>
      </xdr:nvCxnSpPr>
      <xdr:spPr>
        <a:xfrm>
          <a:off x="15671800" y="135801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33"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35561</xdr:rowOff>
    </xdr:from>
    <xdr:to>
      <xdr:col>22</xdr:col>
      <xdr:colOff>565150</xdr:colOff>
      <xdr:row>79</xdr:row>
      <xdr:rowOff>107950</xdr:rowOff>
    </xdr:to>
    <xdr:cxnSp macro="">
      <xdr:nvCxnSpPr>
        <xdr:cNvPr id="435" name="直線コネクタ 434"/>
        <xdr:cNvCxnSpPr/>
      </xdr:nvCxnSpPr>
      <xdr:spPr>
        <a:xfrm flipV="1">
          <a:off x="14782800" y="135801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167639</xdr:rowOff>
    </xdr:from>
    <xdr:to>
      <xdr:col>22</xdr:col>
      <xdr:colOff>615950</xdr:colOff>
      <xdr:row>77</xdr:row>
      <xdr:rowOff>97789</xdr:rowOff>
    </xdr:to>
    <xdr:sp macro="" textlink="">
      <xdr:nvSpPr>
        <xdr:cNvPr id="436" name="フローチャート : 判断 435"/>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107966</xdr:rowOff>
    </xdr:from>
    <xdr:ext cx="736600" cy="259045"/>
    <xdr:sp macro="" textlink="">
      <xdr:nvSpPr>
        <xdr:cNvPr id="437" name="テキスト ボックス 436"/>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138430</xdr:rowOff>
    </xdr:from>
    <xdr:to>
      <xdr:col>21</xdr:col>
      <xdr:colOff>361950</xdr:colOff>
      <xdr:row>79</xdr:row>
      <xdr:rowOff>107950</xdr:rowOff>
    </xdr:to>
    <xdr:cxnSp macro="">
      <xdr:nvCxnSpPr>
        <xdr:cNvPr id="438" name="直線コネクタ 437"/>
        <xdr:cNvCxnSpPr/>
      </xdr:nvCxnSpPr>
      <xdr:spPr>
        <a:xfrm>
          <a:off x="13893800" y="1351153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34289</xdr:rowOff>
    </xdr:from>
    <xdr:to>
      <xdr:col>21</xdr:col>
      <xdr:colOff>412750</xdr:colOff>
      <xdr:row>77</xdr:row>
      <xdr:rowOff>135889</xdr:rowOff>
    </xdr:to>
    <xdr:sp macro="" textlink="">
      <xdr:nvSpPr>
        <xdr:cNvPr id="439" name="フローチャート : 判断 438"/>
        <xdr:cNvSpPr/>
      </xdr:nvSpPr>
      <xdr:spPr>
        <a:xfrm>
          <a:off x="14732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146066</xdr:rowOff>
    </xdr:from>
    <xdr:ext cx="762000" cy="259045"/>
    <xdr:sp macro="" textlink="">
      <xdr:nvSpPr>
        <xdr:cNvPr id="440" name="テキスト ボックス 439"/>
        <xdr:cNvSpPr txBox="1"/>
      </xdr:nvSpPr>
      <xdr:spPr>
        <a:xfrm>
          <a:off x="14401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138430</xdr:rowOff>
    </xdr:from>
    <xdr:to>
      <xdr:col>20</xdr:col>
      <xdr:colOff>158750</xdr:colOff>
      <xdr:row>80</xdr:row>
      <xdr:rowOff>54611</xdr:rowOff>
    </xdr:to>
    <xdr:cxnSp macro="">
      <xdr:nvCxnSpPr>
        <xdr:cNvPr id="441" name="直線コネクタ 440"/>
        <xdr:cNvCxnSpPr/>
      </xdr:nvCxnSpPr>
      <xdr:spPr>
        <a:xfrm flipV="1">
          <a:off x="13004800" y="13511530"/>
          <a:ext cx="889000" cy="25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148589</xdr:rowOff>
    </xdr:from>
    <xdr:to>
      <xdr:col>20</xdr:col>
      <xdr:colOff>209550</xdr:colOff>
      <xdr:row>77</xdr:row>
      <xdr:rowOff>78739</xdr:rowOff>
    </xdr:to>
    <xdr:sp macro="" textlink="">
      <xdr:nvSpPr>
        <xdr:cNvPr id="442" name="フローチャート :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88916</xdr:rowOff>
    </xdr:from>
    <xdr:ext cx="762000" cy="259045"/>
    <xdr:sp macro="" textlink="">
      <xdr:nvSpPr>
        <xdr:cNvPr id="443" name="テキスト ボックス 442"/>
        <xdr:cNvSpPr txBox="1"/>
      </xdr:nvSpPr>
      <xdr:spPr>
        <a:xfrm>
          <a:off x="13512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167639</xdr:rowOff>
    </xdr:from>
    <xdr:to>
      <xdr:col>19</xdr:col>
      <xdr:colOff>6350</xdr:colOff>
      <xdr:row>77</xdr:row>
      <xdr:rowOff>97789</xdr:rowOff>
    </xdr:to>
    <xdr:sp macro="" textlink="">
      <xdr:nvSpPr>
        <xdr:cNvPr id="444" name="フローチャート :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107966</xdr:rowOff>
    </xdr:from>
    <xdr:ext cx="762000" cy="259045"/>
    <xdr:sp macro="" textlink="">
      <xdr:nvSpPr>
        <xdr:cNvPr id="445" name="テキスト ボックス 444"/>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53339</xdr:rowOff>
    </xdr:from>
    <xdr:to>
      <xdr:col>24</xdr:col>
      <xdr:colOff>82550</xdr:colOff>
      <xdr:row>79</xdr:row>
      <xdr:rowOff>154939</xdr:rowOff>
    </xdr:to>
    <xdr:sp macro="" textlink="">
      <xdr:nvSpPr>
        <xdr:cNvPr id="451" name="円/楕円 450"/>
        <xdr:cNvSpPr/>
      </xdr:nvSpPr>
      <xdr:spPr>
        <a:xfrm>
          <a:off x="164592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25416</xdr:rowOff>
    </xdr:from>
    <xdr:ext cx="762000" cy="259045"/>
    <xdr:sp macro="" textlink="">
      <xdr:nvSpPr>
        <xdr:cNvPr id="452" name="公債費以外該当値テキスト"/>
        <xdr:cNvSpPr txBox="1"/>
      </xdr:nvSpPr>
      <xdr:spPr>
        <a:xfrm>
          <a:off x="165989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79.9</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156211</xdr:rowOff>
    </xdr:from>
    <xdr:to>
      <xdr:col>22</xdr:col>
      <xdr:colOff>615950</xdr:colOff>
      <xdr:row>79</xdr:row>
      <xdr:rowOff>86361</xdr:rowOff>
    </xdr:to>
    <xdr:sp macro="" textlink="">
      <xdr:nvSpPr>
        <xdr:cNvPr id="453" name="円/楕円 452"/>
        <xdr:cNvSpPr/>
      </xdr:nvSpPr>
      <xdr:spPr>
        <a:xfrm>
          <a:off x="156210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71138</xdr:rowOff>
    </xdr:from>
    <xdr:ext cx="736600" cy="259045"/>
    <xdr:sp macro="" textlink="">
      <xdr:nvSpPr>
        <xdr:cNvPr id="454" name="テキスト ボックス 453"/>
        <xdr:cNvSpPr txBox="1"/>
      </xdr:nvSpPr>
      <xdr:spPr>
        <a:xfrm>
          <a:off x="15290800" y="13615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57150</xdr:rowOff>
    </xdr:from>
    <xdr:to>
      <xdr:col>21</xdr:col>
      <xdr:colOff>412750</xdr:colOff>
      <xdr:row>79</xdr:row>
      <xdr:rowOff>158750</xdr:rowOff>
    </xdr:to>
    <xdr:sp macro="" textlink="">
      <xdr:nvSpPr>
        <xdr:cNvPr id="455" name="円/楕円 454"/>
        <xdr:cNvSpPr/>
      </xdr:nvSpPr>
      <xdr:spPr>
        <a:xfrm>
          <a:off x="14732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143527</xdr:rowOff>
    </xdr:from>
    <xdr:ext cx="762000" cy="259045"/>
    <xdr:sp macro="" textlink="">
      <xdr:nvSpPr>
        <xdr:cNvPr id="456" name="テキスト ボックス 455"/>
        <xdr:cNvSpPr txBox="1"/>
      </xdr:nvSpPr>
      <xdr:spPr>
        <a:xfrm>
          <a:off x="14401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80.0</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87630</xdr:rowOff>
    </xdr:from>
    <xdr:to>
      <xdr:col>20</xdr:col>
      <xdr:colOff>209550</xdr:colOff>
      <xdr:row>79</xdr:row>
      <xdr:rowOff>17780</xdr:rowOff>
    </xdr:to>
    <xdr:sp macro="" textlink="">
      <xdr:nvSpPr>
        <xdr:cNvPr id="457" name="円/楕円 456"/>
        <xdr:cNvSpPr/>
      </xdr:nvSpPr>
      <xdr:spPr>
        <a:xfrm>
          <a:off x="13843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2557</xdr:rowOff>
    </xdr:from>
    <xdr:ext cx="762000" cy="259045"/>
    <xdr:sp macro="" textlink="">
      <xdr:nvSpPr>
        <xdr:cNvPr id="458" name="テキスト ボックス 457"/>
        <xdr:cNvSpPr txBox="1"/>
      </xdr:nvSpPr>
      <xdr:spPr>
        <a:xfrm>
          <a:off x="13512800" y="1354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76.3</a:t>
          </a:r>
          <a:endParaRPr kumimoji="1" lang="ja-JP" altLang="en-US" sz="1000" b="1">
            <a:solidFill>
              <a:srgbClr val="FF0000"/>
            </a:solidFill>
            <a:latin typeface="ＭＳ Ｐゴシック"/>
          </a:endParaRPr>
        </a:p>
      </xdr:txBody>
    </xdr:sp>
    <xdr:clientData/>
  </xdr:oneCellAnchor>
  <xdr:twoCellAnchor>
    <xdr:from>
      <xdr:col>18</xdr:col>
      <xdr:colOff>590550</xdr:colOff>
      <xdr:row>80</xdr:row>
      <xdr:rowOff>3811</xdr:rowOff>
    </xdr:from>
    <xdr:to>
      <xdr:col>19</xdr:col>
      <xdr:colOff>6350</xdr:colOff>
      <xdr:row>80</xdr:row>
      <xdr:rowOff>105411</xdr:rowOff>
    </xdr:to>
    <xdr:sp macro="" textlink="">
      <xdr:nvSpPr>
        <xdr:cNvPr id="459" name="円/楕円 458"/>
        <xdr:cNvSpPr/>
      </xdr:nvSpPr>
      <xdr:spPr>
        <a:xfrm>
          <a:off x="12954000" y="137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90188</xdr:rowOff>
    </xdr:from>
    <xdr:ext cx="762000" cy="259045"/>
    <xdr:sp macro="" textlink="">
      <xdr:nvSpPr>
        <xdr:cNvPr id="460" name="テキスト ボックス 459"/>
        <xdr:cNvSpPr txBox="1"/>
      </xdr:nvSpPr>
      <xdr:spPr>
        <a:xfrm>
          <a:off x="12623800" y="138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神奈川県三浦市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82055</xdr:rowOff>
    </xdr:from>
    <xdr:to>
      <xdr:col>4</xdr:col>
      <xdr:colOff>1117600</xdr:colOff>
      <xdr:row>19</xdr:row>
      <xdr:rowOff>94462</xdr:rowOff>
    </xdr:to>
    <xdr:cxnSp macro="">
      <xdr:nvCxnSpPr>
        <xdr:cNvPr id="50" name="直線コネクタ 49"/>
        <xdr:cNvCxnSpPr/>
      </xdr:nvCxnSpPr>
      <xdr:spPr bwMode="auto">
        <a:xfrm flipV="1">
          <a:off x="5003800" y="3387230"/>
          <a:ext cx="647700" cy="1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19067</xdr:rowOff>
    </xdr:from>
    <xdr:ext cx="762000" cy="259045"/>
    <xdr:sp macro="" textlink="">
      <xdr:nvSpPr>
        <xdr:cNvPr id="51" name="人口1人当たり決算額の推移平均値テキスト130"/>
        <xdr:cNvSpPr txBox="1"/>
      </xdr:nvSpPr>
      <xdr:spPr>
        <a:xfrm>
          <a:off x="5740400" y="2809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19</xdr:row>
      <xdr:rowOff>94462</xdr:rowOff>
    </xdr:from>
    <xdr:to>
      <xdr:col>4</xdr:col>
      <xdr:colOff>469900</xdr:colOff>
      <xdr:row>19</xdr:row>
      <xdr:rowOff>96355</xdr:rowOff>
    </xdr:to>
    <xdr:cxnSp macro="">
      <xdr:nvCxnSpPr>
        <xdr:cNvPr id="53" name="直線コネクタ 52"/>
        <xdr:cNvCxnSpPr/>
      </xdr:nvCxnSpPr>
      <xdr:spPr bwMode="auto">
        <a:xfrm flipV="1">
          <a:off x="4305300" y="3399637"/>
          <a:ext cx="698500" cy="1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11011</xdr:rowOff>
    </xdr:from>
    <xdr:to>
      <xdr:col>4</xdr:col>
      <xdr:colOff>520700</xdr:colOff>
      <xdr:row>17</xdr:row>
      <xdr:rowOff>112611</xdr:rowOff>
    </xdr:to>
    <xdr:sp macro="" textlink="">
      <xdr:nvSpPr>
        <xdr:cNvPr id="54" name="フローチャート : 判断 53"/>
        <xdr:cNvSpPr/>
      </xdr:nvSpPr>
      <xdr:spPr bwMode="auto">
        <a:xfrm>
          <a:off x="4953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122788</xdr:rowOff>
    </xdr:from>
    <xdr:ext cx="736600" cy="259045"/>
    <xdr:sp macro="" textlink="">
      <xdr:nvSpPr>
        <xdr:cNvPr id="55" name="テキスト ボックス 54"/>
        <xdr:cNvSpPr txBox="1"/>
      </xdr:nvSpPr>
      <xdr:spPr>
        <a:xfrm>
          <a:off x="4622800" y="2742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3</xdr:col>
      <xdr:colOff>206375</xdr:colOff>
      <xdr:row>19</xdr:row>
      <xdr:rowOff>96355</xdr:rowOff>
    </xdr:from>
    <xdr:to>
      <xdr:col>3</xdr:col>
      <xdr:colOff>904875</xdr:colOff>
      <xdr:row>19</xdr:row>
      <xdr:rowOff>117589</xdr:rowOff>
    </xdr:to>
    <xdr:cxnSp macro="">
      <xdr:nvCxnSpPr>
        <xdr:cNvPr id="56" name="直線コネクタ 55"/>
        <xdr:cNvCxnSpPr/>
      </xdr:nvCxnSpPr>
      <xdr:spPr bwMode="auto">
        <a:xfrm flipV="1">
          <a:off x="3606800" y="3401530"/>
          <a:ext cx="698500" cy="212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60287</xdr:rowOff>
    </xdr:from>
    <xdr:to>
      <xdr:col>3</xdr:col>
      <xdr:colOff>955675</xdr:colOff>
      <xdr:row>17</xdr:row>
      <xdr:rowOff>161887</xdr:rowOff>
    </xdr:to>
    <xdr:sp macro="" textlink="">
      <xdr:nvSpPr>
        <xdr:cNvPr id="57" name="フローチャート : 判断 56"/>
        <xdr:cNvSpPr/>
      </xdr:nvSpPr>
      <xdr:spPr bwMode="auto">
        <a:xfrm>
          <a:off x="4254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614</xdr:rowOff>
    </xdr:from>
    <xdr:ext cx="762000" cy="259045"/>
    <xdr:sp macro="" textlink="">
      <xdr:nvSpPr>
        <xdr:cNvPr id="58" name="テキスト ボックス 57"/>
        <xdr:cNvSpPr txBox="1"/>
      </xdr:nvSpPr>
      <xdr:spPr>
        <a:xfrm>
          <a:off x="3924300" y="2791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69469</xdr:rowOff>
    </xdr:from>
    <xdr:to>
      <xdr:col>3</xdr:col>
      <xdr:colOff>206375</xdr:colOff>
      <xdr:row>19</xdr:row>
      <xdr:rowOff>117589</xdr:rowOff>
    </xdr:to>
    <xdr:cxnSp macro="">
      <xdr:nvCxnSpPr>
        <xdr:cNvPr id="59" name="直線コネクタ 58"/>
        <xdr:cNvCxnSpPr/>
      </xdr:nvCxnSpPr>
      <xdr:spPr bwMode="auto">
        <a:xfrm>
          <a:off x="2908300" y="3374644"/>
          <a:ext cx="698500" cy="48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98069</xdr:rowOff>
    </xdr:from>
    <xdr:to>
      <xdr:col>3</xdr:col>
      <xdr:colOff>257175</xdr:colOff>
      <xdr:row>18</xdr:row>
      <xdr:rowOff>28219</xdr:rowOff>
    </xdr:to>
    <xdr:sp macro="" textlink="">
      <xdr:nvSpPr>
        <xdr:cNvPr id="60" name="フローチャート : 判断 59"/>
        <xdr:cNvSpPr/>
      </xdr:nvSpPr>
      <xdr:spPr bwMode="auto">
        <a:xfrm>
          <a:off x="3556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38396</xdr:rowOff>
    </xdr:from>
    <xdr:ext cx="762000" cy="259045"/>
    <xdr:sp macro="" textlink="">
      <xdr:nvSpPr>
        <xdr:cNvPr id="61" name="テキスト ボックス 60"/>
        <xdr:cNvSpPr txBox="1"/>
      </xdr:nvSpPr>
      <xdr:spPr>
        <a:xfrm>
          <a:off x="3225800" y="28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79121</xdr:rowOff>
    </xdr:from>
    <xdr:to>
      <xdr:col>2</xdr:col>
      <xdr:colOff>692150</xdr:colOff>
      <xdr:row>18</xdr:row>
      <xdr:rowOff>9271</xdr:rowOff>
    </xdr:to>
    <xdr:sp macro="" textlink="">
      <xdr:nvSpPr>
        <xdr:cNvPr id="62" name="フローチャート : 判断 61"/>
        <xdr:cNvSpPr/>
      </xdr:nvSpPr>
      <xdr:spPr bwMode="auto">
        <a:xfrm>
          <a:off x="2857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19448</xdr:rowOff>
    </xdr:from>
    <xdr:ext cx="762000" cy="259045"/>
    <xdr:sp macro="" textlink="">
      <xdr:nvSpPr>
        <xdr:cNvPr id="63" name="テキスト ボックス 62"/>
        <xdr:cNvSpPr txBox="1"/>
      </xdr:nvSpPr>
      <xdr:spPr>
        <a:xfrm>
          <a:off x="2527300" y="281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19</xdr:row>
      <xdr:rowOff>31255</xdr:rowOff>
    </xdr:from>
    <xdr:to>
      <xdr:col>5</xdr:col>
      <xdr:colOff>34925</xdr:colOff>
      <xdr:row>19</xdr:row>
      <xdr:rowOff>132855</xdr:rowOff>
    </xdr:to>
    <xdr:sp macro="" textlink="">
      <xdr:nvSpPr>
        <xdr:cNvPr id="69" name="円/楕円 68"/>
        <xdr:cNvSpPr/>
      </xdr:nvSpPr>
      <xdr:spPr bwMode="auto">
        <a:xfrm>
          <a:off x="5600700" y="3336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19</xdr:row>
      <xdr:rowOff>3332</xdr:rowOff>
    </xdr:from>
    <xdr:ext cx="762000" cy="259045"/>
    <xdr:sp macro="" textlink="">
      <xdr:nvSpPr>
        <xdr:cNvPr id="70" name="人口1人当たり決算額の推移該当値テキスト130"/>
        <xdr:cNvSpPr txBox="1"/>
      </xdr:nvSpPr>
      <xdr:spPr>
        <a:xfrm>
          <a:off x="5740400" y="330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73,289</a:t>
          </a:r>
          <a:endParaRPr kumimoji="1" lang="ja-JP" altLang="en-US" sz="1000" b="1">
            <a:solidFill>
              <a:srgbClr val="FF0000"/>
            </a:solidFill>
            <a:latin typeface="ＭＳ Ｐゴシック"/>
          </a:endParaRPr>
        </a:p>
      </xdr:txBody>
    </xdr:sp>
    <xdr:clientData/>
  </xdr:oneCellAnchor>
  <xdr:twoCellAnchor>
    <xdr:from>
      <xdr:col>4</xdr:col>
      <xdr:colOff>419100</xdr:colOff>
      <xdr:row>19</xdr:row>
      <xdr:rowOff>43662</xdr:rowOff>
    </xdr:from>
    <xdr:to>
      <xdr:col>4</xdr:col>
      <xdr:colOff>520700</xdr:colOff>
      <xdr:row>19</xdr:row>
      <xdr:rowOff>145262</xdr:rowOff>
    </xdr:to>
    <xdr:sp macro="" textlink="">
      <xdr:nvSpPr>
        <xdr:cNvPr id="71" name="円/楕円 70"/>
        <xdr:cNvSpPr/>
      </xdr:nvSpPr>
      <xdr:spPr bwMode="auto">
        <a:xfrm>
          <a:off x="4953000" y="3348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130039</xdr:rowOff>
    </xdr:from>
    <xdr:ext cx="736600" cy="259045"/>
    <xdr:sp macro="" textlink="">
      <xdr:nvSpPr>
        <xdr:cNvPr id="72" name="テキスト ボックス 71"/>
        <xdr:cNvSpPr txBox="1"/>
      </xdr:nvSpPr>
      <xdr:spPr>
        <a:xfrm>
          <a:off x="4622800" y="3435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72,312</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45555</xdr:rowOff>
    </xdr:from>
    <xdr:to>
      <xdr:col>3</xdr:col>
      <xdr:colOff>955675</xdr:colOff>
      <xdr:row>19</xdr:row>
      <xdr:rowOff>147155</xdr:rowOff>
    </xdr:to>
    <xdr:sp macro="" textlink="">
      <xdr:nvSpPr>
        <xdr:cNvPr id="73" name="円/楕円 72"/>
        <xdr:cNvSpPr/>
      </xdr:nvSpPr>
      <xdr:spPr bwMode="auto">
        <a:xfrm>
          <a:off x="4254500" y="3350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131932</xdr:rowOff>
    </xdr:from>
    <xdr:ext cx="762000" cy="259045"/>
    <xdr:sp macro="" textlink="">
      <xdr:nvSpPr>
        <xdr:cNvPr id="74" name="テキスト ボックス 73"/>
        <xdr:cNvSpPr txBox="1"/>
      </xdr:nvSpPr>
      <xdr:spPr>
        <a:xfrm>
          <a:off x="3924300" y="343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72,163</a:t>
          </a:r>
          <a:endParaRPr kumimoji="1" lang="ja-JP" altLang="en-US" sz="1000" b="1">
            <a:solidFill>
              <a:srgbClr val="FF0000"/>
            </a:solidFill>
            <a:latin typeface="ＭＳ Ｐゴシック"/>
          </a:endParaRPr>
        </a:p>
      </xdr:txBody>
    </xdr:sp>
    <xdr:clientData/>
  </xdr:oneCellAnchor>
  <xdr:twoCellAnchor>
    <xdr:from>
      <xdr:col>3</xdr:col>
      <xdr:colOff>155575</xdr:colOff>
      <xdr:row>19</xdr:row>
      <xdr:rowOff>66789</xdr:rowOff>
    </xdr:from>
    <xdr:to>
      <xdr:col>3</xdr:col>
      <xdr:colOff>257175</xdr:colOff>
      <xdr:row>19</xdr:row>
      <xdr:rowOff>168389</xdr:rowOff>
    </xdr:to>
    <xdr:sp macro="" textlink="">
      <xdr:nvSpPr>
        <xdr:cNvPr id="75" name="円/楕円 74"/>
        <xdr:cNvSpPr/>
      </xdr:nvSpPr>
      <xdr:spPr bwMode="auto">
        <a:xfrm>
          <a:off x="3556000" y="3371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153166</xdr:rowOff>
    </xdr:from>
    <xdr:ext cx="762000" cy="259045"/>
    <xdr:sp macro="" textlink="">
      <xdr:nvSpPr>
        <xdr:cNvPr id="76" name="テキスト ボックス 75"/>
        <xdr:cNvSpPr txBox="1"/>
      </xdr:nvSpPr>
      <xdr:spPr>
        <a:xfrm>
          <a:off x="3225800" y="345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70,491</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18669</xdr:rowOff>
    </xdr:from>
    <xdr:to>
      <xdr:col>2</xdr:col>
      <xdr:colOff>692150</xdr:colOff>
      <xdr:row>19</xdr:row>
      <xdr:rowOff>120269</xdr:rowOff>
    </xdr:to>
    <xdr:sp macro="" textlink="">
      <xdr:nvSpPr>
        <xdr:cNvPr id="77" name="円/楕円 76"/>
        <xdr:cNvSpPr/>
      </xdr:nvSpPr>
      <xdr:spPr bwMode="auto">
        <a:xfrm>
          <a:off x="2857500" y="3323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105046</xdr:rowOff>
    </xdr:from>
    <xdr:ext cx="762000" cy="259045"/>
    <xdr:sp macro="" textlink="">
      <xdr:nvSpPr>
        <xdr:cNvPr id="78" name="テキスト ボックス 77"/>
        <xdr:cNvSpPr txBox="1"/>
      </xdr:nvSpPr>
      <xdr:spPr>
        <a:xfrm>
          <a:off x="2527300" y="341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74,280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34676</xdr:rowOff>
    </xdr:from>
    <xdr:ext cx="762000" cy="259045"/>
    <xdr:sp macro="" textlink="">
      <xdr:nvSpPr>
        <xdr:cNvPr id="108" name="人口1人当たり決算額の推移最小値テキスト445"/>
        <xdr:cNvSpPr txBox="1"/>
      </xdr:nvSpPr>
      <xdr:spPr>
        <a:xfrm>
          <a:off x="5740400" y="750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294846</xdr:rowOff>
    </xdr:from>
    <xdr:to>
      <xdr:col>4</xdr:col>
      <xdr:colOff>1117600</xdr:colOff>
      <xdr:row>37</xdr:row>
      <xdr:rowOff>307167</xdr:rowOff>
    </xdr:to>
    <xdr:cxnSp macro="">
      <xdr:nvCxnSpPr>
        <xdr:cNvPr id="112" name="直線コネクタ 111"/>
        <xdr:cNvCxnSpPr/>
      </xdr:nvCxnSpPr>
      <xdr:spPr bwMode="auto">
        <a:xfrm>
          <a:off x="5003800" y="7419546"/>
          <a:ext cx="647700" cy="12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251019</xdr:rowOff>
    </xdr:from>
    <xdr:ext cx="762000" cy="259045"/>
    <xdr:sp macro="" textlink="">
      <xdr:nvSpPr>
        <xdr:cNvPr id="113" name="人口1人当たり決算額の推移平均値テキスト445"/>
        <xdr:cNvSpPr txBox="1"/>
      </xdr:nvSpPr>
      <xdr:spPr>
        <a:xfrm>
          <a:off x="5740400" y="7375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294846</xdr:rowOff>
    </xdr:from>
    <xdr:to>
      <xdr:col>4</xdr:col>
      <xdr:colOff>469900</xdr:colOff>
      <xdr:row>37</xdr:row>
      <xdr:rowOff>301875</xdr:rowOff>
    </xdr:to>
    <xdr:cxnSp macro="">
      <xdr:nvCxnSpPr>
        <xdr:cNvPr id="115" name="直線コネクタ 114"/>
        <xdr:cNvCxnSpPr/>
      </xdr:nvCxnSpPr>
      <xdr:spPr bwMode="auto">
        <a:xfrm flipV="1">
          <a:off x="4305300" y="7419546"/>
          <a:ext cx="698500" cy="7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277547</xdr:rowOff>
    </xdr:from>
    <xdr:to>
      <xdr:col>4</xdr:col>
      <xdr:colOff>520700</xdr:colOff>
      <xdr:row>38</xdr:row>
      <xdr:rowOff>36247</xdr:rowOff>
    </xdr:to>
    <xdr:sp macro="" textlink="">
      <xdr:nvSpPr>
        <xdr:cNvPr id="116" name="フローチャート : 判断 115"/>
        <xdr:cNvSpPr/>
      </xdr:nvSpPr>
      <xdr:spPr bwMode="auto">
        <a:xfrm>
          <a:off x="4953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21024</xdr:rowOff>
    </xdr:from>
    <xdr:ext cx="736600" cy="259045"/>
    <xdr:sp macro="" textlink="">
      <xdr:nvSpPr>
        <xdr:cNvPr id="117" name="テキスト ボックス 116"/>
        <xdr:cNvSpPr txBox="1"/>
      </xdr:nvSpPr>
      <xdr:spPr>
        <a:xfrm>
          <a:off x="4622800" y="7488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296629</xdr:rowOff>
    </xdr:from>
    <xdr:to>
      <xdr:col>3</xdr:col>
      <xdr:colOff>904875</xdr:colOff>
      <xdr:row>37</xdr:row>
      <xdr:rowOff>301875</xdr:rowOff>
    </xdr:to>
    <xdr:cxnSp macro="">
      <xdr:nvCxnSpPr>
        <xdr:cNvPr id="118" name="直線コネクタ 117"/>
        <xdr:cNvCxnSpPr/>
      </xdr:nvCxnSpPr>
      <xdr:spPr bwMode="auto">
        <a:xfrm>
          <a:off x="3606800" y="7421329"/>
          <a:ext cx="698500" cy="5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280466</xdr:rowOff>
    </xdr:from>
    <xdr:to>
      <xdr:col>3</xdr:col>
      <xdr:colOff>955675</xdr:colOff>
      <xdr:row>38</xdr:row>
      <xdr:rowOff>39166</xdr:rowOff>
    </xdr:to>
    <xdr:sp macro="" textlink="">
      <xdr:nvSpPr>
        <xdr:cNvPr id="119" name="フローチャート : 判断 118"/>
        <xdr:cNvSpPr/>
      </xdr:nvSpPr>
      <xdr:spPr bwMode="auto">
        <a:xfrm>
          <a:off x="4254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23943</xdr:rowOff>
    </xdr:from>
    <xdr:ext cx="762000" cy="259045"/>
    <xdr:sp macro="" textlink="">
      <xdr:nvSpPr>
        <xdr:cNvPr id="120" name="テキスト ボックス 119"/>
        <xdr:cNvSpPr txBox="1"/>
      </xdr:nvSpPr>
      <xdr:spPr>
        <a:xfrm>
          <a:off x="3924300" y="74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296629</xdr:rowOff>
    </xdr:from>
    <xdr:to>
      <xdr:col>3</xdr:col>
      <xdr:colOff>206375</xdr:colOff>
      <xdr:row>37</xdr:row>
      <xdr:rowOff>297802</xdr:rowOff>
    </xdr:to>
    <xdr:cxnSp macro="">
      <xdr:nvCxnSpPr>
        <xdr:cNvPr id="121" name="直線コネクタ 120"/>
        <xdr:cNvCxnSpPr/>
      </xdr:nvCxnSpPr>
      <xdr:spPr bwMode="auto">
        <a:xfrm flipV="1">
          <a:off x="2908300" y="7421329"/>
          <a:ext cx="698500" cy="1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271039</xdr:rowOff>
    </xdr:from>
    <xdr:to>
      <xdr:col>3</xdr:col>
      <xdr:colOff>257175</xdr:colOff>
      <xdr:row>38</xdr:row>
      <xdr:rowOff>29739</xdr:rowOff>
    </xdr:to>
    <xdr:sp macro="" textlink="">
      <xdr:nvSpPr>
        <xdr:cNvPr id="122" name="フローチャート : 判断 121"/>
        <xdr:cNvSpPr/>
      </xdr:nvSpPr>
      <xdr:spPr bwMode="auto">
        <a:xfrm>
          <a:off x="3556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14516</xdr:rowOff>
    </xdr:from>
    <xdr:ext cx="762000" cy="259045"/>
    <xdr:sp macro="" textlink="">
      <xdr:nvSpPr>
        <xdr:cNvPr id="123" name="テキスト ボックス 122"/>
        <xdr:cNvSpPr txBox="1"/>
      </xdr:nvSpPr>
      <xdr:spPr>
        <a:xfrm>
          <a:off x="32258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263640</xdr:rowOff>
    </xdr:from>
    <xdr:to>
      <xdr:col>2</xdr:col>
      <xdr:colOff>692150</xdr:colOff>
      <xdr:row>38</xdr:row>
      <xdr:rowOff>22340</xdr:rowOff>
    </xdr:to>
    <xdr:sp macro="" textlink="">
      <xdr:nvSpPr>
        <xdr:cNvPr id="124" name="フローチャート : 判断 123"/>
        <xdr:cNvSpPr/>
      </xdr:nvSpPr>
      <xdr:spPr bwMode="auto">
        <a:xfrm>
          <a:off x="2857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7117</xdr:rowOff>
    </xdr:from>
    <xdr:ext cx="762000" cy="259045"/>
    <xdr:sp macro="" textlink="">
      <xdr:nvSpPr>
        <xdr:cNvPr id="125" name="テキスト ボックス 124"/>
        <xdr:cNvSpPr txBox="1"/>
      </xdr:nvSpPr>
      <xdr:spPr>
        <a:xfrm>
          <a:off x="2527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256367</xdr:rowOff>
    </xdr:from>
    <xdr:to>
      <xdr:col>5</xdr:col>
      <xdr:colOff>34925</xdr:colOff>
      <xdr:row>38</xdr:row>
      <xdr:rowOff>15067</xdr:rowOff>
    </xdr:to>
    <xdr:sp macro="" textlink="">
      <xdr:nvSpPr>
        <xdr:cNvPr id="131" name="円/楕円 130"/>
        <xdr:cNvSpPr/>
      </xdr:nvSpPr>
      <xdr:spPr bwMode="auto">
        <a:xfrm>
          <a:off x="5600700" y="7381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37944</xdr:rowOff>
    </xdr:from>
    <xdr:ext cx="762000" cy="259045"/>
    <xdr:sp macro="" textlink="">
      <xdr:nvSpPr>
        <xdr:cNvPr id="132" name="人口1人当たり決算額の推移該当値テキスト445"/>
        <xdr:cNvSpPr txBox="1"/>
      </xdr:nvSpPr>
      <xdr:spPr>
        <a:xfrm>
          <a:off x="5740400" y="716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32,712</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244046</xdr:rowOff>
    </xdr:from>
    <xdr:to>
      <xdr:col>4</xdr:col>
      <xdr:colOff>520700</xdr:colOff>
      <xdr:row>38</xdr:row>
      <xdr:rowOff>2746</xdr:rowOff>
    </xdr:to>
    <xdr:sp macro="" textlink="">
      <xdr:nvSpPr>
        <xdr:cNvPr id="133" name="円/楕円 132"/>
        <xdr:cNvSpPr/>
      </xdr:nvSpPr>
      <xdr:spPr bwMode="auto">
        <a:xfrm>
          <a:off x="4953000" y="7368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12923</xdr:rowOff>
    </xdr:from>
    <xdr:ext cx="736600" cy="259045"/>
    <xdr:sp macro="" textlink="">
      <xdr:nvSpPr>
        <xdr:cNvPr id="134" name="テキスト ボックス 133"/>
        <xdr:cNvSpPr txBox="1"/>
      </xdr:nvSpPr>
      <xdr:spPr>
        <a:xfrm>
          <a:off x="4622800" y="7137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35,946</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251075</xdr:rowOff>
    </xdr:from>
    <xdr:to>
      <xdr:col>3</xdr:col>
      <xdr:colOff>955675</xdr:colOff>
      <xdr:row>38</xdr:row>
      <xdr:rowOff>9775</xdr:rowOff>
    </xdr:to>
    <xdr:sp macro="" textlink="">
      <xdr:nvSpPr>
        <xdr:cNvPr id="135" name="円/楕円 134"/>
        <xdr:cNvSpPr/>
      </xdr:nvSpPr>
      <xdr:spPr bwMode="auto">
        <a:xfrm>
          <a:off x="4254500" y="73757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19952</xdr:rowOff>
    </xdr:from>
    <xdr:ext cx="762000" cy="259045"/>
    <xdr:sp macro="" textlink="">
      <xdr:nvSpPr>
        <xdr:cNvPr id="136" name="テキスト ボックス 135"/>
        <xdr:cNvSpPr txBox="1"/>
      </xdr:nvSpPr>
      <xdr:spPr>
        <a:xfrm>
          <a:off x="3924300" y="714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34,101</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245829</xdr:rowOff>
    </xdr:from>
    <xdr:to>
      <xdr:col>3</xdr:col>
      <xdr:colOff>257175</xdr:colOff>
      <xdr:row>38</xdr:row>
      <xdr:rowOff>4529</xdr:rowOff>
    </xdr:to>
    <xdr:sp macro="" textlink="">
      <xdr:nvSpPr>
        <xdr:cNvPr id="137" name="円/楕円 136"/>
        <xdr:cNvSpPr/>
      </xdr:nvSpPr>
      <xdr:spPr bwMode="auto">
        <a:xfrm>
          <a:off x="3556000" y="7370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14706</xdr:rowOff>
    </xdr:from>
    <xdr:ext cx="762000" cy="259045"/>
    <xdr:sp macro="" textlink="">
      <xdr:nvSpPr>
        <xdr:cNvPr id="138" name="テキスト ボックス 137"/>
        <xdr:cNvSpPr txBox="1"/>
      </xdr:nvSpPr>
      <xdr:spPr>
        <a:xfrm>
          <a:off x="3225800" y="713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35,478</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247002</xdr:rowOff>
    </xdr:from>
    <xdr:to>
      <xdr:col>2</xdr:col>
      <xdr:colOff>692150</xdr:colOff>
      <xdr:row>38</xdr:row>
      <xdr:rowOff>5702</xdr:rowOff>
    </xdr:to>
    <xdr:sp macro="" textlink="">
      <xdr:nvSpPr>
        <xdr:cNvPr id="139" name="円/楕円 138"/>
        <xdr:cNvSpPr/>
      </xdr:nvSpPr>
      <xdr:spPr bwMode="auto">
        <a:xfrm>
          <a:off x="2857500" y="7371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15879</xdr:rowOff>
    </xdr:from>
    <xdr:ext cx="762000" cy="259045"/>
    <xdr:sp macro="" textlink="">
      <xdr:nvSpPr>
        <xdr:cNvPr id="140" name="テキスト ボックス 139"/>
        <xdr:cNvSpPr txBox="1"/>
      </xdr:nvSpPr>
      <xdr:spPr>
        <a:xfrm>
          <a:off x="2527300" y="714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35,170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67716</xdr:rowOff>
    </xdr:from>
    <xdr:to>
      <xdr:col>6</xdr:col>
      <xdr:colOff>511175</xdr:colOff>
      <xdr:row>36</xdr:row>
      <xdr:rowOff>80493</xdr:rowOff>
    </xdr:to>
    <xdr:cxnSp macro="">
      <xdr:nvCxnSpPr>
        <xdr:cNvPr id="61" name="直線コネクタ 60"/>
        <xdr:cNvCxnSpPr/>
      </xdr:nvCxnSpPr>
      <xdr:spPr>
        <a:xfrm flipV="1">
          <a:off x="3797300" y="6239916"/>
          <a:ext cx="838200" cy="1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126839</xdr:rowOff>
    </xdr:from>
    <xdr:ext cx="534377" cy="259045"/>
    <xdr:sp macro="" textlink="">
      <xdr:nvSpPr>
        <xdr:cNvPr id="62" name="人件費平均値テキスト"/>
        <xdr:cNvSpPr txBox="1"/>
      </xdr:nvSpPr>
      <xdr:spPr>
        <a:xfrm>
          <a:off x="4686300" y="5784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40538</xdr:rowOff>
    </xdr:from>
    <xdr:to>
      <xdr:col>5</xdr:col>
      <xdr:colOff>358775</xdr:colOff>
      <xdr:row>36</xdr:row>
      <xdr:rowOff>80493</xdr:rowOff>
    </xdr:to>
    <xdr:cxnSp macro="">
      <xdr:nvCxnSpPr>
        <xdr:cNvPr id="64" name="直線コネクタ 63"/>
        <xdr:cNvCxnSpPr/>
      </xdr:nvCxnSpPr>
      <xdr:spPr>
        <a:xfrm>
          <a:off x="2908300" y="6212738"/>
          <a:ext cx="889000" cy="39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106959</xdr:rowOff>
    </xdr:from>
    <xdr:to>
      <xdr:col>5</xdr:col>
      <xdr:colOff>409575</xdr:colOff>
      <xdr:row>35</xdr:row>
      <xdr:rowOff>37109</xdr:rowOff>
    </xdr:to>
    <xdr:sp macro="" textlink="">
      <xdr:nvSpPr>
        <xdr:cNvPr id="65" name="フローチャート : 判断 64"/>
        <xdr:cNvSpPr/>
      </xdr:nvSpPr>
      <xdr:spPr>
        <a:xfrm>
          <a:off x="3746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53636</xdr:rowOff>
    </xdr:from>
    <xdr:ext cx="534377" cy="259045"/>
    <xdr:sp macro="" textlink="">
      <xdr:nvSpPr>
        <xdr:cNvPr id="66" name="テキスト ボックス 65"/>
        <xdr:cNvSpPr txBox="1"/>
      </xdr:nvSpPr>
      <xdr:spPr>
        <a:xfrm>
          <a:off x="3530111" y="571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27622</xdr:rowOff>
    </xdr:from>
    <xdr:to>
      <xdr:col>4</xdr:col>
      <xdr:colOff>155575</xdr:colOff>
      <xdr:row>36</xdr:row>
      <xdr:rowOff>40538</xdr:rowOff>
    </xdr:to>
    <xdr:cxnSp macro="">
      <xdr:nvCxnSpPr>
        <xdr:cNvPr id="67" name="直線コネクタ 66"/>
        <xdr:cNvCxnSpPr/>
      </xdr:nvCxnSpPr>
      <xdr:spPr>
        <a:xfrm>
          <a:off x="2019300" y="6199822"/>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161951</xdr:rowOff>
    </xdr:from>
    <xdr:to>
      <xdr:col>4</xdr:col>
      <xdr:colOff>206375</xdr:colOff>
      <xdr:row>35</xdr:row>
      <xdr:rowOff>92101</xdr:rowOff>
    </xdr:to>
    <xdr:sp macro="" textlink="">
      <xdr:nvSpPr>
        <xdr:cNvPr id="68" name="フローチャート : 判断 67"/>
        <xdr:cNvSpPr/>
      </xdr:nvSpPr>
      <xdr:spPr>
        <a:xfrm>
          <a:off x="2857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108628</xdr:rowOff>
    </xdr:from>
    <xdr:ext cx="534377" cy="259045"/>
    <xdr:sp macro="" textlink="">
      <xdr:nvSpPr>
        <xdr:cNvPr id="69" name="テキスト ボックス 68"/>
        <xdr:cNvSpPr txBox="1"/>
      </xdr:nvSpPr>
      <xdr:spPr>
        <a:xfrm>
          <a:off x="2641111" y="576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150698</xdr:rowOff>
    </xdr:from>
    <xdr:to>
      <xdr:col>2</xdr:col>
      <xdr:colOff>638175</xdr:colOff>
      <xdr:row>36</xdr:row>
      <xdr:rowOff>27622</xdr:rowOff>
    </xdr:to>
    <xdr:cxnSp macro="">
      <xdr:nvCxnSpPr>
        <xdr:cNvPr id="70" name="直線コネクタ 69"/>
        <xdr:cNvCxnSpPr/>
      </xdr:nvCxnSpPr>
      <xdr:spPr>
        <a:xfrm>
          <a:off x="1130300" y="6151448"/>
          <a:ext cx="889000" cy="4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4191</xdr:rowOff>
    </xdr:from>
    <xdr:to>
      <xdr:col>3</xdr:col>
      <xdr:colOff>3175</xdr:colOff>
      <xdr:row>35</xdr:row>
      <xdr:rowOff>105791</xdr:rowOff>
    </xdr:to>
    <xdr:sp macro="" textlink="">
      <xdr:nvSpPr>
        <xdr:cNvPr id="71" name="フローチャート : 判断 70"/>
        <xdr:cNvSpPr/>
      </xdr:nvSpPr>
      <xdr:spPr>
        <a:xfrm>
          <a:off x="1968500" y="600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122318</xdr:rowOff>
    </xdr:from>
    <xdr:ext cx="534377" cy="259045"/>
    <xdr:sp macro="" textlink="">
      <xdr:nvSpPr>
        <xdr:cNvPr id="72" name="テキスト ボックス 71"/>
        <xdr:cNvSpPr txBox="1"/>
      </xdr:nvSpPr>
      <xdr:spPr>
        <a:xfrm>
          <a:off x="1752111" y="578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154064</xdr:rowOff>
    </xdr:from>
    <xdr:to>
      <xdr:col>1</xdr:col>
      <xdr:colOff>485775</xdr:colOff>
      <xdr:row>35</xdr:row>
      <xdr:rowOff>84214</xdr:rowOff>
    </xdr:to>
    <xdr:sp macro="" textlink="">
      <xdr:nvSpPr>
        <xdr:cNvPr id="73" name="フローチャート : 判断 72"/>
        <xdr:cNvSpPr/>
      </xdr:nvSpPr>
      <xdr:spPr>
        <a:xfrm>
          <a:off x="1079500" y="598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100741</xdr:rowOff>
    </xdr:from>
    <xdr:ext cx="534377" cy="259045"/>
    <xdr:sp macro="" textlink="">
      <xdr:nvSpPr>
        <xdr:cNvPr id="74" name="テキスト ボックス 73"/>
        <xdr:cNvSpPr txBox="1"/>
      </xdr:nvSpPr>
      <xdr:spPr>
        <a:xfrm>
          <a:off x="863111" y="575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16916</xdr:rowOff>
    </xdr:from>
    <xdr:to>
      <xdr:col>6</xdr:col>
      <xdr:colOff>561975</xdr:colOff>
      <xdr:row>36</xdr:row>
      <xdr:rowOff>118516</xdr:rowOff>
    </xdr:to>
    <xdr:sp macro="" textlink="">
      <xdr:nvSpPr>
        <xdr:cNvPr id="80" name="円/楕円 79"/>
        <xdr:cNvSpPr/>
      </xdr:nvSpPr>
      <xdr:spPr>
        <a:xfrm>
          <a:off x="4584700" y="61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166793</xdr:rowOff>
    </xdr:from>
    <xdr:ext cx="534377" cy="259045"/>
    <xdr:sp macro="" textlink="">
      <xdr:nvSpPr>
        <xdr:cNvPr id="81" name="人件費該当値テキスト"/>
        <xdr:cNvSpPr txBox="1"/>
      </xdr:nvSpPr>
      <xdr:spPr>
        <a:xfrm>
          <a:off x="4686300" y="616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68,668</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29693</xdr:rowOff>
    </xdr:from>
    <xdr:to>
      <xdr:col>5</xdr:col>
      <xdr:colOff>409575</xdr:colOff>
      <xdr:row>36</xdr:row>
      <xdr:rowOff>131293</xdr:rowOff>
    </xdr:to>
    <xdr:sp macro="" textlink="">
      <xdr:nvSpPr>
        <xdr:cNvPr id="82" name="円/楕円 81"/>
        <xdr:cNvSpPr/>
      </xdr:nvSpPr>
      <xdr:spPr>
        <a:xfrm>
          <a:off x="3746500" y="620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122420</xdr:rowOff>
    </xdr:from>
    <xdr:ext cx="534377" cy="259045"/>
    <xdr:sp macro="" textlink="">
      <xdr:nvSpPr>
        <xdr:cNvPr id="83" name="テキスト ボックス 82"/>
        <xdr:cNvSpPr txBox="1"/>
      </xdr:nvSpPr>
      <xdr:spPr>
        <a:xfrm>
          <a:off x="3530111" y="629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67,662</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161188</xdr:rowOff>
    </xdr:from>
    <xdr:to>
      <xdr:col>4</xdr:col>
      <xdr:colOff>206375</xdr:colOff>
      <xdr:row>36</xdr:row>
      <xdr:rowOff>91338</xdr:rowOff>
    </xdr:to>
    <xdr:sp macro="" textlink="">
      <xdr:nvSpPr>
        <xdr:cNvPr id="84" name="円/楕円 83"/>
        <xdr:cNvSpPr/>
      </xdr:nvSpPr>
      <xdr:spPr>
        <a:xfrm>
          <a:off x="2857500" y="616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82465</xdr:rowOff>
    </xdr:from>
    <xdr:ext cx="534377" cy="259045"/>
    <xdr:sp macro="" textlink="">
      <xdr:nvSpPr>
        <xdr:cNvPr id="85" name="テキスト ボックス 84"/>
        <xdr:cNvSpPr txBox="1"/>
      </xdr:nvSpPr>
      <xdr:spPr>
        <a:xfrm>
          <a:off x="2641111" y="625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70,808</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148272</xdr:rowOff>
    </xdr:from>
    <xdr:to>
      <xdr:col>3</xdr:col>
      <xdr:colOff>3175</xdr:colOff>
      <xdr:row>36</xdr:row>
      <xdr:rowOff>78422</xdr:rowOff>
    </xdr:to>
    <xdr:sp macro="" textlink="">
      <xdr:nvSpPr>
        <xdr:cNvPr id="86" name="円/楕円 85"/>
        <xdr:cNvSpPr/>
      </xdr:nvSpPr>
      <xdr:spPr>
        <a:xfrm>
          <a:off x="1968500" y="614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69549</xdr:rowOff>
    </xdr:from>
    <xdr:ext cx="534377" cy="259045"/>
    <xdr:sp macro="" textlink="">
      <xdr:nvSpPr>
        <xdr:cNvPr id="87" name="テキスト ボックス 86"/>
        <xdr:cNvSpPr txBox="1"/>
      </xdr:nvSpPr>
      <xdr:spPr>
        <a:xfrm>
          <a:off x="1752111" y="624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71,825</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99898</xdr:rowOff>
    </xdr:from>
    <xdr:to>
      <xdr:col>1</xdr:col>
      <xdr:colOff>485775</xdr:colOff>
      <xdr:row>36</xdr:row>
      <xdr:rowOff>30048</xdr:rowOff>
    </xdr:to>
    <xdr:sp macro="" textlink="">
      <xdr:nvSpPr>
        <xdr:cNvPr id="88" name="円/楕円 87"/>
        <xdr:cNvSpPr/>
      </xdr:nvSpPr>
      <xdr:spPr>
        <a:xfrm>
          <a:off x="1079500" y="61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21175</xdr:rowOff>
    </xdr:from>
    <xdr:ext cx="534377" cy="259045"/>
    <xdr:sp macro="" textlink="">
      <xdr:nvSpPr>
        <xdr:cNvPr id="89" name="テキスト ボックス 88"/>
        <xdr:cNvSpPr txBox="1"/>
      </xdr:nvSpPr>
      <xdr:spPr>
        <a:xfrm>
          <a:off x="863111" y="619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75,634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8369</xdr:rowOff>
    </xdr:from>
    <xdr:to>
      <xdr:col>6</xdr:col>
      <xdr:colOff>511175</xdr:colOff>
      <xdr:row>58</xdr:row>
      <xdr:rowOff>39141</xdr:rowOff>
    </xdr:to>
    <xdr:cxnSp macro="">
      <xdr:nvCxnSpPr>
        <xdr:cNvPr id="119" name="直線コネクタ 118"/>
        <xdr:cNvCxnSpPr/>
      </xdr:nvCxnSpPr>
      <xdr:spPr>
        <a:xfrm flipV="1">
          <a:off x="3797300" y="9952469"/>
          <a:ext cx="838200" cy="3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123436</xdr:rowOff>
    </xdr:from>
    <xdr:ext cx="534377" cy="259045"/>
    <xdr:sp macro="" textlink="">
      <xdr:nvSpPr>
        <xdr:cNvPr id="120" name="物件費平均値テキスト"/>
        <xdr:cNvSpPr txBox="1"/>
      </xdr:nvSpPr>
      <xdr:spPr>
        <a:xfrm>
          <a:off x="4686300" y="9381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39141</xdr:rowOff>
    </xdr:from>
    <xdr:to>
      <xdr:col>5</xdr:col>
      <xdr:colOff>358775</xdr:colOff>
      <xdr:row>58</xdr:row>
      <xdr:rowOff>58610</xdr:rowOff>
    </xdr:to>
    <xdr:cxnSp macro="">
      <xdr:nvCxnSpPr>
        <xdr:cNvPr id="122" name="直線コネクタ 121"/>
        <xdr:cNvCxnSpPr/>
      </xdr:nvCxnSpPr>
      <xdr:spPr>
        <a:xfrm flipV="1">
          <a:off x="2908300" y="9983241"/>
          <a:ext cx="889000" cy="19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635</xdr:rowOff>
    </xdr:from>
    <xdr:to>
      <xdr:col>5</xdr:col>
      <xdr:colOff>409575</xdr:colOff>
      <xdr:row>56</xdr:row>
      <xdr:rowOff>102235</xdr:rowOff>
    </xdr:to>
    <xdr:sp macro="" textlink="">
      <xdr:nvSpPr>
        <xdr:cNvPr id="123" name="フローチャート : 判断 122"/>
        <xdr:cNvSpPr/>
      </xdr:nvSpPr>
      <xdr:spPr>
        <a:xfrm>
          <a:off x="37465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118762</xdr:rowOff>
    </xdr:from>
    <xdr:ext cx="534377" cy="259045"/>
    <xdr:sp macro="" textlink="">
      <xdr:nvSpPr>
        <xdr:cNvPr id="124" name="テキスト ボックス 123"/>
        <xdr:cNvSpPr txBox="1"/>
      </xdr:nvSpPr>
      <xdr:spPr>
        <a:xfrm>
          <a:off x="3530111" y="93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58610</xdr:rowOff>
    </xdr:from>
    <xdr:to>
      <xdr:col>4</xdr:col>
      <xdr:colOff>155575</xdr:colOff>
      <xdr:row>58</xdr:row>
      <xdr:rowOff>85039</xdr:rowOff>
    </xdr:to>
    <xdr:cxnSp macro="">
      <xdr:nvCxnSpPr>
        <xdr:cNvPr id="125" name="直線コネクタ 124"/>
        <xdr:cNvCxnSpPr/>
      </xdr:nvCxnSpPr>
      <xdr:spPr>
        <a:xfrm flipV="1">
          <a:off x="2019300" y="10002710"/>
          <a:ext cx="889000" cy="2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22581</xdr:rowOff>
    </xdr:from>
    <xdr:to>
      <xdr:col>4</xdr:col>
      <xdr:colOff>206375</xdr:colOff>
      <xdr:row>56</xdr:row>
      <xdr:rowOff>124181</xdr:rowOff>
    </xdr:to>
    <xdr:sp macro="" textlink="">
      <xdr:nvSpPr>
        <xdr:cNvPr id="126" name="フローチャート : 判断 125"/>
        <xdr:cNvSpPr/>
      </xdr:nvSpPr>
      <xdr:spPr>
        <a:xfrm>
          <a:off x="2857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140708</xdr:rowOff>
    </xdr:from>
    <xdr:ext cx="534377" cy="259045"/>
    <xdr:sp macro="" textlink="">
      <xdr:nvSpPr>
        <xdr:cNvPr id="127" name="テキスト ボックス 126"/>
        <xdr:cNvSpPr txBox="1"/>
      </xdr:nvSpPr>
      <xdr:spPr>
        <a:xfrm>
          <a:off x="2641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55753</xdr:rowOff>
    </xdr:from>
    <xdr:to>
      <xdr:col>2</xdr:col>
      <xdr:colOff>638175</xdr:colOff>
      <xdr:row>58</xdr:row>
      <xdr:rowOff>85039</xdr:rowOff>
    </xdr:to>
    <xdr:cxnSp macro="">
      <xdr:nvCxnSpPr>
        <xdr:cNvPr id="128" name="直線コネクタ 127"/>
        <xdr:cNvCxnSpPr/>
      </xdr:nvCxnSpPr>
      <xdr:spPr>
        <a:xfrm>
          <a:off x="1130300" y="9999853"/>
          <a:ext cx="889000" cy="2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43256</xdr:rowOff>
    </xdr:from>
    <xdr:to>
      <xdr:col>3</xdr:col>
      <xdr:colOff>3175</xdr:colOff>
      <xdr:row>56</xdr:row>
      <xdr:rowOff>144856</xdr:rowOff>
    </xdr:to>
    <xdr:sp macro="" textlink="">
      <xdr:nvSpPr>
        <xdr:cNvPr id="129" name="フローチャート : 判断 128"/>
        <xdr:cNvSpPr/>
      </xdr:nvSpPr>
      <xdr:spPr>
        <a:xfrm>
          <a:off x="1968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161383</xdr:rowOff>
    </xdr:from>
    <xdr:ext cx="534377" cy="259045"/>
    <xdr:sp macro="" textlink="">
      <xdr:nvSpPr>
        <xdr:cNvPr id="130" name="テキスト ボックス 129"/>
        <xdr:cNvSpPr txBox="1"/>
      </xdr:nvSpPr>
      <xdr:spPr>
        <a:xfrm>
          <a:off x="1752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40145</xdr:rowOff>
    </xdr:from>
    <xdr:to>
      <xdr:col>1</xdr:col>
      <xdr:colOff>485775</xdr:colOff>
      <xdr:row>56</xdr:row>
      <xdr:rowOff>141745</xdr:rowOff>
    </xdr:to>
    <xdr:sp macro="" textlink="">
      <xdr:nvSpPr>
        <xdr:cNvPr id="131" name="フローチャート : 判断 130"/>
        <xdr:cNvSpPr/>
      </xdr:nvSpPr>
      <xdr:spPr>
        <a:xfrm>
          <a:off x="1079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158272</xdr:rowOff>
    </xdr:from>
    <xdr:ext cx="534377" cy="259045"/>
    <xdr:sp macro="" textlink="">
      <xdr:nvSpPr>
        <xdr:cNvPr id="132" name="テキスト ボックス 131"/>
        <xdr:cNvSpPr txBox="1"/>
      </xdr:nvSpPr>
      <xdr:spPr>
        <a:xfrm>
          <a:off x="863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129019</xdr:rowOff>
    </xdr:from>
    <xdr:to>
      <xdr:col>6</xdr:col>
      <xdr:colOff>561975</xdr:colOff>
      <xdr:row>58</xdr:row>
      <xdr:rowOff>59169</xdr:rowOff>
    </xdr:to>
    <xdr:sp macro="" textlink="">
      <xdr:nvSpPr>
        <xdr:cNvPr id="138" name="円/楕円 137"/>
        <xdr:cNvSpPr/>
      </xdr:nvSpPr>
      <xdr:spPr>
        <a:xfrm>
          <a:off x="4584700" y="990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107446</xdr:rowOff>
    </xdr:from>
    <xdr:ext cx="534377" cy="259045"/>
    <xdr:sp macro="" textlink="">
      <xdr:nvSpPr>
        <xdr:cNvPr id="139" name="物件費該当値テキスト"/>
        <xdr:cNvSpPr txBox="1"/>
      </xdr:nvSpPr>
      <xdr:spPr>
        <a:xfrm>
          <a:off x="4686300" y="988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46,341</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159791</xdr:rowOff>
    </xdr:from>
    <xdr:to>
      <xdr:col>5</xdr:col>
      <xdr:colOff>409575</xdr:colOff>
      <xdr:row>58</xdr:row>
      <xdr:rowOff>89941</xdr:rowOff>
    </xdr:to>
    <xdr:sp macro="" textlink="">
      <xdr:nvSpPr>
        <xdr:cNvPr id="140" name="円/楕円 139"/>
        <xdr:cNvSpPr/>
      </xdr:nvSpPr>
      <xdr:spPr>
        <a:xfrm>
          <a:off x="3746500" y="9932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81068</xdr:rowOff>
    </xdr:from>
    <xdr:ext cx="534377" cy="259045"/>
    <xdr:sp macro="" textlink="">
      <xdr:nvSpPr>
        <xdr:cNvPr id="141" name="テキスト ボックス 140"/>
        <xdr:cNvSpPr txBox="1"/>
      </xdr:nvSpPr>
      <xdr:spPr>
        <a:xfrm>
          <a:off x="3530111" y="1002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43,918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7810</xdr:rowOff>
    </xdr:from>
    <xdr:to>
      <xdr:col>4</xdr:col>
      <xdr:colOff>206375</xdr:colOff>
      <xdr:row>58</xdr:row>
      <xdr:rowOff>109410</xdr:rowOff>
    </xdr:to>
    <xdr:sp macro="" textlink="">
      <xdr:nvSpPr>
        <xdr:cNvPr id="142" name="円/楕円 141"/>
        <xdr:cNvSpPr/>
      </xdr:nvSpPr>
      <xdr:spPr>
        <a:xfrm>
          <a:off x="2857500" y="995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100537</xdr:rowOff>
    </xdr:from>
    <xdr:ext cx="534377" cy="259045"/>
    <xdr:sp macro="" textlink="">
      <xdr:nvSpPr>
        <xdr:cNvPr id="143" name="テキスト ボックス 142"/>
        <xdr:cNvSpPr txBox="1"/>
      </xdr:nvSpPr>
      <xdr:spPr>
        <a:xfrm>
          <a:off x="2641111" y="1004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42,385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34239</xdr:rowOff>
    </xdr:from>
    <xdr:to>
      <xdr:col>3</xdr:col>
      <xdr:colOff>3175</xdr:colOff>
      <xdr:row>58</xdr:row>
      <xdr:rowOff>135839</xdr:rowOff>
    </xdr:to>
    <xdr:sp macro="" textlink="">
      <xdr:nvSpPr>
        <xdr:cNvPr id="144" name="円/楕円 143"/>
        <xdr:cNvSpPr/>
      </xdr:nvSpPr>
      <xdr:spPr>
        <a:xfrm>
          <a:off x="1968500" y="997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126966</xdr:rowOff>
    </xdr:from>
    <xdr:ext cx="534377" cy="259045"/>
    <xdr:sp macro="" textlink="">
      <xdr:nvSpPr>
        <xdr:cNvPr id="145" name="テキスト ボックス 144"/>
        <xdr:cNvSpPr txBox="1"/>
      </xdr:nvSpPr>
      <xdr:spPr>
        <a:xfrm>
          <a:off x="1752111" y="1007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40,304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4953</xdr:rowOff>
    </xdr:from>
    <xdr:to>
      <xdr:col>1</xdr:col>
      <xdr:colOff>485775</xdr:colOff>
      <xdr:row>58</xdr:row>
      <xdr:rowOff>106553</xdr:rowOff>
    </xdr:to>
    <xdr:sp macro="" textlink="">
      <xdr:nvSpPr>
        <xdr:cNvPr id="146" name="円/楕円 145"/>
        <xdr:cNvSpPr/>
      </xdr:nvSpPr>
      <xdr:spPr>
        <a:xfrm>
          <a:off x="1079500" y="994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97680</xdr:rowOff>
    </xdr:from>
    <xdr:ext cx="534377" cy="259045"/>
    <xdr:sp macro="" textlink="">
      <xdr:nvSpPr>
        <xdr:cNvPr id="147" name="テキスト ボックス 146"/>
        <xdr:cNvSpPr txBox="1"/>
      </xdr:nvSpPr>
      <xdr:spPr>
        <a:xfrm>
          <a:off x="863111" y="1004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42,610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70369</xdr:rowOff>
    </xdr:from>
    <xdr:to>
      <xdr:col>6</xdr:col>
      <xdr:colOff>511175</xdr:colOff>
      <xdr:row>79</xdr:row>
      <xdr:rowOff>77293</xdr:rowOff>
    </xdr:to>
    <xdr:cxnSp macro="">
      <xdr:nvCxnSpPr>
        <xdr:cNvPr id="178" name="直線コネクタ 177"/>
        <xdr:cNvCxnSpPr/>
      </xdr:nvCxnSpPr>
      <xdr:spPr>
        <a:xfrm flipV="1">
          <a:off x="3797300" y="13614919"/>
          <a:ext cx="838200" cy="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7013</xdr:rowOff>
    </xdr:from>
    <xdr:ext cx="469744" cy="259045"/>
    <xdr:sp macro="" textlink="">
      <xdr:nvSpPr>
        <xdr:cNvPr id="179"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77096</xdr:rowOff>
    </xdr:from>
    <xdr:to>
      <xdr:col>5</xdr:col>
      <xdr:colOff>358775</xdr:colOff>
      <xdr:row>79</xdr:row>
      <xdr:rowOff>77293</xdr:rowOff>
    </xdr:to>
    <xdr:cxnSp macro="">
      <xdr:nvCxnSpPr>
        <xdr:cNvPr id="181" name="直線コネクタ 180"/>
        <xdr:cNvCxnSpPr/>
      </xdr:nvCxnSpPr>
      <xdr:spPr>
        <a:xfrm>
          <a:off x="2908300" y="13621646"/>
          <a:ext cx="8890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21724</xdr:rowOff>
    </xdr:from>
    <xdr:to>
      <xdr:col>5</xdr:col>
      <xdr:colOff>409575</xdr:colOff>
      <xdr:row>78</xdr:row>
      <xdr:rowOff>123324</xdr:rowOff>
    </xdr:to>
    <xdr:sp macro="" textlink="">
      <xdr:nvSpPr>
        <xdr:cNvPr id="182" name="フローチャート : 判断 181"/>
        <xdr:cNvSpPr/>
      </xdr:nvSpPr>
      <xdr:spPr>
        <a:xfrm>
          <a:off x="3746500" y="1339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139851</xdr:rowOff>
    </xdr:from>
    <xdr:ext cx="469744" cy="259045"/>
    <xdr:sp macro="" textlink="">
      <xdr:nvSpPr>
        <xdr:cNvPr id="183" name="テキスト ボックス 182"/>
        <xdr:cNvSpPr txBox="1"/>
      </xdr:nvSpPr>
      <xdr:spPr>
        <a:xfrm>
          <a:off x="3562427" y="1317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71544</xdr:rowOff>
    </xdr:from>
    <xdr:to>
      <xdr:col>4</xdr:col>
      <xdr:colOff>155575</xdr:colOff>
      <xdr:row>79</xdr:row>
      <xdr:rowOff>77096</xdr:rowOff>
    </xdr:to>
    <xdr:cxnSp macro="">
      <xdr:nvCxnSpPr>
        <xdr:cNvPr id="184" name="直線コネクタ 183"/>
        <xdr:cNvCxnSpPr/>
      </xdr:nvCxnSpPr>
      <xdr:spPr>
        <a:xfrm>
          <a:off x="2019300" y="13616094"/>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168811</xdr:rowOff>
    </xdr:from>
    <xdr:to>
      <xdr:col>4</xdr:col>
      <xdr:colOff>206375</xdr:colOff>
      <xdr:row>78</xdr:row>
      <xdr:rowOff>98961</xdr:rowOff>
    </xdr:to>
    <xdr:sp macro="" textlink="">
      <xdr:nvSpPr>
        <xdr:cNvPr id="185" name="フローチャート : 判断 184"/>
        <xdr:cNvSpPr/>
      </xdr:nvSpPr>
      <xdr:spPr>
        <a:xfrm>
          <a:off x="2857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115488</xdr:rowOff>
    </xdr:from>
    <xdr:ext cx="469744" cy="259045"/>
    <xdr:sp macro="" textlink="">
      <xdr:nvSpPr>
        <xdr:cNvPr id="186" name="テキスト ボックス 185"/>
        <xdr:cNvSpPr txBox="1"/>
      </xdr:nvSpPr>
      <xdr:spPr>
        <a:xfrm>
          <a:off x="2673427"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64491</xdr:rowOff>
    </xdr:from>
    <xdr:to>
      <xdr:col>2</xdr:col>
      <xdr:colOff>638175</xdr:colOff>
      <xdr:row>79</xdr:row>
      <xdr:rowOff>71544</xdr:rowOff>
    </xdr:to>
    <xdr:cxnSp macro="">
      <xdr:nvCxnSpPr>
        <xdr:cNvPr id="187" name="直線コネクタ 186"/>
        <xdr:cNvCxnSpPr/>
      </xdr:nvCxnSpPr>
      <xdr:spPr>
        <a:xfrm>
          <a:off x="1130300" y="13609041"/>
          <a:ext cx="889000" cy="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22541</xdr:rowOff>
    </xdr:from>
    <xdr:to>
      <xdr:col>3</xdr:col>
      <xdr:colOff>3175</xdr:colOff>
      <xdr:row>78</xdr:row>
      <xdr:rowOff>124141</xdr:rowOff>
    </xdr:to>
    <xdr:sp macro="" textlink="">
      <xdr:nvSpPr>
        <xdr:cNvPr id="188" name="フローチャート : 判断 187"/>
        <xdr:cNvSpPr/>
      </xdr:nvSpPr>
      <xdr:spPr>
        <a:xfrm>
          <a:off x="1968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140668</xdr:rowOff>
    </xdr:from>
    <xdr:ext cx="469744" cy="259045"/>
    <xdr:sp macro="" textlink="">
      <xdr:nvSpPr>
        <xdr:cNvPr id="189" name="テキスト ボックス 188"/>
        <xdr:cNvSpPr txBox="1"/>
      </xdr:nvSpPr>
      <xdr:spPr>
        <a:xfrm>
          <a:off x="1784427"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19927</xdr:rowOff>
    </xdr:from>
    <xdr:to>
      <xdr:col>1</xdr:col>
      <xdr:colOff>485775</xdr:colOff>
      <xdr:row>78</xdr:row>
      <xdr:rowOff>121527</xdr:rowOff>
    </xdr:to>
    <xdr:sp macro="" textlink="">
      <xdr:nvSpPr>
        <xdr:cNvPr id="190" name="フローチャート : 判断 189"/>
        <xdr:cNvSpPr/>
      </xdr:nvSpPr>
      <xdr:spPr>
        <a:xfrm>
          <a:off x="1079500" y="133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138054</xdr:rowOff>
    </xdr:from>
    <xdr:ext cx="469744" cy="259045"/>
    <xdr:sp macro="" textlink="">
      <xdr:nvSpPr>
        <xdr:cNvPr id="191" name="テキスト ボックス 190"/>
        <xdr:cNvSpPr txBox="1"/>
      </xdr:nvSpPr>
      <xdr:spPr>
        <a:xfrm>
          <a:off x="895427" y="13168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79</xdr:row>
      <xdr:rowOff>19569</xdr:rowOff>
    </xdr:from>
    <xdr:to>
      <xdr:col>6</xdr:col>
      <xdr:colOff>561975</xdr:colOff>
      <xdr:row>79</xdr:row>
      <xdr:rowOff>121169</xdr:rowOff>
    </xdr:to>
    <xdr:sp macro="" textlink="">
      <xdr:nvSpPr>
        <xdr:cNvPr id="197" name="円/楕円 196"/>
        <xdr:cNvSpPr/>
      </xdr:nvSpPr>
      <xdr:spPr>
        <a:xfrm>
          <a:off x="4584700" y="1356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105946</xdr:rowOff>
    </xdr:from>
    <xdr:ext cx="378565" cy="259045"/>
    <xdr:sp macro="" textlink="">
      <xdr:nvSpPr>
        <xdr:cNvPr id="198" name="維持補修費該当値テキスト"/>
        <xdr:cNvSpPr txBox="1"/>
      </xdr:nvSpPr>
      <xdr:spPr>
        <a:xfrm>
          <a:off x="4686300" y="13479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873</a:t>
          </a:r>
          <a:endParaRPr kumimoji="1" lang="ja-JP" altLang="en-US" sz="1000" b="1">
            <a:solidFill>
              <a:srgbClr val="FF0000"/>
            </a:solidFill>
            <a:latin typeface="ＭＳ Ｐゴシック"/>
          </a:endParaRPr>
        </a:p>
      </xdr:txBody>
    </xdr:sp>
    <xdr:clientData/>
  </xdr:oneCellAnchor>
  <xdr:twoCellAnchor>
    <xdr:from>
      <xdr:col>5</xdr:col>
      <xdr:colOff>307975</xdr:colOff>
      <xdr:row>79</xdr:row>
      <xdr:rowOff>26493</xdr:rowOff>
    </xdr:from>
    <xdr:to>
      <xdr:col>5</xdr:col>
      <xdr:colOff>409575</xdr:colOff>
      <xdr:row>79</xdr:row>
      <xdr:rowOff>128093</xdr:rowOff>
    </xdr:to>
    <xdr:sp macro="" textlink="">
      <xdr:nvSpPr>
        <xdr:cNvPr id="199" name="円/楕円 198"/>
        <xdr:cNvSpPr/>
      </xdr:nvSpPr>
      <xdr:spPr>
        <a:xfrm>
          <a:off x="3746500" y="1357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169492</xdr:colOff>
      <xdr:row>79</xdr:row>
      <xdr:rowOff>119220</xdr:rowOff>
    </xdr:from>
    <xdr:ext cx="378565" cy="259045"/>
    <xdr:sp macro="" textlink="">
      <xdr:nvSpPr>
        <xdr:cNvPr id="200" name="テキスト ボックス 199"/>
        <xdr:cNvSpPr txBox="1"/>
      </xdr:nvSpPr>
      <xdr:spPr>
        <a:xfrm>
          <a:off x="3608017" y="13663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a:t>
          </a:r>
          <a:endParaRPr kumimoji="1" lang="ja-JP" altLang="en-US" sz="1000" b="1">
            <a:solidFill>
              <a:srgbClr val="FF0000"/>
            </a:solidFill>
            <a:latin typeface="ＭＳ Ｐゴシック"/>
          </a:endParaRPr>
        </a:p>
      </xdr:txBody>
    </xdr:sp>
    <xdr:clientData/>
  </xdr:oneCellAnchor>
  <xdr:twoCellAnchor>
    <xdr:from>
      <xdr:col>4</xdr:col>
      <xdr:colOff>104775</xdr:colOff>
      <xdr:row>79</xdr:row>
      <xdr:rowOff>26296</xdr:rowOff>
    </xdr:from>
    <xdr:to>
      <xdr:col>4</xdr:col>
      <xdr:colOff>206375</xdr:colOff>
      <xdr:row>79</xdr:row>
      <xdr:rowOff>127896</xdr:rowOff>
    </xdr:to>
    <xdr:sp macro="" textlink="">
      <xdr:nvSpPr>
        <xdr:cNvPr id="201" name="円/楕円 200"/>
        <xdr:cNvSpPr/>
      </xdr:nvSpPr>
      <xdr:spPr>
        <a:xfrm>
          <a:off x="2857500" y="1357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79</xdr:row>
      <xdr:rowOff>119023</xdr:rowOff>
    </xdr:from>
    <xdr:ext cx="378565" cy="259045"/>
    <xdr:sp macro="" textlink="">
      <xdr:nvSpPr>
        <xdr:cNvPr id="202" name="テキスト ボックス 201"/>
        <xdr:cNvSpPr txBox="1"/>
      </xdr:nvSpPr>
      <xdr:spPr>
        <a:xfrm>
          <a:off x="2719017" y="13663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a:t>
          </a:r>
          <a:endParaRPr kumimoji="1" lang="ja-JP" altLang="en-US" sz="1000" b="1">
            <a:solidFill>
              <a:srgbClr val="FF0000"/>
            </a:solidFill>
            <a:latin typeface="ＭＳ Ｐゴシック"/>
          </a:endParaRPr>
        </a:p>
      </xdr:txBody>
    </xdr:sp>
    <xdr:clientData/>
  </xdr:oneCellAnchor>
  <xdr:twoCellAnchor>
    <xdr:from>
      <xdr:col>2</xdr:col>
      <xdr:colOff>587375</xdr:colOff>
      <xdr:row>79</xdr:row>
      <xdr:rowOff>20744</xdr:rowOff>
    </xdr:from>
    <xdr:to>
      <xdr:col>3</xdr:col>
      <xdr:colOff>3175</xdr:colOff>
      <xdr:row>79</xdr:row>
      <xdr:rowOff>122344</xdr:rowOff>
    </xdr:to>
    <xdr:sp macro="" textlink="">
      <xdr:nvSpPr>
        <xdr:cNvPr id="203" name="円/楕円 202"/>
        <xdr:cNvSpPr/>
      </xdr:nvSpPr>
      <xdr:spPr>
        <a:xfrm>
          <a:off x="1968500" y="1356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79</xdr:row>
      <xdr:rowOff>113471</xdr:rowOff>
    </xdr:from>
    <xdr:ext cx="378565" cy="259045"/>
    <xdr:sp macro="" textlink="">
      <xdr:nvSpPr>
        <xdr:cNvPr id="204" name="テキスト ボックス 203"/>
        <xdr:cNvSpPr txBox="1"/>
      </xdr:nvSpPr>
      <xdr:spPr>
        <a:xfrm>
          <a:off x="1830017" y="13658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13691</xdr:rowOff>
    </xdr:from>
    <xdr:to>
      <xdr:col>1</xdr:col>
      <xdr:colOff>485775</xdr:colOff>
      <xdr:row>79</xdr:row>
      <xdr:rowOff>115291</xdr:rowOff>
    </xdr:to>
    <xdr:sp macro="" textlink="">
      <xdr:nvSpPr>
        <xdr:cNvPr id="205" name="円/楕円 204"/>
        <xdr:cNvSpPr/>
      </xdr:nvSpPr>
      <xdr:spPr>
        <a:xfrm>
          <a:off x="1079500" y="1355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106418</xdr:rowOff>
    </xdr:from>
    <xdr:ext cx="469744" cy="259045"/>
    <xdr:sp macro="" textlink="">
      <xdr:nvSpPr>
        <xdr:cNvPr id="206" name="テキスト ボックス 205"/>
        <xdr:cNvSpPr txBox="1"/>
      </xdr:nvSpPr>
      <xdr:spPr>
        <a:xfrm>
          <a:off x="895427" y="1365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167018</xdr:rowOff>
    </xdr:from>
    <xdr:to>
      <xdr:col>6</xdr:col>
      <xdr:colOff>511175</xdr:colOff>
      <xdr:row>98</xdr:row>
      <xdr:rowOff>23622</xdr:rowOff>
    </xdr:to>
    <xdr:cxnSp macro="">
      <xdr:nvCxnSpPr>
        <xdr:cNvPr id="236" name="直線コネクタ 235"/>
        <xdr:cNvCxnSpPr/>
      </xdr:nvCxnSpPr>
      <xdr:spPr>
        <a:xfrm flipV="1">
          <a:off x="3797300" y="16797668"/>
          <a:ext cx="838200" cy="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54754</xdr:rowOff>
    </xdr:from>
    <xdr:ext cx="534377" cy="259045"/>
    <xdr:sp macro="" textlink="">
      <xdr:nvSpPr>
        <xdr:cNvPr id="237" name="扶助費平均値テキスト"/>
        <xdr:cNvSpPr txBox="1"/>
      </xdr:nvSpPr>
      <xdr:spPr>
        <a:xfrm>
          <a:off x="4686300" y="16342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10998</xdr:rowOff>
    </xdr:from>
    <xdr:to>
      <xdr:col>5</xdr:col>
      <xdr:colOff>358775</xdr:colOff>
      <xdr:row>98</xdr:row>
      <xdr:rowOff>23622</xdr:rowOff>
    </xdr:to>
    <xdr:cxnSp macro="">
      <xdr:nvCxnSpPr>
        <xdr:cNvPr id="239" name="直線コネクタ 238"/>
        <xdr:cNvCxnSpPr/>
      </xdr:nvCxnSpPr>
      <xdr:spPr>
        <a:xfrm>
          <a:off x="2908300" y="16813098"/>
          <a:ext cx="889000" cy="1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111888</xdr:rowOff>
    </xdr:from>
    <xdr:to>
      <xdr:col>5</xdr:col>
      <xdr:colOff>409575</xdr:colOff>
      <xdr:row>97</xdr:row>
      <xdr:rowOff>42038</xdr:rowOff>
    </xdr:to>
    <xdr:sp macro="" textlink="">
      <xdr:nvSpPr>
        <xdr:cNvPr id="240" name="フローチャート : 判断 239"/>
        <xdr:cNvSpPr/>
      </xdr:nvSpPr>
      <xdr:spPr>
        <a:xfrm>
          <a:off x="3746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58565</xdr:rowOff>
    </xdr:from>
    <xdr:ext cx="534377" cy="259045"/>
    <xdr:sp macro="" textlink="">
      <xdr:nvSpPr>
        <xdr:cNvPr id="241" name="テキスト ボックス 240"/>
        <xdr:cNvSpPr txBox="1"/>
      </xdr:nvSpPr>
      <xdr:spPr>
        <a:xfrm>
          <a:off x="3530111" y="163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10998</xdr:rowOff>
    </xdr:from>
    <xdr:to>
      <xdr:col>4</xdr:col>
      <xdr:colOff>155575</xdr:colOff>
      <xdr:row>98</xdr:row>
      <xdr:rowOff>87745</xdr:rowOff>
    </xdr:to>
    <xdr:cxnSp macro="">
      <xdr:nvCxnSpPr>
        <xdr:cNvPr id="242" name="直線コネクタ 241"/>
        <xdr:cNvCxnSpPr/>
      </xdr:nvCxnSpPr>
      <xdr:spPr>
        <a:xfrm flipV="1">
          <a:off x="2019300" y="16813098"/>
          <a:ext cx="889000" cy="7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8319</xdr:rowOff>
    </xdr:from>
    <xdr:to>
      <xdr:col>4</xdr:col>
      <xdr:colOff>206375</xdr:colOff>
      <xdr:row>97</xdr:row>
      <xdr:rowOff>109919</xdr:rowOff>
    </xdr:to>
    <xdr:sp macro="" textlink="">
      <xdr:nvSpPr>
        <xdr:cNvPr id="243" name="フローチャート : 判断 242"/>
        <xdr:cNvSpPr/>
      </xdr:nvSpPr>
      <xdr:spPr>
        <a:xfrm>
          <a:off x="2857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126446</xdr:rowOff>
    </xdr:from>
    <xdr:ext cx="534377" cy="259045"/>
    <xdr:sp macro="" textlink="">
      <xdr:nvSpPr>
        <xdr:cNvPr id="244" name="テキスト ボックス 243"/>
        <xdr:cNvSpPr txBox="1"/>
      </xdr:nvSpPr>
      <xdr:spPr>
        <a:xfrm>
          <a:off x="2641111" y="1641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87745</xdr:rowOff>
    </xdr:from>
    <xdr:to>
      <xdr:col>2</xdr:col>
      <xdr:colOff>638175</xdr:colOff>
      <xdr:row>98</xdr:row>
      <xdr:rowOff>111798</xdr:rowOff>
    </xdr:to>
    <xdr:cxnSp macro="">
      <xdr:nvCxnSpPr>
        <xdr:cNvPr id="245" name="直線コネクタ 244"/>
        <xdr:cNvCxnSpPr/>
      </xdr:nvCxnSpPr>
      <xdr:spPr>
        <a:xfrm flipV="1">
          <a:off x="1130300" y="16889845"/>
          <a:ext cx="889000" cy="2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85204</xdr:rowOff>
    </xdr:from>
    <xdr:to>
      <xdr:col>3</xdr:col>
      <xdr:colOff>3175</xdr:colOff>
      <xdr:row>98</xdr:row>
      <xdr:rowOff>15354</xdr:rowOff>
    </xdr:to>
    <xdr:sp macro="" textlink="">
      <xdr:nvSpPr>
        <xdr:cNvPr id="246" name="フローチャート : 判断 245"/>
        <xdr:cNvSpPr/>
      </xdr:nvSpPr>
      <xdr:spPr>
        <a:xfrm>
          <a:off x="1968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31881</xdr:rowOff>
    </xdr:from>
    <xdr:ext cx="534377" cy="259045"/>
    <xdr:sp macro="" textlink="">
      <xdr:nvSpPr>
        <xdr:cNvPr id="247" name="テキスト ボックス 246"/>
        <xdr:cNvSpPr txBox="1"/>
      </xdr:nvSpPr>
      <xdr:spPr>
        <a:xfrm>
          <a:off x="1752111" y="1649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109893</xdr:rowOff>
    </xdr:from>
    <xdr:to>
      <xdr:col>1</xdr:col>
      <xdr:colOff>485775</xdr:colOff>
      <xdr:row>98</xdr:row>
      <xdr:rowOff>40043</xdr:rowOff>
    </xdr:to>
    <xdr:sp macro="" textlink="">
      <xdr:nvSpPr>
        <xdr:cNvPr id="248" name="フローチャート : 判断 247"/>
        <xdr:cNvSpPr/>
      </xdr:nvSpPr>
      <xdr:spPr>
        <a:xfrm>
          <a:off x="1079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56570</xdr:rowOff>
    </xdr:from>
    <xdr:ext cx="534377" cy="259045"/>
    <xdr:sp macro="" textlink="">
      <xdr:nvSpPr>
        <xdr:cNvPr id="249" name="テキスト ボックス 248"/>
        <xdr:cNvSpPr txBox="1"/>
      </xdr:nvSpPr>
      <xdr:spPr>
        <a:xfrm>
          <a:off x="863111" y="1651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116218</xdr:rowOff>
    </xdr:from>
    <xdr:to>
      <xdr:col>6</xdr:col>
      <xdr:colOff>561975</xdr:colOff>
      <xdr:row>98</xdr:row>
      <xdr:rowOff>46368</xdr:rowOff>
    </xdr:to>
    <xdr:sp macro="" textlink="">
      <xdr:nvSpPr>
        <xdr:cNvPr id="255" name="円/楕円 254"/>
        <xdr:cNvSpPr/>
      </xdr:nvSpPr>
      <xdr:spPr>
        <a:xfrm>
          <a:off x="4584700" y="1674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94645</xdr:rowOff>
    </xdr:from>
    <xdr:ext cx="534377" cy="259045"/>
    <xdr:sp macro="" textlink="">
      <xdr:nvSpPr>
        <xdr:cNvPr id="256" name="扶助費該当値テキスト"/>
        <xdr:cNvSpPr txBox="1"/>
      </xdr:nvSpPr>
      <xdr:spPr>
        <a:xfrm>
          <a:off x="4686300" y="1672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77,349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144272</xdr:rowOff>
    </xdr:from>
    <xdr:to>
      <xdr:col>5</xdr:col>
      <xdr:colOff>409575</xdr:colOff>
      <xdr:row>98</xdr:row>
      <xdr:rowOff>74422</xdr:rowOff>
    </xdr:to>
    <xdr:sp macro="" textlink="">
      <xdr:nvSpPr>
        <xdr:cNvPr id="257" name="円/楕円 256"/>
        <xdr:cNvSpPr/>
      </xdr:nvSpPr>
      <xdr:spPr>
        <a:xfrm>
          <a:off x="3746500" y="1677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65549</xdr:rowOff>
    </xdr:from>
    <xdr:ext cx="534377" cy="259045"/>
    <xdr:sp macro="" textlink="">
      <xdr:nvSpPr>
        <xdr:cNvPr id="258" name="テキスト ボックス 257"/>
        <xdr:cNvSpPr txBox="1"/>
      </xdr:nvSpPr>
      <xdr:spPr>
        <a:xfrm>
          <a:off x="3530111" y="1686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75,140</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131648</xdr:rowOff>
    </xdr:from>
    <xdr:to>
      <xdr:col>4</xdr:col>
      <xdr:colOff>206375</xdr:colOff>
      <xdr:row>98</xdr:row>
      <xdr:rowOff>61798</xdr:rowOff>
    </xdr:to>
    <xdr:sp macro="" textlink="">
      <xdr:nvSpPr>
        <xdr:cNvPr id="259" name="円/楕円 258"/>
        <xdr:cNvSpPr/>
      </xdr:nvSpPr>
      <xdr:spPr>
        <a:xfrm>
          <a:off x="2857500" y="1676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52925</xdr:rowOff>
    </xdr:from>
    <xdr:ext cx="534377" cy="259045"/>
    <xdr:sp macro="" textlink="">
      <xdr:nvSpPr>
        <xdr:cNvPr id="260" name="テキスト ボックス 259"/>
        <xdr:cNvSpPr txBox="1"/>
      </xdr:nvSpPr>
      <xdr:spPr>
        <a:xfrm>
          <a:off x="2641111" y="1685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76,134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36945</xdr:rowOff>
    </xdr:from>
    <xdr:to>
      <xdr:col>3</xdr:col>
      <xdr:colOff>3175</xdr:colOff>
      <xdr:row>98</xdr:row>
      <xdr:rowOff>138545</xdr:rowOff>
    </xdr:to>
    <xdr:sp macro="" textlink="">
      <xdr:nvSpPr>
        <xdr:cNvPr id="261" name="円/楕円 260"/>
        <xdr:cNvSpPr/>
      </xdr:nvSpPr>
      <xdr:spPr>
        <a:xfrm>
          <a:off x="1968500" y="168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129672</xdr:rowOff>
    </xdr:from>
    <xdr:ext cx="534377" cy="259045"/>
    <xdr:sp macro="" textlink="">
      <xdr:nvSpPr>
        <xdr:cNvPr id="262" name="テキスト ボックス 261"/>
        <xdr:cNvSpPr txBox="1"/>
      </xdr:nvSpPr>
      <xdr:spPr>
        <a:xfrm>
          <a:off x="1752111" y="1693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70,091</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60998</xdr:rowOff>
    </xdr:from>
    <xdr:to>
      <xdr:col>1</xdr:col>
      <xdr:colOff>485775</xdr:colOff>
      <xdr:row>98</xdr:row>
      <xdr:rowOff>162598</xdr:rowOff>
    </xdr:to>
    <xdr:sp macro="" textlink="">
      <xdr:nvSpPr>
        <xdr:cNvPr id="263" name="円/楕円 262"/>
        <xdr:cNvSpPr/>
      </xdr:nvSpPr>
      <xdr:spPr>
        <a:xfrm>
          <a:off x="1079500" y="1686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153725</xdr:rowOff>
    </xdr:from>
    <xdr:ext cx="534377" cy="259045"/>
    <xdr:sp macro="" textlink="">
      <xdr:nvSpPr>
        <xdr:cNvPr id="264" name="テキスト ボックス 263"/>
        <xdr:cNvSpPr txBox="1"/>
      </xdr:nvSpPr>
      <xdr:spPr>
        <a:xfrm>
          <a:off x="863111" y="1695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68,197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94799</xdr:rowOff>
    </xdr:from>
    <xdr:to>
      <xdr:col>15</xdr:col>
      <xdr:colOff>180975</xdr:colOff>
      <xdr:row>38</xdr:row>
      <xdr:rowOff>108582</xdr:rowOff>
    </xdr:to>
    <xdr:cxnSp macro="">
      <xdr:nvCxnSpPr>
        <xdr:cNvPr id="297" name="直線コネクタ 296"/>
        <xdr:cNvCxnSpPr/>
      </xdr:nvCxnSpPr>
      <xdr:spPr>
        <a:xfrm>
          <a:off x="9639300" y="6609899"/>
          <a:ext cx="838200" cy="1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11421</xdr:rowOff>
    </xdr:from>
    <xdr:ext cx="534377" cy="259045"/>
    <xdr:sp macro="" textlink="">
      <xdr:nvSpPr>
        <xdr:cNvPr id="298" name="補助費等平均値テキスト"/>
        <xdr:cNvSpPr txBox="1"/>
      </xdr:nvSpPr>
      <xdr:spPr>
        <a:xfrm>
          <a:off x="10528300" y="6012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94799</xdr:rowOff>
    </xdr:from>
    <xdr:to>
      <xdr:col>14</xdr:col>
      <xdr:colOff>28575</xdr:colOff>
      <xdr:row>38</xdr:row>
      <xdr:rowOff>127936</xdr:rowOff>
    </xdr:to>
    <xdr:cxnSp macro="">
      <xdr:nvCxnSpPr>
        <xdr:cNvPr id="300" name="直線コネクタ 299"/>
        <xdr:cNvCxnSpPr/>
      </xdr:nvCxnSpPr>
      <xdr:spPr>
        <a:xfrm flipV="1">
          <a:off x="8750300" y="6609899"/>
          <a:ext cx="889000" cy="3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167053</xdr:rowOff>
    </xdr:from>
    <xdr:to>
      <xdr:col>14</xdr:col>
      <xdr:colOff>79375</xdr:colOff>
      <xdr:row>36</xdr:row>
      <xdr:rowOff>97203</xdr:rowOff>
    </xdr:to>
    <xdr:sp macro="" textlink="">
      <xdr:nvSpPr>
        <xdr:cNvPr id="301" name="フローチャート : 判断 300"/>
        <xdr:cNvSpPr/>
      </xdr:nvSpPr>
      <xdr:spPr>
        <a:xfrm>
          <a:off x="95885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113730</xdr:rowOff>
    </xdr:from>
    <xdr:ext cx="534377" cy="259045"/>
    <xdr:sp macro="" textlink="">
      <xdr:nvSpPr>
        <xdr:cNvPr id="302" name="テキスト ボックス 301"/>
        <xdr:cNvSpPr txBox="1"/>
      </xdr:nvSpPr>
      <xdr:spPr>
        <a:xfrm>
          <a:off x="9372111" y="59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127936</xdr:rowOff>
    </xdr:from>
    <xdr:to>
      <xdr:col>12</xdr:col>
      <xdr:colOff>511175</xdr:colOff>
      <xdr:row>38</xdr:row>
      <xdr:rowOff>137357</xdr:rowOff>
    </xdr:to>
    <xdr:cxnSp macro="">
      <xdr:nvCxnSpPr>
        <xdr:cNvPr id="303" name="直線コネクタ 302"/>
        <xdr:cNvCxnSpPr/>
      </xdr:nvCxnSpPr>
      <xdr:spPr>
        <a:xfrm flipV="1">
          <a:off x="7861300" y="6643036"/>
          <a:ext cx="889000" cy="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33798</xdr:rowOff>
    </xdr:from>
    <xdr:to>
      <xdr:col>12</xdr:col>
      <xdr:colOff>561975</xdr:colOff>
      <xdr:row>36</xdr:row>
      <xdr:rowOff>135398</xdr:rowOff>
    </xdr:to>
    <xdr:sp macro="" textlink="">
      <xdr:nvSpPr>
        <xdr:cNvPr id="304" name="フローチャート : 判断 303"/>
        <xdr:cNvSpPr/>
      </xdr:nvSpPr>
      <xdr:spPr>
        <a:xfrm>
          <a:off x="8699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151925</xdr:rowOff>
    </xdr:from>
    <xdr:ext cx="534377" cy="259045"/>
    <xdr:sp macro="" textlink="">
      <xdr:nvSpPr>
        <xdr:cNvPr id="305" name="テキスト ボックス 304"/>
        <xdr:cNvSpPr txBox="1"/>
      </xdr:nvSpPr>
      <xdr:spPr>
        <a:xfrm>
          <a:off x="8483111" y="598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137357</xdr:rowOff>
    </xdr:from>
    <xdr:to>
      <xdr:col>11</xdr:col>
      <xdr:colOff>307975</xdr:colOff>
      <xdr:row>38</xdr:row>
      <xdr:rowOff>141757</xdr:rowOff>
    </xdr:to>
    <xdr:cxnSp macro="">
      <xdr:nvCxnSpPr>
        <xdr:cNvPr id="306" name="直線コネクタ 305"/>
        <xdr:cNvCxnSpPr/>
      </xdr:nvCxnSpPr>
      <xdr:spPr>
        <a:xfrm flipV="1">
          <a:off x="6972300" y="6652457"/>
          <a:ext cx="889000" cy="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57629</xdr:rowOff>
    </xdr:from>
    <xdr:to>
      <xdr:col>11</xdr:col>
      <xdr:colOff>358775</xdr:colOff>
      <xdr:row>36</xdr:row>
      <xdr:rowOff>159229</xdr:rowOff>
    </xdr:to>
    <xdr:sp macro="" textlink="">
      <xdr:nvSpPr>
        <xdr:cNvPr id="307" name="フローチャート : 判断 306"/>
        <xdr:cNvSpPr/>
      </xdr:nvSpPr>
      <xdr:spPr>
        <a:xfrm>
          <a:off x="7810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4306</xdr:rowOff>
    </xdr:from>
    <xdr:ext cx="534377" cy="259045"/>
    <xdr:sp macro="" textlink="">
      <xdr:nvSpPr>
        <xdr:cNvPr id="308" name="テキスト ボックス 307"/>
        <xdr:cNvSpPr txBox="1"/>
      </xdr:nvSpPr>
      <xdr:spPr>
        <a:xfrm>
          <a:off x="7594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64697</xdr:rowOff>
    </xdr:from>
    <xdr:to>
      <xdr:col>10</xdr:col>
      <xdr:colOff>155575</xdr:colOff>
      <xdr:row>36</xdr:row>
      <xdr:rowOff>166297</xdr:rowOff>
    </xdr:to>
    <xdr:sp macro="" textlink="">
      <xdr:nvSpPr>
        <xdr:cNvPr id="309" name="フローチャート : 判断 308"/>
        <xdr:cNvSpPr/>
      </xdr:nvSpPr>
      <xdr:spPr>
        <a:xfrm>
          <a:off x="6921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11374</xdr:rowOff>
    </xdr:from>
    <xdr:ext cx="534377" cy="259045"/>
    <xdr:sp macro="" textlink="">
      <xdr:nvSpPr>
        <xdr:cNvPr id="310" name="テキスト ボックス 309"/>
        <xdr:cNvSpPr txBox="1"/>
      </xdr:nvSpPr>
      <xdr:spPr>
        <a:xfrm>
          <a:off x="6705111" y="601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57782</xdr:rowOff>
    </xdr:from>
    <xdr:to>
      <xdr:col>15</xdr:col>
      <xdr:colOff>231775</xdr:colOff>
      <xdr:row>38</xdr:row>
      <xdr:rowOff>159382</xdr:rowOff>
    </xdr:to>
    <xdr:sp macro="" textlink="">
      <xdr:nvSpPr>
        <xdr:cNvPr id="316" name="円/楕円 315"/>
        <xdr:cNvSpPr/>
      </xdr:nvSpPr>
      <xdr:spPr>
        <a:xfrm>
          <a:off x="10426700" y="657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144159</xdr:rowOff>
    </xdr:from>
    <xdr:ext cx="534377" cy="259045"/>
    <xdr:sp macro="" textlink="">
      <xdr:nvSpPr>
        <xdr:cNvPr id="317" name="補助費等該当値テキスト"/>
        <xdr:cNvSpPr txBox="1"/>
      </xdr:nvSpPr>
      <xdr:spPr>
        <a:xfrm>
          <a:off x="10528300" y="648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21,267</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43999</xdr:rowOff>
    </xdr:from>
    <xdr:to>
      <xdr:col>14</xdr:col>
      <xdr:colOff>79375</xdr:colOff>
      <xdr:row>38</xdr:row>
      <xdr:rowOff>145599</xdr:rowOff>
    </xdr:to>
    <xdr:sp macro="" textlink="">
      <xdr:nvSpPr>
        <xdr:cNvPr id="318" name="円/楕円 317"/>
        <xdr:cNvSpPr/>
      </xdr:nvSpPr>
      <xdr:spPr>
        <a:xfrm>
          <a:off x="9588500" y="655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136726</xdr:rowOff>
    </xdr:from>
    <xdr:ext cx="534377" cy="259045"/>
    <xdr:sp macro="" textlink="">
      <xdr:nvSpPr>
        <xdr:cNvPr id="319" name="テキスト ボックス 318"/>
        <xdr:cNvSpPr txBox="1"/>
      </xdr:nvSpPr>
      <xdr:spPr>
        <a:xfrm>
          <a:off x="9372111" y="665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22,714</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77136</xdr:rowOff>
    </xdr:from>
    <xdr:to>
      <xdr:col>12</xdr:col>
      <xdr:colOff>561975</xdr:colOff>
      <xdr:row>39</xdr:row>
      <xdr:rowOff>7286</xdr:rowOff>
    </xdr:to>
    <xdr:sp macro="" textlink="">
      <xdr:nvSpPr>
        <xdr:cNvPr id="320" name="円/楕円 319"/>
        <xdr:cNvSpPr/>
      </xdr:nvSpPr>
      <xdr:spPr>
        <a:xfrm>
          <a:off x="8699500" y="659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169863</xdr:rowOff>
    </xdr:from>
    <xdr:ext cx="534377" cy="259045"/>
    <xdr:sp macro="" textlink="">
      <xdr:nvSpPr>
        <xdr:cNvPr id="321" name="テキスト ボックス 320"/>
        <xdr:cNvSpPr txBox="1"/>
      </xdr:nvSpPr>
      <xdr:spPr>
        <a:xfrm>
          <a:off x="8483111" y="668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19,235</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86557</xdr:rowOff>
    </xdr:from>
    <xdr:to>
      <xdr:col>11</xdr:col>
      <xdr:colOff>358775</xdr:colOff>
      <xdr:row>39</xdr:row>
      <xdr:rowOff>16707</xdr:rowOff>
    </xdr:to>
    <xdr:sp macro="" textlink="">
      <xdr:nvSpPr>
        <xdr:cNvPr id="322" name="円/楕円 321"/>
        <xdr:cNvSpPr/>
      </xdr:nvSpPr>
      <xdr:spPr>
        <a:xfrm>
          <a:off x="7810500" y="66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39</xdr:row>
      <xdr:rowOff>7834</xdr:rowOff>
    </xdr:from>
    <xdr:ext cx="534377" cy="259045"/>
    <xdr:sp macro="" textlink="">
      <xdr:nvSpPr>
        <xdr:cNvPr id="323" name="テキスト ボックス 322"/>
        <xdr:cNvSpPr txBox="1"/>
      </xdr:nvSpPr>
      <xdr:spPr>
        <a:xfrm>
          <a:off x="7594111" y="669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18,246</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90957</xdr:rowOff>
    </xdr:from>
    <xdr:to>
      <xdr:col>10</xdr:col>
      <xdr:colOff>155575</xdr:colOff>
      <xdr:row>39</xdr:row>
      <xdr:rowOff>21107</xdr:rowOff>
    </xdr:to>
    <xdr:sp macro="" textlink="">
      <xdr:nvSpPr>
        <xdr:cNvPr id="324" name="円/楕円 323"/>
        <xdr:cNvSpPr/>
      </xdr:nvSpPr>
      <xdr:spPr>
        <a:xfrm>
          <a:off x="6921500" y="660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39</xdr:row>
      <xdr:rowOff>12234</xdr:rowOff>
    </xdr:from>
    <xdr:ext cx="534377" cy="259045"/>
    <xdr:sp macro="" textlink="">
      <xdr:nvSpPr>
        <xdr:cNvPr id="325" name="テキスト ボックス 324"/>
        <xdr:cNvSpPr txBox="1"/>
      </xdr:nvSpPr>
      <xdr:spPr>
        <a:xfrm>
          <a:off x="6705111" y="669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17,784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138785</xdr:rowOff>
    </xdr:from>
    <xdr:to>
      <xdr:col>15</xdr:col>
      <xdr:colOff>180975</xdr:colOff>
      <xdr:row>58</xdr:row>
      <xdr:rowOff>35362</xdr:rowOff>
    </xdr:to>
    <xdr:cxnSp macro="">
      <xdr:nvCxnSpPr>
        <xdr:cNvPr id="352" name="直線コネクタ 351"/>
        <xdr:cNvCxnSpPr/>
      </xdr:nvCxnSpPr>
      <xdr:spPr>
        <a:xfrm flipV="1">
          <a:off x="9639300" y="9911435"/>
          <a:ext cx="838200" cy="6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73921</xdr:rowOff>
    </xdr:from>
    <xdr:ext cx="534377" cy="259045"/>
    <xdr:sp macro="" textlink="">
      <xdr:nvSpPr>
        <xdr:cNvPr id="353" name="普通建設事業費平均値テキスト"/>
        <xdr:cNvSpPr txBox="1"/>
      </xdr:nvSpPr>
      <xdr:spPr>
        <a:xfrm>
          <a:off x="10528300" y="9503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35362</xdr:rowOff>
    </xdr:from>
    <xdr:to>
      <xdr:col>14</xdr:col>
      <xdr:colOff>28575</xdr:colOff>
      <xdr:row>58</xdr:row>
      <xdr:rowOff>59288</xdr:rowOff>
    </xdr:to>
    <xdr:cxnSp macro="">
      <xdr:nvCxnSpPr>
        <xdr:cNvPr id="355" name="直線コネクタ 354"/>
        <xdr:cNvCxnSpPr/>
      </xdr:nvCxnSpPr>
      <xdr:spPr>
        <a:xfrm flipV="1">
          <a:off x="8750300" y="9979462"/>
          <a:ext cx="889000" cy="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41081</xdr:rowOff>
    </xdr:from>
    <xdr:to>
      <xdr:col>14</xdr:col>
      <xdr:colOff>79375</xdr:colOff>
      <xdr:row>56</xdr:row>
      <xdr:rowOff>142681</xdr:rowOff>
    </xdr:to>
    <xdr:sp macro="" textlink="">
      <xdr:nvSpPr>
        <xdr:cNvPr id="356" name="フローチャート : 判断 355"/>
        <xdr:cNvSpPr/>
      </xdr:nvSpPr>
      <xdr:spPr>
        <a:xfrm>
          <a:off x="9588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159208</xdr:rowOff>
    </xdr:from>
    <xdr:ext cx="534377" cy="259045"/>
    <xdr:sp macro="" textlink="">
      <xdr:nvSpPr>
        <xdr:cNvPr id="357" name="テキスト ボックス 356"/>
        <xdr:cNvSpPr txBox="1"/>
      </xdr:nvSpPr>
      <xdr:spPr>
        <a:xfrm>
          <a:off x="9372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59288</xdr:rowOff>
    </xdr:from>
    <xdr:to>
      <xdr:col>12</xdr:col>
      <xdr:colOff>511175</xdr:colOff>
      <xdr:row>58</xdr:row>
      <xdr:rowOff>66347</xdr:rowOff>
    </xdr:to>
    <xdr:cxnSp macro="">
      <xdr:nvCxnSpPr>
        <xdr:cNvPr id="358" name="直線コネクタ 357"/>
        <xdr:cNvCxnSpPr/>
      </xdr:nvCxnSpPr>
      <xdr:spPr>
        <a:xfrm flipV="1">
          <a:off x="7861300" y="10003388"/>
          <a:ext cx="889000" cy="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115811</xdr:rowOff>
    </xdr:from>
    <xdr:to>
      <xdr:col>12</xdr:col>
      <xdr:colOff>561975</xdr:colOff>
      <xdr:row>56</xdr:row>
      <xdr:rowOff>45961</xdr:rowOff>
    </xdr:to>
    <xdr:sp macro="" textlink="">
      <xdr:nvSpPr>
        <xdr:cNvPr id="359" name="フローチャート : 判断 358"/>
        <xdr:cNvSpPr/>
      </xdr:nvSpPr>
      <xdr:spPr>
        <a:xfrm>
          <a:off x="8699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62488</xdr:rowOff>
    </xdr:from>
    <xdr:ext cx="599010" cy="259045"/>
    <xdr:sp macro="" textlink="">
      <xdr:nvSpPr>
        <xdr:cNvPr id="360" name="テキスト ボックス 359"/>
        <xdr:cNvSpPr txBox="1"/>
      </xdr:nvSpPr>
      <xdr:spPr>
        <a:xfrm>
          <a:off x="8450794"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57605</xdr:rowOff>
    </xdr:from>
    <xdr:to>
      <xdr:col>11</xdr:col>
      <xdr:colOff>307975</xdr:colOff>
      <xdr:row>58</xdr:row>
      <xdr:rowOff>66347</xdr:rowOff>
    </xdr:to>
    <xdr:cxnSp macro="">
      <xdr:nvCxnSpPr>
        <xdr:cNvPr id="361" name="直線コネクタ 360"/>
        <xdr:cNvCxnSpPr/>
      </xdr:nvCxnSpPr>
      <xdr:spPr>
        <a:xfrm>
          <a:off x="6972300" y="10001705"/>
          <a:ext cx="889000" cy="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15926</xdr:rowOff>
    </xdr:from>
    <xdr:to>
      <xdr:col>11</xdr:col>
      <xdr:colOff>358775</xdr:colOff>
      <xdr:row>56</xdr:row>
      <xdr:rowOff>117526</xdr:rowOff>
    </xdr:to>
    <xdr:sp macro="" textlink="">
      <xdr:nvSpPr>
        <xdr:cNvPr id="362" name="フローチャート : 判断 361"/>
        <xdr:cNvSpPr/>
      </xdr:nvSpPr>
      <xdr:spPr>
        <a:xfrm>
          <a:off x="7810500" y="961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134053</xdr:rowOff>
    </xdr:from>
    <xdr:ext cx="534377" cy="259045"/>
    <xdr:sp macro="" textlink="">
      <xdr:nvSpPr>
        <xdr:cNvPr id="363" name="テキスト ボックス 362"/>
        <xdr:cNvSpPr txBox="1"/>
      </xdr:nvSpPr>
      <xdr:spPr>
        <a:xfrm>
          <a:off x="7594111" y="939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85658</xdr:rowOff>
    </xdr:from>
    <xdr:to>
      <xdr:col>10</xdr:col>
      <xdr:colOff>155575</xdr:colOff>
      <xdr:row>57</xdr:row>
      <xdr:rowOff>15808</xdr:rowOff>
    </xdr:to>
    <xdr:sp macro="" textlink="">
      <xdr:nvSpPr>
        <xdr:cNvPr id="364" name="フローチャート : 判断 363"/>
        <xdr:cNvSpPr/>
      </xdr:nvSpPr>
      <xdr:spPr>
        <a:xfrm>
          <a:off x="6921500" y="968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32335</xdr:rowOff>
    </xdr:from>
    <xdr:ext cx="534377" cy="259045"/>
    <xdr:sp macro="" textlink="">
      <xdr:nvSpPr>
        <xdr:cNvPr id="365" name="テキスト ボックス 364"/>
        <xdr:cNvSpPr txBox="1"/>
      </xdr:nvSpPr>
      <xdr:spPr>
        <a:xfrm>
          <a:off x="6705111" y="946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87985</xdr:rowOff>
    </xdr:from>
    <xdr:to>
      <xdr:col>15</xdr:col>
      <xdr:colOff>231775</xdr:colOff>
      <xdr:row>58</xdr:row>
      <xdr:rowOff>18135</xdr:rowOff>
    </xdr:to>
    <xdr:sp macro="" textlink="">
      <xdr:nvSpPr>
        <xdr:cNvPr id="371" name="円/楕円 370"/>
        <xdr:cNvSpPr/>
      </xdr:nvSpPr>
      <xdr:spPr>
        <a:xfrm>
          <a:off x="10426700" y="98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2912</xdr:rowOff>
    </xdr:from>
    <xdr:ext cx="534377" cy="259045"/>
    <xdr:sp macro="" textlink="">
      <xdr:nvSpPr>
        <xdr:cNvPr id="372" name="普通建設事業費該当値テキスト"/>
        <xdr:cNvSpPr txBox="1"/>
      </xdr:nvSpPr>
      <xdr:spPr>
        <a:xfrm>
          <a:off x="10528300" y="977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37,700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156012</xdr:rowOff>
    </xdr:from>
    <xdr:to>
      <xdr:col>14</xdr:col>
      <xdr:colOff>79375</xdr:colOff>
      <xdr:row>58</xdr:row>
      <xdr:rowOff>86162</xdr:rowOff>
    </xdr:to>
    <xdr:sp macro="" textlink="">
      <xdr:nvSpPr>
        <xdr:cNvPr id="373" name="円/楕円 372"/>
        <xdr:cNvSpPr/>
      </xdr:nvSpPr>
      <xdr:spPr>
        <a:xfrm>
          <a:off x="9588500" y="992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77289</xdr:rowOff>
    </xdr:from>
    <xdr:ext cx="534377" cy="259045"/>
    <xdr:sp macro="" textlink="">
      <xdr:nvSpPr>
        <xdr:cNvPr id="374" name="テキスト ボックス 373"/>
        <xdr:cNvSpPr txBox="1"/>
      </xdr:nvSpPr>
      <xdr:spPr>
        <a:xfrm>
          <a:off x="9372111" y="1002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22,821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8488</xdr:rowOff>
    </xdr:from>
    <xdr:to>
      <xdr:col>12</xdr:col>
      <xdr:colOff>561975</xdr:colOff>
      <xdr:row>58</xdr:row>
      <xdr:rowOff>110088</xdr:rowOff>
    </xdr:to>
    <xdr:sp macro="" textlink="">
      <xdr:nvSpPr>
        <xdr:cNvPr id="375" name="円/楕円 374"/>
        <xdr:cNvSpPr/>
      </xdr:nvSpPr>
      <xdr:spPr>
        <a:xfrm>
          <a:off x="8699500" y="995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101215</xdr:rowOff>
    </xdr:from>
    <xdr:ext cx="534377" cy="259045"/>
    <xdr:sp macro="" textlink="">
      <xdr:nvSpPr>
        <xdr:cNvPr id="376" name="テキスト ボックス 375"/>
        <xdr:cNvSpPr txBox="1"/>
      </xdr:nvSpPr>
      <xdr:spPr>
        <a:xfrm>
          <a:off x="8483111" y="1004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17,588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15547</xdr:rowOff>
    </xdr:from>
    <xdr:to>
      <xdr:col>11</xdr:col>
      <xdr:colOff>358775</xdr:colOff>
      <xdr:row>58</xdr:row>
      <xdr:rowOff>117147</xdr:rowOff>
    </xdr:to>
    <xdr:sp macro="" textlink="">
      <xdr:nvSpPr>
        <xdr:cNvPr id="377" name="円/楕円 376"/>
        <xdr:cNvSpPr/>
      </xdr:nvSpPr>
      <xdr:spPr>
        <a:xfrm>
          <a:off x="7810500" y="995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108274</xdr:rowOff>
    </xdr:from>
    <xdr:ext cx="534377" cy="259045"/>
    <xdr:sp macro="" textlink="">
      <xdr:nvSpPr>
        <xdr:cNvPr id="378" name="テキスト ボックス 377"/>
        <xdr:cNvSpPr txBox="1"/>
      </xdr:nvSpPr>
      <xdr:spPr>
        <a:xfrm>
          <a:off x="7594111" y="1005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16,044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6805</xdr:rowOff>
    </xdr:from>
    <xdr:to>
      <xdr:col>10</xdr:col>
      <xdr:colOff>155575</xdr:colOff>
      <xdr:row>58</xdr:row>
      <xdr:rowOff>108405</xdr:rowOff>
    </xdr:to>
    <xdr:sp macro="" textlink="">
      <xdr:nvSpPr>
        <xdr:cNvPr id="379" name="円/楕円 378"/>
        <xdr:cNvSpPr/>
      </xdr:nvSpPr>
      <xdr:spPr>
        <a:xfrm>
          <a:off x="6921500" y="995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99532</xdr:rowOff>
    </xdr:from>
    <xdr:ext cx="534377" cy="259045"/>
    <xdr:sp macro="" textlink="">
      <xdr:nvSpPr>
        <xdr:cNvPr id="380" name="テキスト ボックス 379"/>
        <xdr:cNvSpPr txBox="1"/>
      </xdr:nvSpPr>
      <xdr:spPr>
        <a:xfrm>
          <a:off x="6705111" y="1004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17,956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151154</xdr:rowOff>
    </xdr:from>
    <xdr:to>
      <xdr:col>15</xdr:col>
      <xdr:colOff>180975</xdr:colOff>
      <xdr:row>78</xdr:row>
      <xdr:rowOff>161257</xdr:rowOff>
    </xdr:to>
    <xdr:cxnSp macro="">
      <xdr:nvCxnSpPr>
        <xdr:cNvPr id="409" name="直線コネクタ 408"/>
        <xdr:cNvCxnSpPr/>
      </xdr:nvCxnSpPr>
      <xdr:spPr>
        <a:xfrm flipV="1">
          <a:off x="9639300" y="13524254"/>
          <a:ext cx="838200" cy="1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132915</xdr:rowOff>
    </xdr:from>
    <xdr:ext cx="534377" cy="259045"/>
    <xdr:sp macro="" textlink="">
      <xdr:nvSpPr>
        <xdr:cNvPr id="410" name="普通建設事業費 （ うち新規整備　）平均値テキスト"/>
        <xdr:cNvSpPr txBox="1"/>
      </xdr:nvSpPr>
      <xdr:spPr>
        <a:xfrm>
          <a:off x="10528300" y="13163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161257</xdr:rowOff>
    </xdr:from>
    <xdr:to>
      <xdr:col>14</xdr:col>
      <xdr:colOff>28575</xdr:colOff>
      <xdr:row>79</xdr:row>
      <xdr:rowOff>12422</xdr:rowOff>
    </xdr:to>
    <xdr:cxnSp macro="">
      <xdr:nvCxnSpPr>
        <xdr:cNvPr id="412" name="直線コネクタ 411"/>
        <xdr:cNvCxnSpPr/>
      </xdr:nvCxnSpPr>
      <xdr:spPr>
        <a:xfrm flipV="1">
          <a:off x="8750300" y="13534357"/>
          <a:ext cx="889000" cy="2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28535</xdr:rowOff>
    </xdr:from>
    <xdr:to>
      <xdr:col>14</xdr:col>
      <xdr:colOff>79375</xdr:colOff>
      <xdr:row>77</xdr:row>
      <xdr:rowOff>130135</xdr:rowOff>
    </xdr:to>
    <xdr:sp macro="" textlink="">
      <xdr:nvSpPr>
        <xdr:cNvPr id="413" name="フローチャート : 判断 412"/>
        <xdr:cNvSpPr/>
      </xdr:nvSpPr>
      <xdr:spPr>
        <a:xfrm>
          <a:off x="9588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146662</xdr:rowOff>
    </xdr:from>
    <xdr:ext cx="534377" cy="259045"/>
    <xdr:sp macro="" textlink="">
      <xdr:nvSpPr>
        <xdr:cNvPr id="414" name="テキスト ボックス 413"/>
        <xdr:cNvSpPr txBox="1"/>
      </xdr:nvSpPr>
      <xdr:spPr>
        <a:xfrm>
          <a:off x="9372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110617</xdr:rowOff>
    </xdr:from>
    <xdr:to>
      <xdr:col>12</xdr:col>
      <xdr:colOff>561975</xdr:colOff>
      <xdr:row>77</xdr:row>
      <xdr:rowOff>40767</xdr:rowOff>
    </xdr:to>
    <xdr:sp macro="" textlink="">
      <xdr:nvSpPr>
        <xdr:cNvPr id="415" name="フローチャート : 判断 414"/>
        <xdr:cNvSpPr/>
      </xdr:nvSpPr>
      <xdr:spPr>
        <a:xfrm>
          <a:off x="86995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57294</xdr:rowOff>
    </xdr:from>
    <xdr:ext cx="534377" cy="259045"/>
    <xdr:sp macro="" textlink="">
      <xdr:nvSpPr>
        <xdr:cNvPr id="416" name="テキスト ボックス 415"/>
        <xdr:cNvSpPr txBox="1"/>
      </xdr:nvSpPr>
      <xdr:spPr>
        <a:xfrm>
          <a:off x="8483111" y="1291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100354</xdr:rowOff>
    </xdr:from>
    <xdr:to>
      <xdr:col>15</xdr:col>
      <xdr:colOff>231775</xdr:colOff>
      <xdr:row>79</xdr:row>
      <xdr:rowOff>30504</xdr:rowOff>
    </xdr:to>
    <xdr:sp macro="" textlink="">
      <xdr:nvSpPr>
        <xdr:cNvPr id="422" name="円/楕円 421"/>
        <xdr:cNvSpPr/>
      </xdr:nvSpPr>
      <xdr:spPr>
        <a:xfrm>
          <a:off x="10426700" y="1347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15281</xdr:rowOff>
    </xdr:from>
    <xdr:ext cx="469744" cy="259045"/>
    <xdr:sp macro="" textlink="">
      <xdr:nvSpPr>
        <xdr:cNvPr id="423" name="普通建設事業費 （ うち新規整備　）該当値テキスト"/>
        <xdr:cNvSpPr txBox="1"/>
      </xdr:nvSpPr>
      <xdr:spPr>
        <a:xfrm>
          <a:off x="10528300" y="1338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8,497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110457</xdr:rowOff>
    </xdr:from>
    <xdr:to>
      <xdr:col>14</xdr:col>
      <xdr:colOff>79375</xdr:colOff>
      <xdr:row>79</xdr:row>
      <xdr:rowOff>40607</xdr:rowOff>
    </xdr:to>
    <xdr:sp macro="" textlink="">
      <xdr:nvSpPr>
        <xdr:cNvPr id="424" name="円/楕円 423"/>
        <xdr:cNvSpPr/>
      </xdr:nvSpPr>
      <xdr:spPr>
        <a:xfrm>
          <a:off x="9588500" y="1348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31734</xdr:rowOff>
    </xdr:from>
    <xdr:ext cx="469744" cy="259045"/>
    <xdr:sp macro="" textlink="">
      <xdr:nvSpPr>
        <xdr:cNvPr id="425" name="テキスト ボックス 424"/>
        <xdr:cNvSpPr txBox="1"/>
      </xdr:nvSpPr>
      <xdr:spPr>
        <a:xfrm>
          <a:off x="9404427" y="1357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7,171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133072</xdr:rowOff>
    </xdr:from>
    <xdr:to>
      <xdr:col>12</xdr:col>
      <xdr:colOff>561975</xdr:colOff>
      <xdr:row>79</xdr:row>
      <xdr:rowOff>63222</xdr:rowOff>
    </xdr:to>
    <xdr:sp macro="" textlink="">
      <xdr:nvSpPr>
        <xdr:cNvPr id="426" name="円/楕円 425"/>
        <xdr:cNvSpPr/>
      </xdr:nvSpPr>
      <xdr:spPr>
        <a:xfrm>
          <a:off x="8699500" y="1350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54349</xdr:rowOff>
    </xdr:from>
    <xdr:ext cx="469744" cy="259045"/>
    <xdr:sp macro="" textlink="">
      <xdr:nvSpPr>
        <xdr:cNvPr id="427" name="テキスト ボックス 426"/>
        <xdr:cNvSpPr txBox="1"/>
      </xdr:nvSpPr>
      <xdr:spPr>
        <a:xfrm>
          <a:off x="8515427" y="1359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53169</xdr:rowOff>
    </xdr:from>
    <xdr:to>
      <xdr:col>15</xdr:col>
      <xdr:colOff>180975</xdr:colOff>
      <xdr:row>97</xdr:row>
      <xdr:rowOff>147067</xdr:rowOff>
    </xdr:to>
    <xdr:cxnSp macro="">
      <xdr:nvCxnSpPr>
        <xdr:cNvPr id="452" name="直線コネクタ 451"/>
        <xdr:cNvCxnSpPr/>
      </xdr:nvCxnSpPr>
      <xdr:spPr>
        <a:xfrm flipV="1">
          <a:off x="9639300" y="16683819"/>
          <a:ext cx="838200" cy="9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117017</xdr:rowOff>
    </xdr:from>
    <xdr:ext cx="534377" cy="259045"/>
    <xdr:sp macro="" textlink="">
      <xdr:nvSpPr>
        <xdr:cNvPr id="453" name="普通建設事業費 （ うち更新整備　）平均値テキスト"/>
        <xdr:cNvSpPr txBox="1"/>
      </xdr:nvSpPr>
      <xdr:spPr>
        <a:xfrm>
          <a:off x="10528300" y="16404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147067</xdr:rowOff>
    </xdr:from>
    <xdr:to>
      <xdr:col>14</xdr:col>
      <xdr:colOff>28575</xdr:colOff>
      <xdr:row>97</xdr:row>
      <xdr:rowOff>169458</xdr:rowOff>
    </xdr:to>
    <xdr:cxnSp macro="">
      <xdr:nvCxnSpPr>
        <xdr:cNvPr id="455" name="直線コネクタ 454"/>
        <xdr:cNvCxnSpPr/>
      </xdr:nvCxnSpPr>
      <xdr:spPr>
        <a:xfrm flipV="1">
          <a:off x="8750300" y="16777717"/>
          <a:ext cx="889000" cy="2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137038</xdr:rowOff>
    </xdr:from>
    <xdr:to>
      <xdr:col>14</xdr:col>
      <xdr:colOff>79375</xdr:colOff>
      <xdr:row>97</xdr:row>
      <xdr:rowOff>67188</xdr:rowOff>
    </xdr:to>
    <xdr:sp macro="" textlink="">
      <xdr:nvSpPr>
        <xdr:cNvPr id="456" name="フローチャート : 判断 455"/>
        <xdr:cNvSpPr/>
      </xdr:nvSpPr>
      <xdr:spPr>
        <a:xfrm>
          <a:off x="9588500" y="165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83715</xdr:rowOff>
    </xdr:from>
    <xdr:ext cx="534377" cy="259045"/>
    <xdr:sp macro="" textlink="">
      <xdr:nvSpPr>
        <xdr:cNvPr id="457" name="テキスト ボックス 456"/>
        <xdr:cNvSpPr txBox="1"/>
      </xdr:nvSpPr>
      <xdr:spPr>
        <a:xfrm>
          <a:off x="9372111" y="163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110668</xdr:rowOff>
    </xdr:from>
    <xdr:to>
      <xdr:col>12</xdr:col>
      <xdr:colOff>561975</xdr:colOff>
      <xdr:row>97</xdr:row>
      <xdr:rowOff>40818</xdr:rowOff>
    </xdr:to>
    <xdr:sp macro="" textlink="">
      <xdr:nvSpPr>
        <xdr:cNvPr id="458" name="フローチャート : 判断 457"/>
        <xdr:cNvSpPr/>
      </xdr:nvSpPr>
      <xdr:spPr>
        <a:xfrm>
          <a:off x="8699500" y="1656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57345</xdr:rowOff>
    </xdr:from>
    <xdr:ext cx="534377" cy="259045"/>
    <xdr:sp macro="" textlink="">
      <xdr:nvSpPr>
        <xdr:cNvPr id="459" name="テキスト ボックス 458"/>
        <xdr:cNvSpPr txBox="1"/>
      </xdr:nvSpPr>
      <xdr:spPr>
        <a:xfrm>
          <a:off x="8483111" y="163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2369</xdr:rowOff>
    </xdr:from>
    <xdr:to>
      <xdr:col>15</xdr:col>
      <xdr:colOff>231775</xdr:colOff>
      <xdr:row>97</xdr:row>
      <xdr:rowOff>103969</xdr:rowOff>
    </xdr:to>
    <xdr:sp macro="" textlink="">
      <xdr:nvSpPr>
        <xdr:cNvPr id="465" name="円/楕円 464"/>
        <xdr:cNvSpPr/>
      </xdr:nvSpPr>
      <xdr:spPr>
        <a:xfrm>
          <a:off x="10426700" y="1663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152246</xdr:rowOff>
    </xdr:from>
    <xdr:ext cx="534377" cy="259045"/>
    <xdr:sp macro="" textlink="">
      <xdr:nvSpPr>
        <xdr:cNvPr id="466" name="普通建設事業費 （ うち更新整備　）該当値テキスト"/>
        <xdr:cNvSpPr txBox="1"/>
      </xdr:nvSpPr>
      <xdr:spPr>
        <a:xfrm>
          <a:off x="10528300" y="1661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25,141</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96267</xdr:rowOff>
    </xdr:from>
    <xdr:to>
      <xdr:col>14</xdr:col>
      <xdr:colOff>79375</xdr:colOff>
      <xdr:row>98</xdr:row>
      <xdr:rowOff>26417</xdr:rowOff>
    </xdr:to>
    <xdr:sp macro="" textlink="">
      <xdr:nvSpPr>
        <xdr:cNvPr id="467" name="円/楕円 466"/>
        <xdr:cNvSpPr/>
      </xdr:nvSpPr>
      <xdr:spPr>
        <a:xfrm>
          <a:off x="9588500" y="1672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17544</xdr:rowOff>
    </xdr:from>
    <xdr:ext cx="469744" cy="259045"/>
    <xdr:sp macro="" textlink="">
      <xdr:nvSpPr>
        <xdr:cNvPr id="468" name="テキスト ボックス 467"/>
        <xdr:cNvSpPr txBox="1"/>
      </xdr:nvSpPr>
      <xdr:spPr>
        <a:xfrm>
          <a:off x="9404427" y="1681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8,711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118658</xdr:rowOff>
    </xdr:from>
    <xdr:to>
      <xdr:col>12</xdr:col>
      <xdr:colOff>561975</xdr:colOff>
      <xdr:row>98</xdr:row>
      <xdr:rowOff>48808</xdr:rowOff>
    </xdr:to>
    <xdr:sp macro="" textlink="">
      <xdr:nvSpPr>
        <xdr:cNvPr id="469" name="円/楕円 468"/>
        <xdr:cNvSpPr/>
      </xdr:nvSpPr>
      <xdr:spPr>
        <a:xfrm>
          <a:off x="8699500" y="1674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39935</xdr:rowOff>
    </xdr:from>
    <xdr:ext cx="469744" cy="259045"/>
    <xdr:sp macro="" textlink="">
      <xdr:nvSpPr>
        <xdr:cNvPr id="470" name="テキスト ボックス 469"/>
        <xdr:cNvSpPr txBox="1"/>
      </xdr:nvSpPr>
      <xdr:spPr>
        <a:xfrm>
          <a:off x="8515427" y="1684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131882</xdr:rowOff>
    </xdr:from>
    <xdr:to>
      <xdr:col>23</xdr:col>
      <xdr:colOff>517525</xdr:colOff>
      <xdr:row>38</xdr:row>
      <xdr:rowOff>139060</xdr:rowOff>
    </xdr:to>
    <xdr:cxnSp macro="">
      <xdr:nvCxnSpPr>
        <xdr:cNvPr id="497" name="直線コネクタ 496"/>
        <xdr:cNvCxnSpPr/>
      </xdr:nvCxnSpPr>
      <xdr:spPr>
        <a:xfrm>
          <a:off x="15481300" y="6646982"/>
          <a:ext cx="8382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15811</xdr:rowOff>
    </xdr:from>
    <xdr:ext cx="469744" cy="259045"/>
    <xdr:sp macro="" textlink="">
      <xdr:nvSpPr>
        <xdr:cNvPr id="498" name="災害復旧事業費平均値テキスト"/>
        <xdr:cNvSpPr txBox="1"/>
      </xdr:nvSpPr>
      <xdr:spPr>
        <a:xfrm>
          <a:off x="16370300" y="6359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111422</xdr:rowOff>
    </xdr:from>
    <xdr:to>
      <xdr:col>22</xdr:col>
      <xdr:colOff>365125</xdr:colOff>
      <xdr:row>38</xdr:row>
      <xdr:rowOff>131882</xdr:rowOff>
    </xdr:to>
    <xdr:cxnSp macro="">
      <xdr:nvCxnSpPr>
        <xdr:cNvPr id="500" name="直線コネクタ 499"/>
        <xdr:cNvCxnSpPr/>
      </xdr:nvCxnSpPr>
      <xdr:spPr>
        <a:xfrm>
          <a:off x="14592300" y="6626522"/>
          <a:ext cx="889000" cy="2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146804</xdr:rowOff>
    </xdr:from>
    <xdr:to>
      <xdr:col>22</xdr:col>
      <xdr:colOff>415925</xdr:colOff>
      <xdr:row>38</xdr:row>
      <xdr:rowOff>76954</xdr:rowOff>
    </xdr:to>
    <xdr:sp macro="" textlink="">
      <xdr:nvSpPr>
        <xdr:cNvPr id="501" name="フローチャート : 判断 500"/>
        <xdr:cNvSpPr/>
      </xdr:nvSpPr>
      <xdr:spPr>
        <a:xfrm>
          <a:off x="15430500" y="649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93481</xdr:rowOff>
    </xdr:from>
    <xdr:ext cx="469744" cy="259045"/>
    <xdr:sp macro="" textlink="">
      <xdr:nvSpPr>
        <xdr:cNvPr id="502" name="テキスト ボックス 501"/>
        <xdr:cNvSpPr txBox="1"/>
      </xdr:nvSpPr>
      <xdr:spPr>
        <a:xfrm>
          <a:off x="15246427" y="626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111422</xdr:rowOff>
    </xdr:from>
    <xdr:to>
      <xdr:col>21</xdr:col>
      <xdr:colOff>161925</xdr:colOff>
      <xdr:row>38</xdr:row>
      <xdr:rowOff>113343</xdr:rowOff>
    </xdr:to>
    <xdr:cxnSp macro="">
      <xdr:nvCxnSpPr>
        <xdr:cNvPr id="503" name="直線コネクタ 502"/>
        <xdr:cNvCxnSpPr/>
      </xdr:nvCxnSpPr>
      <xdr:spPr>
        <a:xfrm flipV="1">
          <a:off x="13703300" y="6626522"/>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74933</xdr:rowOff>
    </xdr:from>
    <xdr:to>
      <xdr:col>21</xdr:col>
      <xdr:colOff>212725</xdr:colOff>
      <xdr:row>38</xdr:row>
      <xdr:rowOff>5083</xdr:rowOff>
    </xdr:to>
    <xdr:sp macro="" textlink="">
      <xdr:nvSpPr>
        <xdr:cNvPr id="504" name="フローチャート : 判断 503"/>
        <xdr:cNvSpPr/>
      </xdr:nvSpPr>
      <xdr:spPr>
        <a:xfrm>
          <a:off x="14541500" y="641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21610</xdr:rowOff>
    </xdr:from>
    <xdr:ext cx="469744" cy="259045"/>
    <xdr:sp macro="" textlink="">
      <xdr:nvSpPr>
        <xdr:cNvPr id="505" name="テキスト ボックス 504"/>
        <xdr:cNvSpPr txBox="1"/>
      </xdr:nvSpPr>
      <xdr:spPr>
        <a:xfrm>
          <a:off x="14357427" y="619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113343</xdr:rowOff>
    </xdr:from>
    <xdr:to>
      <xdr:col>19</xdr:col>
      <xdr:colOff>644525</xdr:colOff>
      <xdr:row>38</xdr:row>
      <xdr:rowOff>134671</xdr:rowOff>
    </xdr:to>
    <xdr:cxnSp macro="">
      <xdr:nvCxnSpPr>
        <xdr:cNvPr id="506" name="直線コネクタ 505"/>
        <xdr:cNvCxnSpPr/>
      </xdr:nvCxnSpPr>
      <xdr:spPr>
        <a:xfrm flipV="1">
          <a:off x="12814300" y="6628443"/>
          <a:ext cx="889000" cy="2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79550</xdr:rowOff>
    </xdr:from>
    <xdr:to>
      <xdr:col>20</xdr:col>
      <xdr:colOff>9525</xdr:colOff>
      <xdr:row>38</xdr:row>
      <xdr:rowOff>9700</xdr:rowOff>
    </xdr:to>
    <xdr:sp macro="" textlink="">
      <xdr:nvSpPr>
        <xdr:cNvPr id="507" name="フローチャート : 判断 506"/>
        <xdr:cNvSpPr/>
      </xdr:nvSpPr>
      <xdr:spPr>
        <a:xfrm>
          <a:off x="13652500" y="642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26227</xdr:rowOff>
    </xdr:from>
    <xdr:ext cx="469744" cy="259045"/>
    <xdr:sp macro="" textlink="">
      <xdr:nvSpPr>
        <xdr:cNvPr id="508" name="テキスト ボックス 507"/>
        <xdr:cNvSpPr txBox="1"/>
      </xdr:nvSpPr>
      <xdr:spPr>
        <a:xfrm>
          <a:off x="13468427" y="619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4204</xdr:rowOff>
    </xdr:from>
    <xdr:to>
      <xdr:col>18</xdr:col>
      <xdr:colOff>492125</xdr:colOff>
      <xdr:row>37</xdr:row>
      <xdr:rowOff>105804</xdr:rowOff>
    </xdr:to>
    <xdr:sp macro="" textlink="">
      <xdr:nvSpPr>
        <xdr:cNvPr id="509" name="フローチャート : 判断 508"/>
        <xdr:cNvSpPr/>
      </xdr:nvSpPr>
      <xdr:spPr>
        <a:xfrm>
          <a:off x="12763500" y="634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122331</xdr:rowOff>
    </xdr:from>
    <xdr:ext cx="534377" cy="259045"/>
    <xdr:sp macro="" textlink="">
      <xdr:nvSpPr>
        <xdr:cNvPr id="510" name="テキスト ボックス 509"/>
        <xdr:cNvSpPr txBox="1"/>
      </xdr:nvSpPr>
      <xdr:spPr>
        <a:xfrm>
          <a:off x="12547111" y="612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88260</xdr:rowOff>
    </xdr:from>
    <xdr:to>
      <xdr:col>23</xdr:col>
      <xdr:colOff>568325</xdr:colOff>
      <xdr:row>39</xdr:row>
      <xdr:rowOff>18410</xdr:rowOff>
    </xdr:to>
    <xdr:sp macro="" textlink="">
      <xdr:nvSpPr>
        <xdr:cNvPr id="516" name="円/楕円 515"/>
        <xdr:cNvSpPr/>
      </xdr:nvSpPr>
      <xdr:spPr>
        <a:xfrm>
          <a:off x="16268700" y="660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3187</xdr:rowOff>
    </xdr:from>
    <xdr:ext cx="313932" cy="259045"/>
    <xdr:sp macro="" textlink="">
      <xdr:nvSpPr>
        <xdr:cNvPr id="517" name="災害復旧事業費該当値テキスト"/>
        <xdr:cNvSpPr txBox="1"/>
      </xdr:nvSpPr>
      <xdr:spPr>
        <a:xfrm>
          <a:off x="16370300" y="6518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81082</xdr:rowOff>
    </xdr:from>
    <xdr:to>
      <xdr:col>22</xdr:col>
      <xdr:colOff>415925</xdr:colOff>
      <xdr:row>39</xdr:row>
      <xdr:rowOff>11232</xdr:rowOff>
    </xdr:to>
    <xdr:sp macro="" textlink="">
      <xdr:nvSpPr>
        <xdr:cNvPr id="518" name="円/楕円 517"/>
        <xdr:cNvSpPr/>
      </xdr:nvSpPr>
      <xdr:spPr>
        <a:xfrm>
          <a:off x="15430500" y="6596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2359</xdr:rowOff>
    </xdr:from>
    <xdr:ext cx="378565" cy="259045"/>
    <xdr:sp macro="" textlink="">
      <xdr:nvSpPr>
        <xdr:cNvPr id="519" name="テキスト ボックス 518"/>
        <xdr:cNvSpPr txBox="1"/>
      </xdr:nvSpPr>
      <xdr:spPr>
        <a:xfrm>
          <a:off x="15292017" y="6688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60622</xdr:rowOff>
    </xdr:from>
    <xdr:to>
      <xdr:col>21</xdr:col>
      <xdr:colOff>212725</xdr:colOff>
      <xdr:row>38</xdr:row>
      <xdr:rowOff>162222</xdr:rowOff>
    </xdr:to>
    <xdr:sp macro="" textlink="">
      <xdr:nvSpPr>
        <xdr:cNvPr id="520" name="円/楕円 519"/>
        <xdr:cNvSpPr/>
      </xdr:nvSpPr>
      <xdr:spPr>
        <a:xfrm>
          <a:off x="14541500" y="657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153349</xdr:rowOff>
    </xdr:from>
    <xdr:ext cx="469744" cy="259045"/>
    <xdr:sp macro="" textlink="">
      <xdr:nvSpPr>
        <xdr:cNvPr id="521" name="テキスト ボックス 520"/>
        <xdr:cNvSpPr txBox="1"/>
      </xdr:nvSpPr>
      <xdr:spPr>
        <a:xfrm>
          <a:off x="14357427" y="666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1,237</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62543</xdr:rowOff>
    </xdr:from>
    <xdr:to>
      <xdr:col>20</xdr:col>
      <xdr:colOff>9525</xdr:colOff>
      <xdr:row>38</xdr:row>
      <xdr:rowOff>164143</xdr:rowOff>
    </xdr:to>
    <xdr:sp macro="" textlink="">
      <xdr:nvSpPr>
        <xdr:cNvPr id="522" name="円/楕円 521"/>
        <xdr:cNvSpPr/>
      </xdr:nvSpPr>
      <xdr:spPr>
        <a:xfrm>
          <a:off x="13652500" y="657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155270</xdr:rowOff>
    </xdr:from>
    <xdr:ext cx="469744" cy="259045"/>
    <xdr:sp macro="" textlink="">
      <xdr:nvSpPr>
        <xdr:cNvPr id="523" name="テキスト ボックス 522"/>
        <xdr:cNvSpPr txBox="1"/>
      </xdr:nvSpPr>
      <xdr:spPr>
        <a:xfrm>
          <a:off x="13468427" y="667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83871</xdr:rowOff>
    </xdr:from>
    <xdr:to>
      <xdr:col>18</xdr:col>
      <xdr:colOff>492125</xdr:colOff>
      <xdr:row>39</xdr:row>
      <xdr:rowOff>14021</xdr:rowOff>
    </xdr:to>
    <xdr:sp macro="" textlink="">
      <xdr:nvSpPr>
        <xdr:cNvPr id="524" name="円/楕円 523"/>
        <xdr:cNvSpPr/>
      </xdr:nvSpPr>
      <xdr:spPr>
        <a:xfrm>
          <a:off x="12763500" y="65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5148</xdr:rowOff>
    </xdr:from>
    <xdr:ext cx="378565" cy="259045"/>
    <xdr:sp macro="" textlink="">
      <xdr:nvSpPr>
        <xdr:cNvPr id="525" name="テキスト ボックス 524"/>
        <xdr:cNvSpPr txBox="1"/>
      </xdr:nvSpPr>
      <xdr:spPr>
        <a:xfrm>
          <a:off x="12625017" y="6691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127000</xdr:rowOff>
    </xdr:from>
    <xdr:to>
      <xdr:col>21</xdr:col>
      <xdr:colOff>212725</xdr:colOff>
      <xdr:row>59</xdr:row>
      <xdr:rowOff>57150</xdr:rowOff>
    </xdr:to>
    <xdr:sp macro="" textlink="">
      <xdr:nvSpPr>
        <xdr:cNvPr id="561" name="フローチャート : 判断 560"/>
        <xdr:cNvSpPr/>
      </xdr:nvSpPr>
      <xdr:spPr>
        <a:xfrm>
          <a:off x="14541500" y="1007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73677</xdr:rowOff>
    </xdr:from>
    <xdr:ext cx="249299" cy="259045"/>
    <xdr:sp macro="" textlink="">
      <xdr:nvSpPr>
        <xdr:cNvPr id="562" name="テキスト ボックス 561"/>
        <xdr:cNvSpPr txBox="1"/>
      </xdr:nvSpPr>
      <xdr:spPr>
        <a:xfrm>
          <a:off x="14467649" y="9846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88900</xdr:rowOff>
    </xdr:from>
    <xdr:to>
      <xdr:col>20</xdr:col>
      <xdr:colOff>9525</xdr:colOff>
      <xdr:row>59</xdr:row>
      <xdr:rowOff>19050</xdr:rowOff>
    </xdr:to>
    <xdr:sp macro="" textlink="">
      <xdr:nvSpPr>
        <xdr:cNvPr id="564" name="フローチャート : 判断 563"/>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35577</xdr:rowOff>
    </xdr:from>
    <xdr:ext cx="249299" cy="259045"/>
    <xdr:sp macro="" textlink="">
      <xdr:nvSpPr>
        <xdr:cNvPr id="565" name="テキスト ボックス 564"/>
        <xdr:cNvSpPr txBox="1"/>
      </xdr:nvSpPr>
      <xdr:spPr>
        <a:xfrm>
          <a:off x="1357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50800</xdr:rowOff>
    </xdr:from>
    <xdr:to>
      <xdr:col>18</xdr:col>
      <xdr:colOff>492125</xdr:colOff>
      <xdr:row>58</xdr:row>
      <xdr:rowOff>152400</xdr:rowOff>
    </xdr:to>
    <xdr:sp macro="" textlink="">
      <xdr:nvSpPr>
        <xdr:cNvPr id="566" name="フローチャート : 判断 565"/>
        <xdr:cNvSpPr/>
      </xdr:nvSpPr>
      <xdr:spPr>
        <a:xfrm>
          <a:off x="127635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56</xdr:row>
      <xdr:rowOff>168927</xdr:rowOff>
    </xdr:from>
    <xdr:ext cx="249299" cy="259045"/>
    <xdr:sp macro="" textlink="">
      <xdr:nvSpPr>
        <xdr:cNvPr id="567" name="テキスト ボックス 566"/>
        <xdr:cNvSpPr txBox="1"/>
      </xdr:nvSpPr>
      <xdr:spPr>
        <a:xfrm>
          <a:off x="12689649" y="9770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8" name="テキスト ボックス 577"/>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80" name="テキスト ボックス 579"/>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82" name="テキスト ボックス 581"/>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13094</xdr:rowOff>
    </xdr:from>
    <xdr:to>
      <xdr:col>23</xdr:col>
      <xdr:colOff>517525</xdr:colOff>
      <xdr:row>78</xdr:row>
      <xdr:rowOff>18962</xdr:rowOff>
    </xdr:to>
    <xdr:cxnSp macro="">
      <xdr:nvCxnSpPr>
        <xdr:cNvPr id="611" name="直線コネクタ 610"/>
        <xdr:cNvCxnSpPr/>
      </xdr:nvCxnSpPr>
      <xdr:spPr>
        <a:xfrm flipV="1">
          <a:off x="15481300" y="13386194"/>
          <a:ext cx="8382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89443</xdr:rowOff>
    </xdr:from>
    <xdr:ext cx="534377" cy="259045"/>
    <xdr:sp macro="" textlink="">
      <xdr:nvSpPr>
        <xdr:cNvPr id="612" name="公債費平均値テキスト"/>
        <xdr:cNvSpPr txBox="1"/>
      </xdr:nvSpPr>
      <xdr:spPr>
        <a:xfrm>
          <a:off x="16370300" y="13119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14024</xdr:rowOff>
    </xdr:from>
    <xdr:to>
      <xdr:col>22</xdr:col>
      <xdr:colOff>365125</xdr:colOff>
      <xdr:row>78</xdr:row>
      <xdr:rowOff>18962</xdr:rowOff>
    </xdr:to>
    <xdr:cxnSp macro="">
      <xdr:nvCxnSpPr>
        <xdr:cNvPr id="614" name="直線コネクタ 613"/>
        <xdr:cNvCxnSpPr/>
      </xdr:nvCxnSpPr>
      <xdr:spPr>
        <a:xfrm>
          <a:off x="14592300" y="13387124"/>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67419</xdr:rowOff>
    </xdr:from>
    <xdr:to>
      <xdr:col>22</xdr:col>
      <xdr:colOff>415925</xdr:colOff>
      <xdr:row>77</xdr:row>
      <xdr:rowOff>169019</xdr:rowOff>
    </xdr:to>
    <xdr:sp macro="" textlink="">
      <xdr:nvSpPr>
        <xdr:cNvPr id="615" name="フローチャート : 判断 614"/>
        <xdr:cNvSpPr/>
      </xdr:nvSpPr>
      <xdr:spPr>
        <a:xfrm>
          <a:off x="15430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14096</xdr:rowOff>
    </xdr:from>
    <xdr:ext cx="534377" cy="259045"/>
    <xdr:sp macro="" textlink="">
      <xdr:nvSpPr>
        <xdr:cNvPr id="616" name="テキスト ボックス 615"/>
        <xdr:cNvSpPr txBox="1"/>
      </xdr:nvSpPr>
      <xdr:spPr>
        <a:xfrm>
          <a:off x="15214111" y="1304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13745</xdr:rowOff>
    </xdr:from>
    <xdr:to>
      <xdr:col>21</xdr:col>
      <xdr:colOff>161925</xdr:colOff>
      <xdr:row>78</xdr:row>
      <xdr:rowOff>14024</xdr:rowOff>
    </xdr:to>
    <xdr:cxnSp macro="">
      <xdr:nvCxnSpPr>
        <xdr:cNvPr id="617" name="直線コネクタ 616"/>
        <xdr:cNvCxnSpPr/>
      </xdr:nvCxnSpPr>
      <xdr:spPr>
        <a:xfrm>
          <a:off x="13703300" y="13386845"/>
          <a:ext cx="889000" cy="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78301</xdr:rowOff>
    </xdr:from>
    <xdr:to>
      <xdr:col>21</xdr:col>
      <xdr:colOff>212725</xdr:colOff>
      <xdr:row>78</xdr:row>
      <xdr:rowOff>8451</xdr:rowOff>
    </xdr:to>
    <xdr:sp macro="" textlink="">
      <xdr:nvSpPr>
        <xdr:cNvPr id="618" name="フローチャート : 判断 617"/>
        <xdr:cNvSpPr/>
      </xdr:nvSpPr>
      <xdr:spPr>
        <a:xfrm>
          <a:off x="14541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24978</xdr:rowOff>
    </xdr:from>
    <xdr:ext cx="534377" cy="259045"/>
    <xdr:sp macro="" textlink="">
      <xdr:nvSpPr>
        <xdr:cNvPr id="619" name="テキスト ボックス 618"/>
        <xdr:cNvSpPr txBox="1"/>
      </xdr:nvSpPr>
      <xdr:spPr>
        <a:xfrm>
          <a:off x="14325111" y="130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13745</xdr:rowOff>
    </xdr:from>
    <xdr:to>
      <xdr:col>19</xdr:col>
      <xdr:colOff>644525</xdr:colOff>
      <xdr:row>78</xdr:row>
      <xdr:rowOff>17788</xdr:rowOff>
    </xdr:to>
    <xdr:cxnSp macro="">
      <xdr:nvCxnSpPr>
        <xdr:cNvPr id="620" name="直線コネクタ 619"/>
        <xdr:cNvCxnSpPr/>
      </xdr:nvCxnSpPr>
      <xdr:spPr>
        <a:xfrm flipV="1">
          <a:off x="12814300" y="13386845"/>
          <a:ext cx="889000" cy="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76251</xdr:rowOff>
    </xdr:from>
    <xdr:to>
      <xdr:col>20</xdr:col>
      <xdr:colOff>9525</xdr:colOff>
      <xdr:row>78</xdr:row>
      <xdr:rowOff>6401</xdr:rowOff>
    </xdr:to>
    <xdr:sp macro="" textlink="">
      <xdr:nvSpPr>
        <xdr:cNvPr id="621" name="フローチャート : 判断 620"/>
        <xdr:cNvSpPr/>
      </xdr:nvSpPr>
      <xdr:spPr>
        <a:xfrm>
          <a:off x="13652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22928</xdr:rowOff>
    </xdr:from>
    <xdr:ext cx="534377" cy="259045"/>
    <xdr:sp macro="" textlink="">
      <xdr:nvSpPr>
        <xdr:cNvPr id="622" name="テキスト ボックス 621"/>
        <xdr:cNvSpPr txBox="1"/>
      </xdr:nvSpPr>
      <xdr:spPr>
        <a:xfrm>
          <a:off x="13436111" y="130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75439</xdr:rowOff>
    </xdr:from>
    <xdr:to>
      <xdr:col>18</xdr:col>
      <xdr:colOff>492125</xdr:colOff>
      <xdr:row>78</xdr:row>
      <xdr:rowOff>5589</xdr:rowOff>
    </xdr:to>
    <xdr:sp macro="" textlink="">
      <xdr:nvSpPr>
        <xdr:cNvPr id="623" name="フローチャート : 判断 622"/>
        <xdr:cNvSpPr/>
      </xdr:nvSpPr>
      <xdr:spPr>
        <a:xfrm>
          <a:off x="12763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22116</xdr:rowOff>
    </xdr:from>
    <xdr:ext cx="534377" cy="259045"/>
    <xdr:sp macro="" textlink="">
      <xdr:nvSpPr>
        <xdr:cNvPr id="624" name="テキスト ボックス 623"/>
        <xdr:cNvSpPr txBox="1"/>
      </xdr:nvSpPr>
      <xdr:spPr>
        <a:xfrm>
          <a:off x="12547111" y="1305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133744</xdr:rowOff>
    </xdr:from>
    <xdr:to>
      <xdr:col>23</xdr:col>
      <xdr:colOff>568325</xdr:colOff>
      <xdr:row>78</xdr:row>
      <xdr:rowOff>63894</xdr:rowOff>
    </xdr:to>
    <xdr:sp macro="" textlink="">
      <xdr:nvSpPr>
        <xdr:cNvPr id="630" name="円/楕円 629"/>
        <xdr:cNvSpPr/>
      </xdr:nvSpPr>
      <xdr:spPr>
        <a:xfrm>
          <a:off x="16268700" y="1333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48671</xdr:rowOff>
    </xdr:from>
    <xdr:ext cx="534377" cy="259045"/>
    <xdr:sp macro="" textlink="">
      <xdr:nvSpPr>
        <xdr:cNvPr id="631" name="公債費該当値テキスト"/>
        <xdr:cNvSpPr txBox="1"/>
      </xdr:nvSpPr>
      <xdr:spPr>
        <a:xfrm>
          <a:off x="16370300" y="1325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53,230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139612</xdr:rowOff>
    </xdr:from>
    <xdr:to>
      <xdr:col>22</xdr:col>
      <xdr:colOff>415925</xdr:colOff>
      <xdr:row>78</xdr:row>
      <xdr:rowOff>69762</xdr:rowOff>
    </xdr:to>
    <xdr:sp macro="" textlink="">
      <xdr:nvSpPr>
        <xdr:cNvPr id="632" name="円/楕円 631"/>
        <xdr:cNvSpPr/>
      </xdr:nvSpPr>
      <xdr:spPr>
        <a:xfrm>
          <a:off x="15430500" y="133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60889</xdr:rowOff>
    </xdr:from>
    <xdr:ext cx="534377" cy="259045"/>
    <xdr:sp macro="" textlink="">
      <xdr:nvSpPr>
        <xdr:cNvPr id="633" name="テキスト ボックス 632"/>
        <xdr:cNvSpPr txBox="1"/>
      </xdr:nvSpPr>
      <xdr:spPr>
        <a:xfrm>
          <a:off x="15214111" y="1343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51,690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134674</xdr:rowOff>
    </xdr:from>
    <xdr:to>
      <xdr:col>21</xdr:col>
      <xdr:colOff>212725</xdr:colOff>
      <xdr:row>78</xdr:row>
      <xdr:rowOff>64824</xdr:rowOff>
    </xdr:to>
    <xdr:sp macro="" textlink="">
      <xdr:nvSpPr>
        <xdr:cNvPr id="634" name="円/楕円 633"/>
        <xdr:cNvSpPr/>
      </xdr:nvSpPr>
      <xdr:spPr>
        <a:xfrm>
          <a:off x="14541500" y="1333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55951</xdr:rowOff>
    </xdr:from>
    <xdr:ext cx="534377" cy="259045"/>
    <xdr:sp macro="" textlink="">
      <xdr:nvSpPr>
        <xdr:cNvPr id="635" name="テキスト ボックス 634"/>
        <xdr:cNvSpPr txBox="1"/>
      </xdr:nvSpPr>
      <xdr:spPr>
        <a:xfrm>
          <a:off x="14325111" y="1342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52,986</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134395</xdr:rowOff>
    </xdr:from>
    <xdr:to>
      <xdr:col>20</xdr:col>
      <xdr:colOff>9525</xdr:colOff>
      <xdr:row>78</xdr:row>
      <xdr:rowOff>64545</xdr:rowOff>
    </xdr:to>
    <xdr:sp macro="" textlink="">
      <xdr:nvSpPr>
        <xdr:cNvPr id="636" name="円/楕円 635"/>
        <xdr:cNvSpPr/>
      </xdr:nvSpPr>
      <xdr:spPr>
        <a:xfrm>
          <a:off x="13652500" y="1333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55672</xdr:rowOff>
    </xdr:from>
    <xdr:ext cx="534377" cy="259045"/>
    <xdr:sp macro="" textlink="">
      <xdr:nvSpPr>
        <xdr:cNvPr id="637" name="テキスト ボックス 636"/>
        <xdr:cNvSpPr txBox="1"/>
      </xdr:nvSpPr>
      <xdr:spPr>
        <a:xfrm>
          <a:off x="13436111" y="1342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53,059</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138438</xdr:rowOff>
    </xdr:from>
    <xdr:to>
      <xdr:col>18</xdr:col>
      <xdr:colOff>492125</xdr:colOff>
      <xdr:row>78</xdr:row>
      <xdr:rowOff>68588</xdr:rowOff>
    </xdr:to>
    <xdr:sp macro="" textlink="">
      <xdr:nvSpPr>
        <xdr:cNvPr id="638" name="円/楕円 637"/>
        <xdr:cNvSpPr/>
      </xdr:nvSpPr>
      <xdr:spPr>
        <a:xfrm>
          <a:off x="12763500" y="1334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59715</xdr:rowOff>
    </xdr:from>
    <xdr:ext cx="534377" cy="259045"/>
    <xdr:sp macro="" textlink="">
      <xdr:nvSpPr>
        <xdr:cNvPr id="639" name="テキスト ボックス 638"/>
        <xdr:cNvSpPr txBox="1"/>
      </xdr:nvSpPr>
      <xdr:spPr>
        <a:xfrm>
          <a:off x="12547111" y="1343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51,998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7751</xdr:rowOff>
    </xdr:from>
    <xdr:to>
      <xdr:col>23</xdr:col>
      <xdr:colOff>517525</xdr:colOff>
      <xdr:row>99</xdr:row>
      <xdr:rowOff>29987</xdr:rowOff>
    </xdr:to>
    <xdr:cxnSp macro="">
      <xdr:nvCxnSpPr>
        <xdr:cNvPr id="668" name="直線コネクタ 667"/>
        <xdr:cNvCxnSpPr/>
      </xdr:nvCxnSpPr>
      <xdr:spPr>
        <a:xfrm>
          <a:off x="15481300" y="16981301"/>
          <a:ext cx="838200" cy="2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27119</xdr:rowOff>
    </xdr:from>
    <xdr:ext cx="534377" cy="259045"/>
    <xdr:sp macro="" textlink="">
      <xdr:nvSpPr>
        <xdr:cNvPr id="669" name="積立金平均値テキスト"/>
        <xdr:cNvSpPr txBox="1"/>
      </xdr:nvSpPr>
      <xdr:spPr>
        <a:xfrm>
          <a:off x="16370300" y="1665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7751</xdr:rowOff>
    </xdr:from>
    <xdr:to>
      <xdr:col>22</xdr:col>
      <xdr:colOff>365125</xdr:colOff>
      <xdr:row>99</xdr:row>
      <xdr:rowOff>17010</xdr:rowOff>
    </xdr:to>
    <xdr:cxnSp macro="">
      <xdr:nvCxnSpPr>
        <xdr:cNvPr id="671" name="直線コネクタ 670"/>
        <xdr:cNvCxnSpPr/>
      </xdr:nvCxnSpPr>
      <xdr:spPr>
        <a:xfrm flipV="1">
          <a:off x="14592300" y="16981301"/>
          <a:ext cx="889000" cy="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11419</xdr:rowOff>
    </xdr:from>
    <xdr:to>
      <xdr:col>22</xdr:col>
      <xdr:colOff>415925</xdr:colOff>
      <xdr:row>98</xdr:row>
      <xdr:rowOff>113019</xdr:rowOff>
    </xdr:to>
    <xdr:sp macro="" textlink="">
      <xdr:nvSpPr>
        <xdr:cNvPr id="672" name="フローチャート : 判断 671"/>
        <xdr:cNvSpPr/>
      </xdr:nvSpPr>
      <xdr:spPr>
        <a:xfrm>
          <a:off x="15430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129546</xdr:rowOff>
    </xdr:from>
    <xdr:ext cx="534377" cy="259045"/>
    <xdr:sp macro="" textlink="">
      <xdr:nvSpPr>
        <xdr:cNvPr id="673" name="テキスト ボックス 672"/>
        <xdr:cNvSpPr txBox="1"/>
      </xdr:nvSpPr>
      <xdr:spPr>
        <a:xfrm>
          <a:off x="15214111" y="1658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4795</xdr:rowOff>
    </xdr:from>
    <xdr:to>
      <xdr:col>21</xdr:col>
      <xdr:colOff>161925</xdr:colOff>
      <xdr:row>99</xdr:row>
      <xdr:rowOff>17010</xdr:rowOff>
    </xdr:to>
    <xdr:cxnSp macro="">
      <xdr:nvCxnSpPr>
        <xdr:cNvPr id="674" name="直線コネクタ 673"/>
        <xdr:cNvCxnSpPr/>
      </xdr:nvCxnSpPr>
      <xdr:spPr>
        <a:xfrm>
          <a:off x="13703300" y="16978345"/>
          <a:ext cx="889000" cy="12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102060</xdr:rowOff>
    </xdr:from>
    <xdr:to>
      <xdr:col>21</xdr:col>
      <xdr:colOff>212725</xdr:colOff>
      <xdr:row>98</xdr:row>
      <xdr:rowOff>32210</xdr:rowOff>
    </xdr:to>
    <xdr:sp macro="" textlink="">
      <xdr:nvSpPr>
        <xdr:cNvPr id="675" name="フローチャート : 判断 674"/>
        <xdr:cNvSpPr/>
      </xdr:nvSpPr>
      <xdr:spPr>
        <a:xfrm>
          <a:off x="14541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48737</xdr:rowOff>
    </xdr:from>
    <xdr:ext cx="534377" cy="259045"/>
    <xdr:sp macro="" textlink="">
      <xdr:nvSpPr>
        <xdr:cNvPr id="676" name="テキスト ボックス 675"/>
        <xdr:cNvSpPr txBox="1"/>
      </xdr:nvSpPr>
      <xdr:spPr>
        <a:xfrm>
          <a:off x="14325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4795</xdr:rowOff>
    </xdr:from>
    <xdr:to>
      <xdr:col>19</xdr:col>
      <xdr:colOff>644525</xdr:colOff>
      <xdr:row>99</xdr:row>
      <xdr:rowOff>41326</xdr:rowOff>
    </xdr:to>
    <xdr:cxnSp macro="">
      <xdr:nvCxnSpPr>
        <xdr:cNvPr id="677" name="直線コネクタ 676"/>
        <xdr:cNvCxnSpPr/>
      </xdr:nvCxnSpPr>
      <xdr:spPr>
        <a:xfrm flipV="1">
          <a:off x="12814300" y="16978345"/>
          <a:ext cx="889000" cy="3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119906</xdr:rowOff>
    </xdr:from>
    <xdr:to>
      <xdr:col>20</xdr:col>
      <xdr:colOff>9525</xdr:colOff>
      <xdr:row>98</xdr:row>
      <xdr:rowOff>50056</xdr:rowOff>
    </xdr:to>
    <xdr:sp macro="" textlink="">
      <xdr:nvSpPr>
        <xdr:cNvPr id="678" name="フローチャート : 判断 677"/>
        <xdr:cNvSpPr/>
      </xdr:nvSpPr>
      <xdr:spPr>
        <a:xfrm>
          <a:off x="13652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66583</xdr:rowOff>
    </xdr:from>
    <xdr:ext cx="534377" cy="259045"/>
    <xdr:sp macro="" textlink="">
      <xdr:nvSpPr>
        <xdr:cNvPr id="679" name="テキスト ボックス 678"/>
        <xdr:cNvSpPr txBox="1"/>
      </xdr:nvSpPr>
      <xdr:spPr>
        <a:xfrm>
          <a:off x="13436111" y="1652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84038</xdr:rowOff>
    </xdr:from>
    <xdr:to>
      <xdr:col>18</xdr:col>
      <xdr:colOff>492125</xdr:colOff>
      <xdr:row>97</xdr:row>
      <xdr:rowOff>14188</xdr:rowOff>
    </xdr:to>
    <xdr:sp macro="" textlink="">
      <xdr:nvSpPr>
        <xdr:cNvPr id="680" name="フローチャート : 判断 679"/>
        <xdr:cNvSpPr/>
      </xdr:nvSpPr>
      <xdr:spPr>
        <a:xfrm>
          <a:off x="12763500" y="16543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30715</xdr:rowOff>
    </xdr:from>
    <xdr:ext cx="534377" cy="259045"/>
    <xdr:sp macro="" textlink="">
      <xdr:nvSpPr>
        <xdr:cNvPr id="681" name="テキスト ボックス 680"/>
        <xdr:cNvSpPr txBox="1"/>
      </xdr:nvSpPr>
      <xdr:spPr>
        <a:xfrm>
          <a:off x="12547111" y="1631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150637</xdr:rowOff>
    </xdr:from>
    <xdr:to>
      <xdr:col>23</xdr:col>
      <xdr:colOff>568325</xdr:colOff>
      <xdr:row>99</xdr:row>
      <xdr:rowOff>80787</xdr:rowOff>
    </xdr:to>
    <xdr:sp macro="" textlink="">
      <xdr:nvSpPr>
        <xdr:cNvPr id="687" name="円/楕円 686"/>
        <xdr:cNvSpPr/>
      </xdr:nvSpPr>
      <xdr:spPr>
        <a:xfrm>
          <a:off x="16268700" y="1695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65564</xdr:rowOff>
    </xdr:from>
    <xdr:ext cx="469744" cy="259045"/>
    <xdr:sp macro="" textlink="">
      <xdr:nvSpPr>
        <xdr:cNvPr id="688" name="積立金該当値テキスト"/>
        <xdr:cNvSpPr txBox="1"/>
      </xdr:nvSpPr>
      <xdr:spPr>
        <a:xfrm>
          <a:off x="16370300" y="1686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1,898</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128401</xdr:rowOff>
    </xdr:from>
    <xdr:to>
      <xdr:col>22</xdr:col>
      <xdr:colOff>415925</xdr:colOff>
      <xdr:row>99</xdr:row>
      <xdr:rowOff>58551</xdr:rowOff>
    </xdr:to>
    <xdr:sp macro="" textlink="">
      <xdr:nvSpPr>
        <xdr:cNvPr id="689" name="円/楕円 688"/>
        <xdr:cNvSpPr/>
      </xdr:nvSpPr>
      <xdr:spPr>
        <a:xfrm>
          <a:off x="15430500" y="1693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49678</xdr:rowOff>
    </xdr:from>
    <xdr:ext cx="469744" cy="259045"/>
    <xdr:sp macro="" textlink="">
      <xdr:nvSpPr>
        <xdr:cNvPr id="690" name="テキスト ボックス 689"/>
        <xdr:cNvSpPr txBox="1"/>
      </xdr:nvSpPr>
      <xdr:spPr>
        <a:xfrm>
          <a:off x="15246427" y="1702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137660</xdr:rowOff>
    </xdr:from>
    <xdr:to>
      <xdr:col>21</xdr:col>
      <xdr:colOff>212725</xdr:colOff>
      <xdr:row>99</xdr:row>
      <xdr:rowOff>67810</xdr:rowOff>
    </xdr:to>
    <xdr:sp macro="" textlink="">
      <xdr:nvSpPr>
        <xdr:cNvPr id="691" name="円/楕円 690"/>
        <xdr:cNvSpPr/>
      </xdr:nvSpPr>
      <xdr:spPr>
        <a:xfrm>
          <a:off x="14541500" y="1693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58937</xdr:rowOff>
    </xdr:from>
    <xdr:ext cx="469744" cy="259045"/>
    <xdr:sp macro="" textlink="">
      <xdr:nvSpPr>
        <xdr:cNvPr id="692" name="テキスト ボックス 691"/>
        <xdr:cNvSpPr txBox="1"/>
      </xdr:nvSpPr>
      <xdr:spPr>
        <a:xfrm>
          <a:off x="14357427" y="1703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125445</xdr:rowOff>
    </xdr:from>
    <xdr:to>
      <xdr:col>20</xdr:col>
      <xdr:colOff>9525</xdr:colOff>
      <xdr:row>99</xdr:row>
      <xdr:rowOff>55595</xdr:rowOff>
    </xdr:to>
    <xdr:sp macro="" textlink="">
      <xdr:nvSpPr>
        <xdr:cNvPr id="693" name="円/楕円 692"/>
        <xdr:cNvSpPr/>
      </xdr:nvSpPr>
      <xdr:spPr>
        <a:xfrm>
          <a:off x="13652500" y="1692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46722</xdr:rowOff>
    </xdr:from>
    <xdr:ext cx="469744" cy="259045"/>
    <xdr:sp macro="" textlink="">
      <xdr:nvSpPr>
        <xdr:cNvPr id="694" name="テキスト ボックス 693"/>
        <xdr:cNvSpPr txBox="1"/>
      </xdr:nvSpPr>
      <xdr:spPr>
        <a:xfrm>
          <a:off x="13468427" y="1702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5,204</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161976</xdr:rowOff>
    </xdr:from>
    <xdr:to>
      <xdr:col>18</xdr:col>
      <xdr:colOff>492125</xdr:colOff>
      <xdr:row>99</xdr:row>
      <xdr:rowOff>92126</xdr:rowOff>
    </xdr:to>
    <xdr:sp macro="" textlink="">
      <xdr:nvSpPr>
        <xdr:cNvPr id="695" name="円/楕円 694"/>
        <xdr:cNvSpPr/>
      </xdr:nvSpPr>
      <xdr:spPr>
        <a:xfrm>
          <a:off x="12763500" y="1696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99</xdr:row>
      <xdr:rowOff>83253</xdr:rowOff>
    </xdr:from>
    <xdr:ext cx="378565" cy="259045"/>
    <xdr:sp macro="" textlink="">
      <xdr:nvSpPr>
        <xdr:cNvPr id="696" name="テキスト ボックス 695"/>
        <xdr:cNvSpPr txBox="1"/>
      </xdr:nvSpPr>
      <xdr:spPr>
        <a:xfrm>
          <a:off x="12625017" y="17056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31934</xdr:rowOff>
    </xdr:from>
    <xdr:to>
      <xdr:col>32</xdr:col>
      <xdr:colOff>187325</xdr:colOff>
      <xdr:row>39</xdr:row>
      <xdr:rowOff>34334</xdr:rowOff>
    </xdr:to>
    <xdr:cxnSp macro="">
      <xdr:nvCxnSpPr>
        <xdr:cNvPr id="725" name="直線コネクタ 724"/>
        <xdr:cNvCxnSpPr/>
      </xdr:nvCxnSpPr>
      <xdr:spPr>
        <a:xfrm>
          <a:off x="21323300" y="6718484"/>
          <a:ext cx="8382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150868</xdr:rowOff>
    </xdr:from>
    <xdr:ext cx="469744" cy="259045"/>
    <xdr:sp macro="" textlink="">
      <xdr:nvSpPr>
        <xdr:cNvPr id="726" name="投資及び出資金平均値テキスト"/>
        <xdr:cNvSpPr txBox="1"/>
      </xdr:nvSpPr>
      <xdr:spPr>
        <a:xfrm>
          <a:off x="22212300" y="649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29991</xdr:rowOff>
    </xdr:from>
    <xdr:to>
      <xdr:col>31</xdr:col>
      <xdr:colOff>34925</xdr:colOff>
      <xdr:row>39</xdr:row>
      <xdr:rowOff>31934</xdr:rowOff>
    </xdr:to>
    <xdr:cxnSp macro="">
      <xdr:nvCxnSpPr>
        <xdr:cNvPr id="728" name="直線コネクタ 727"/>
        <xdr:cNvCxnSpPr/>
      </xdr:nvCxnSpPr>
      <xdr:spPr>
        <a:xfrm>
          <a:off x="20434300" y="6716541"/>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132638</xdr:rowOff>
    </xdr:from>
    <xdr:to>
      <xdr:col>31</xdr:col>
      <xdr:colOff>85725</xdr:colOff>
      <xdr:row>39</xdr:row>
      <xdr:rowOff>62788</xdr:rowOff>
    </xdr:to>
    <xdr:sp macro="" textlink="">
      <xdr:nvSpPr>
        <xdr:cNvPr id="729" name="フローチャート : 判断 728"/>
        <xdr:cNvSpPr/>
      </xdr:nvSpPr>
      <xdr:spPr>
        <a:xfrm>
          <a:off x="21272500" y="664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79316</xdr:rowOff>
    </xdr:from>
    <xdr:ext cx="469744" cy="259045"/>
    <xdr:sp macro="" textlink="">
      <xdr:nvSpPr>
        <xdr:cNvPr id="730" name="テキスト ボックス 729"/>
        <xdr:cNvSpPr txBox="1"/>
      </xdr:nvSpPr>
      <xdr:spPr>
        <a:xfrm>
          <a:off x="21088427" y="642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24447</xdr:rowOff>
    </xdr:from>
    <xdr:to>
      <xdr:col>29</xdr:col>
      <xdr:colOff>517525</xdr:colOff>
      <xdr:row>39</xdr:row>
      <xdr:rowOff>29991</xdr:rowOff>
    </xdr:to>
    <xdr:cxnSp macro="">
      <xdr:nvCxnSpPr>
        <xdr:cNvPr id="731" name="直線コネクタ 730"/>
        <xdr:cNvCxnSpPr/>
      </xdr:nvCxnSpPr>
      <xdr:spPr>
        <a:xfrm>
          <a:off x="19545300" y="6710997"/>
          <a:ext cx="8890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131649</xdr:rowOff>
    </xdr:from>
    <xdr:to>
      <xdr:col>29</xdr:col>
      <xdr:colOff>568325</xdr:colOff>
      <xdr:row>39</xdr:row>
      <xdr:rowOff>61799</xdr:rowOff>
    </xdr:to>
    <xdr:sp macro="" textlink="">
      <xdr:nvSpPr>
        <xdr:cNvPr id="732" name="フローチャート : 判断 731"/>
        <xdr:cNvSpPr/>
      </xdr:nvSpPr>
      <xdr:spPr>
        <a:xfrm>
          <a:off x="20383500" y="664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78325</xdr:rowOff>
    </xdr:from>
    <xdr:ext cx="469744" cy="259045"/>
    <xdr:sp macro="" textlink="">
      <xdr:nvSpPr>
        <xdr:cNvPr id="733" name="テキスト ボックス 732"/>
        <xdr:cNvSpPr txBox="1"/>
      </xdr:nvSpPr>
      <xdr:spPr>
        <a:xfrm>
          <a:off x="20199427" y="6421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24447</xdr:rowOff>
    </xdr:from>
    <xdr:to>
      <xdr:col>28</xdr:col>
      <xdr:colOff>314325</xdr:colOff>
      <xdr:row>39</xdr:row>
      <xdr:rowOff>25933</xdr:rowOff>
    </xdr:to>
    <xdr:cxnSp macro="">
      <xdr:nvCxnSpPr>
        <xdr:cNvPr id="734" name="直線コネクタ 733"/>
        <xdr:cNvCxnSpPr/>
      </xdr:nvCxnSpPr>
      <xdr:spPr>
        <a:xfrm flipV="1">
          <a:off x="18656300" y="6710997"/>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135287</xdr:rowOff>
    </xdr:from>
    <xdr:to>
      <xdr:col>28</xdr:col>
      <xdr:colOff>365125</xdr:colOff>
      <xdr:row>39</xdr:row>
      <xdr:rowOff>65437</xdr:rowOff>
    </xdr:to>
    <xdr:sp macro="" textlink="">
      <xdr:nvSpPr>
        <xdr:cNvPr id="735" name="フローチャート : 判断 734"/>
        <xdr:cNvSpPr/>
      </xdr:nvSpPr>
      <xdr:spPr>
        <a:xfrm>
          <a:off x="19494500" y="665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81964</xdr:rowOff>
    </xdr:from>
    <xdr:ext cx="469744" cy="259045"/>
    <xdr:sp macro="" textlink="">
      <xdr:nvSpPr>
        <xdr:cNvPr id="736" name="テキスト ボックス 735"/>
        <xdr:cNvSpPr txBox="1"/>
      </xdr:nvSpPr>
      <xdr:spPr>
        <a:xfrm>
          <a:off x="19310427" y="642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135896</xdr:rowOff>
    </xdr:from>
    <xdr:to>
      <xdr:col>27</xdr:col>
      <xdr:colOff>161925</xdr:colOff>
      <xdr:row>39</xdr:row>
      <xdr:rowOff>66046</xdr:rowOff>
    </xdr:to>
    <xdr:sp macro="" textlink="">
      <xdr:nvSpPr>
        <xdr:cNvPr id="737" name="フローチャート : 判断 736"/>
        <xdr:cNvSpPr/>
      </xdr:nvSpPr>
      <xdr:spPr>
        <a:xfrm>
          <a:off x="18605500" y="665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82573</xdr:rowOff>
    </xdr:from>
    <xdr:ext cx="469744" cy="259045"/>
    <xdr:sp macro="" textlink="">
      <xdr:nvSpPr>
        <xdr:cNvPr id="738" name="テキスト ボックス 737"/>
        <xdr:cNvSpPr txBox="1"/>
      </xdr:nvSpPr>
      <xdr:spPr>
        <a:xfrm>
          <a:off x="18421427" y="642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154984</xdr:rowOff>
    </xdr:from>
    <xdr:to>
      <xdr:col>32</xdr:col>
      <xdr:colOff>238125</xdr:colOff>
      <xdr:row>39</xdr:row>
      <xdr:rowOff>85134</xdr:rowOff>
    </xdr:to>
    <xdr:sp macro="" textlink="">
      <xdr:nvSpPr>
        <xdr:cNvPr id="744" name="円/楕円 743"/>
        <xdr:cNvSpPr/>
      </xdr:nvSpPr>
      <xdr:spPr>
        <a:xfrm>
          <a:off x="22110700" y="667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106417</xdr:rowOff>
    </xdr:from>
    <xdr:ext cx="378565" cy="259045"/>
    <xdr:sp macro="" textlink="">
      <xdr:nvSpPr>
        <xdr:cNvPr id="745" name="投資及び出資金該当値テキスト"/>
        <xdr:cNvSpPr txBox="1"/>
      </xdr:nvSpPr>
      <xdr:spPr>
        <a:xfrm>
          <a:off x="22212300" y="6621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531</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152584</xdr:rowOff>
    </xdr:from>
    <xdr:to>
      <xdr:col>31</xdr:col>
      <xdr:colOff>85725</xdr:colOff>
      <xdr:row>39</xdr:row>
      <xdr:rowOff>82734</xdr:rowOff>
    </xdr:to>
    <xdr:sp macro="" textlink="">
      <xdr:nvSpPr>
        <xdr:cNvPr id="746" name="円/楕円 745"/>
        <xdr:cNvSpPr/>
      </xdr:nvSpPr>
      <xdr:spPr>
        <a:xfrm>
          <a:off x="21272500" y="666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73861</xdr:rowOff>
    </xdr:from>
    <xdr:ext cx="378565" cy="259045"/>
    <xdr:sp macro="" textlink="">
      <xdr:nvSpPr>
        <xdr:cNvPr id="747" name="テキスト ボックス 746"/>
        <xdr:cNvSpPr txBox="1"/>
      </xdr:nvSpPr>
      <xdr:spPr>
        <a:xfrm>
          <a:off x="21134017" y="6760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150641</xdr:rowOff>
    </xdr:from>
    <xdr:to>
      <xdr:col>29</xdr:col>
      <xdr:colOff>568325</xdr:colOff>
      <xdr:row>39</xdr:row>
      <xdr:rowOff>80791</xdr:rowOff>
    </xdr:to>
    <xdr:sp macro="" textlink="">
      <xdr:nvSpPr>
        <xdr:cNvPr id="748" name="円/楕円 747"/>
        <xdr:cNvSpPr/>
      </xdr:nvSpPr>
      <xdr:spPr>
        <a:xfrm>
          <a:off x="20383500" y="666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71918</xdr:rowOff>
    </xdr:from>
    <xdr:ext cx="378565" cy="259045"/>
    <xdr:sp macro="" textlink="">
      <xdr:nvSpPr>
        <xdr:cNvPr id="749" name="テキスト ボックス 748"/>
        <xdr:cNvSpPr txBox="1"/>
      </xdr:nvSpPr>
      <xdr:spPr>
        <a:xfrm>
          <a:off x="20245017" y="6758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145097</xdr:rowOff>
    </xdr:from>
    <xdr:to>
      <xdr:col>28</xdr:col>
      <xdr:colOff>365125</xdr:colOff>
      <xdr:row>39</xdr:row>
      <xdr:rowOff>75247</xdr:rowOff>
    </xdr:to>
    <xdr:sp macro="" textlink="">
      <xdr:nvSpPr>
        <xdr:cNvPr id="750" name="円/楕円 749"/>
        <xdr:cNvSpPr/>
      </xdr:nvSpPr>
      <xdr:spPr>
        <a:xfrm>
          <a:off x="19494500" y="666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66374</xdr:rowOff>
    </xdr:from>
    <xdr:ext cx="469744" cy="259045"/>
    <xdr:sp macro="" textlink="">
      <xdr:nvSpPr>
        <xdr:cNvPr id="751" name="テキスト ボックス 750"/>
        <xdr:cNvSpPr txBox="1"/>
      </xdr:nvSpPr>
      <xdr:spPr>
        <a:xfrm>
          <a:off x="19310427" y="67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146583</xdr:rowOff>
    </xdr:from>
    <xdr:to>
      <xdr:col>27</xdr:col>
      <xdr:colOff>161925</xdr:colOff>
      <xdr:row>39</xdr:row>
      <xdr:rowOff>76733</xdr:rowOff>
    </xdr:to>
    <xdr:sp macro="" textlink="">
      <xdr:nvSpPr>
        <xdr:cNvPr id="752" name="円/楕円 751"/>
        <xdr:cNvSpPr/>
      </xdr:nvSpPr>
      <xdr:spPr>
        <a:xfrm>
          <a:off x="18605500" y="666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67860</xdr:rowOff>
    </xdr:from>
    <xdr:ext cx="378565" cy="259045"/>
    <xdr:sp macro="" textlink="">
      <xdr:nvSpPr>
        <xdr:cNvPr id="753" name="テキスト ボックス 752"/>
        <xdr:cNvSpPr txBox="1"/>
      </xdr:nvSpPr>
      <xdr:spPr>
        <a:xfrm>
          <a:off x="18467017" y="67544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90225</xdr:rowOff>
    </xdr:from>
    <xdr:to>
      <xdr:col>32</xdr:col>
      <xdr:colOff>187325</xdr:colOff>
      <xdr:row>59</xdr:row>
      <xdr:rowOff>90420</xdr:rowOff>
    </xdr:to>
    <xdr:cxnSp macro="">
      <xdr:nvCxnSpPr>
        <xdr:cNvPr id="784" name="直線コネクタ 783"/>
        <xdr:cNvCxnSpPr/>
      </xdr:nvCxnSpPr>
      <xdr:spPr>
        <a:xfrm>
          <a:off x="21323300" y="10205775"/>
          <a:ext cx="8382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53451</xdr:rowOff>
    </xdr:from>
    <xdr:ext cx="469744" cy="259045"/>
    <xdr:sp macro="" textlink="">
      <xdr:nvSpPr>
        <xdr:cNvPr id="785" name="貸付金平均値テキスト"/>
        <xdr:cNvSpPr txBox="1"/>
      </xdr:nvSpPr>
      <xdr:spPr>
        <a:xfrm>
          <a:off x="22212300" y="9826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90225</xdr:rowOff>
    </xdr:from>
    <xdr:to>
      <xdr:col>31</xdr:col>
      <xdr:colOff>34925</xdr:colOff>
      <xdr:row>59</xdr:row>
      <xdr:rowOff>90355</xdr:rowOff>
    </xdr:to>
    <xdr:cxnSp macro="">
      <xdr:nvCxnSpPr>
        <xdr:cNvPr id="787" name="直線コネクタ 786"/>
        <xdr:cNvCxnSpPr/>
      </xdr:nvCxnSpPr>
      <xdr:spPr>
        <a:xfrm flipV="1">
          <a:off x="20434300" y="10205775"/>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4155</xdr:rowOff>
    </xdr:from>
    <xdr:to>
      <xdr:col>31</xdr:col>
      <xdr:colOff>85725</xdr:colOff>
      <xdr:row>58</xdr:row>
      <xdr:rowOff>105755</xdr:rowOff>
    </xdr:to>
    <xdr:sp macro="" textlink="">
      <xdr:nvSpPr>
        <xdr:cNvPr id="788" name="フローチャート : 判断 787"/>
        <xdr:cNvSpPr/>
      </xdr:nvSpPr>
      <xdr:spPr>
        <a:xfrm>
          <a:off x="21272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122282</xdr:rowOff>
    </xdr:from>
    <xdr:ext cx="469744" cy="259045"/>
    <xdr:sp macro="" textlink="">
      <xdr:nvSpPr>
        <xdr:cNvPr id="789" name="テキスト ボックス 788"/>
        <xdr:cNvSpPr txBox="1"/>
      </xdr:nvSpPr>
      <xdr:spPr>
        <a:xfrm>
          <a:off x="21088427"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90322</xdr:rowOff>
    </xdr:from>
    <xdr:to>
      <xdr:col>29</xdr:col>
      <xdr:colOff>517525</xdr:colOff>
      <xdr:row>59</xdr:row>
      <xdr:rowOff>90355</xdr:rowOff>
    </xdr:to>
    <xdr:cxnSp macro="">
      <xdr:nvCxnSpPr>
        <xdr:cNvPr id="790" name="直線コネクタ 789"/>
        <xdr:cNvCxnSpPr/>
      </xdr:nvCxnSpPr>
      <xdr:spPr>
        <a:xfrm>
          <a:off x="19545300" y="10205872"/>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165840</xdr:rowOff>
    </xdr:from>
    <xdr:to>
      <xdr:col>29</xdr:col>
      <xdr:colOff>568325</xdr:colOff>
      <xdr:row>58</xdr:row>
      <xdr:rowOff>95990</xdr:rowOff>
    </xdr:to>
    <xdr:sp macro="" textlink="">
      <xdr:nvSpPr>
        <xdr:cNvPr id="791" name="フローチャート : 判断 790"/>
        <xdr:cNvSpPr/>
      </xdr:nvSpPr>
      <xdr:spPr>
        <a:xfrm>
          <a:off x="20383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112517</xdr:rowOff>
    </xdr:from>
    <xdr:ext cx="469744" cy="259045"/>
    <xdr:sp macro="" textlink="">
      <xdr:nvSpPr>
        <xdr:cNvPr id="792" name="テキスト ボックス 791"/>
        <xdr:cNvSpPr txBox="1"/>
      </xdr:nvSpPr>
      <xdr:spPr>
        <a:xfrm>
          <a:off x="20199427"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83334</xdr:rowOff>
    </xdr:from>
    <xdr:to>
      <xdr:col>28</xdr:col>
      <xdr:colOff>314325</xdr:colOff>
      <xdr:row>59</xdr:row>
      <xdr:rowOff>90322</xdr:rowOff>
    </xdr:to>
    <xdr:cxnSp macro="">
      <xdr:nvCxnSpPr>
        <xdr:cNvPr id="793" name="直線コネクタ 792"/>
        <xdr:cNvCxnSpPr/>
      </xdr:nvCxnSpPr>
      <xdr:spPr>
        <a:xfrm>
          <a:off x="18656300" y="10198884"/>
          <a:ext cx="889000" cy="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155292</xdr:rowOff>
    </xdr:from>
    <xdr:to>
      <xdr:col>28</xdr:col>
      <xdr:colOff>365125</xdr:colOff>
      <xdr:row>58</xdr:row>
      <xdr:rowOff>85442</xdr:rowOff>
    </xdr:to>
    <xdr:sp macro="" textlink="">
      <xdr:nvSpPr>
        <xdr:cNvPr id="794" name="フローチャート : 判断 793"/>
        <xdr:cNvSpPr/>
      </xdr:nvSpPr>
      <xdr:spPr>
        <a:xfrm>
          <a:off x="19494500" y="992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101969</xdr:rowOff>
    </xdr:from>
    <xdr:ext cx="469744" cy="259045"/>
    <xdr:sp macro="" textlink="">
      <xdr:nvSpPr>
        <xdr:cNvPr id="795" name="テキスト ボックス 794"/>
        <xdr:cNvSpPr txBox="1"/>
      </xdr:nvSpPr>
      <xdr:spPr>
        <a:xfrm>
          <a:off x="19310427" y="970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151895</xdr:rowOff>
    </xdr:from>
    <xdr:to>
      <xdr:col>27</xdr:col>
      <xdr:colOff>161925</xdr:colOff>
      <xdr:row>58</xdr:row>
      <xdr:rowOff>82045</xdr:rowOff>
    </xdr:to>
    <xdr:sp macro="" textlink="">
      <xdr:nvSpPr>
        <xdr:cNvPr id="796" name="フローチャート : 判断 795"/>
        <xdr:cNvSpPr/>
      </xdr:nvSpPr>
      <xdr:spPr>
        <a:xfrm>
          <a:off x="18605500" y="992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98572</xdr:rowOff>
    </xdr:from>
    <xdr:ext cx="469744" cy="259045"/>
    <xdr:sp macro="" textlink="">
      <xdr:nvSpPr>
        <xdr:cNvPr id="797" name="テキスト ボックス 796"/>
        <xdr:cNvSpPr txBox="1"/>
      </xdr:nvSpPr>
      <xdr:spPr>
        <a:xfrm>
          <a:off x="18421427" y="969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39620</xdr:rowOff>
    </xdr:from>
    <xdr:to>
      <xdr:col>32</xdr:col>
      <xdr:colOff>238125</xdr:colOff>
      <xdr:row>59</xdr:row>
      <xdr:rowOff>141220</xdr:rowOff>
    </xdr:to>
    <xdr:sp macro="" textlink="">
      <xdr:nvSpPr>
        <xdr:cNvPr id="803" name="円/楕円 802"/>
        <xdr:cNvSpPr/>
      </xdr:nvSpPr>
      <xdr:spPr>
        <a:xfrm>
          <a:off x="22110700" y="1015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125997</xdr:rowOff>
    </xdr:from>
    <xdr:ext cx="378565" cy="259045"/>
    <xdr:sp macro="" textlink="">
      <xdr:nvSpPr>
        <xdr:cNvPr id="804" name="貸付金該当値テキスト"/>
        <xdr:cNvSpPr txBox="1"/>
      </xdr:nvSpPr>
      <xdr:spPr>
        <a:xfrm>
          <a:off x="22212300" y="1007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39425</xdr:rowOff>
    </xdr:from>
    <xdr:to>
      <xdr:col>31</xdr:col>
      <xdr:colOff>85725</xdr:colOff>
      <xdr:row>59</xdr:row>
      <xdr:rowOff>141025</xdr:rowOff>
    </xdr:to>
    <xdr:sp macro="" textlink="">
      <xdr:nvSpPr>
        <xdr:cNvPr id="805" name="円/楕円 804"/>
        <xdr:cNvSpPr/>
      </xdr:nvSpPr>
      <xdr:spPr>
        <a:xfrm>
          <a:off x="21272500" y="1015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132152</xdr:rowOff>
    </xdr:from>
    <xdr:ext cx="378565" cy="259045"/>
    <xdr:sp macro="" textlink="">
      <xdr:nvSpPr>
        <xdr:cNvPr id="806" name="テキスト ボックス 805"/>
        <xdr:cNvSpPr txBox="1"/>
      </xdr:nvSpPr>
      <xdr:spPr>
        <a:xfrm>
          <a:off x="21134017" y="10247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39555</xdr:rowOff>
    </xdr:from>
    <xdr:to>
      <xdr:col>29</xdr:col>
      <xdr:colOff>568325</xdr:colOff>
      <xdr:row>59</xdr:row>
      <xdr:rowOff>141155</xdr:rowOff>
    </xdr:to>
    <xdr:sp macro="" textlink="">
      <xdr:nvSpPr>
        <xdr:cNvPr id="807" name="円/楕円 806"/>
        <xdr:cNvSpPr/>
      </xdr:nvSpPr>
      <xdr:spPr>
        <a:xfrm>
          <a:off x="20383500" y="1015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132282</xdr:rowOff>
    </xdr:from>
    <xdr:ext cx="378565" cy="259045"/>
    <xdr:sp macro="" textlink="">
      <xdr:nvSpPr>
        <xdr:cNvPr id="808" name="テキスト ボックス 807"/>
        <xdr:cNvSpPr txBox="1"/>
      </xdr:nvSpPr>
      <xdr:spPr>
        <a:xfrm>
          <a:off x="20245017" y="10247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39522</xdr:rowOff>
    </xdr:from>
    <xdr:to>
      <xdr:col>28</xdr:col>
      <xdr:colOff>365125</xdr:colOff>
      <xdr:row>59</xdr:row>
      <xdr:rowOff>141122</xdr:rowOff>
    </xdr:to>
    <xdr:sp macro="" textlink="">
      <xdr:nvSpPr>
        <xdr:cNvPr id="809" name="円/楕円 808"/>
        <xdr:cNvSpPr/>
      </xdr:nvSpPr>
      <xdr:spPr>
        <a:xfrm>
          <a:off x="19494500" y="1015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132249</xdr:rowOff>
    </xdr:from>
    <xdr:ext cx="378565" cy="259045"/>
    <xdr:sp macro="" textlink="">
      <xdr:nvSpPr>
        <xdr:cNvPr id="810" name="テキスト ボックス 809"/>
        <xdr:cNvSpPr txBox="1"/>
      </xdr:nvSpPr>
      <xdr:spPr>
        <a:xfrm>
          <a:off x="19356017" y="10247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32534</xdr:rowOff>
    </xdr:from>
    <xdr:to>
      <xdr:col>27</xdr:col>
      <xdr:colOff>161925</xdr:colOff>
      <xdr:row>59</xdr:row>
      <xdr:rowOff>134134</xdr:rowOff>
    </xdr:to>
    <xdr:sp macro="" textlink="">
      <xdr:nvSpPr>
        <xdr:cNvPr id="811" name="円/楕円 810"/>
        <xdr:cNvSpPr/>
      </xdr:nvSpPr>
      <xdr:spPr>
        <a:xfrm>
          <a:off x="18605500" y="1014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125261</xdr:rowOff>
    </xdr:from>
    <xdr:ext cx="378565" cy="259045"/>
    <xdr:sp macro="" textlink="">
      <xdr:nvSpPr>
        <xdr:cNvPr id="812" name="テキスト ボックス 811"/>
        <xdr:cNvSpPr txBox="1"/>
      </xdr:nvSpPr>
      <xdr:spPr>
        <a:xfrm>
          <a:off x="18467017" y="1024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128172</xdr:rowOff>
    </xdr:from>
    <xdr:to>
      <xdr:col>32</xdr:col>
      <xdr:colOff>187325</xdr:colOff>
      <xdr:row>76</xdr:row>
      <xdr:rowOff>727</xdr:rowOff>
    </xdr:to>
    <xdr:cxnSp macro="">
      <xdr:nvCxnSpPr>
        <xdr:cNvPr id="844" name="直線コネクタ 843"/>
        <xdr:cNvCxnSpPr/>
      </xdr:nvCxnSpPr>
      <xdr:spPr>
        <a:xfrm>
          <a:off x="21323300" y="12986922"/>
          <a:ext cx="838200" cy="4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37074</xdr:rowOff>
    </xdr:from>
    <xdr:ext cx="534377" cy="259045"/>
    <xdr:sp macro="" textlink="">
      <xdr:nvSpPr>
        <xdr:cNvPr id="845" name="繰出金平均値テキスト"/>
        <xdr:cNvSpPr txBox="1"/>
      </xdr:nvSpPr>
      <xdr:spPr>
        <a:xfrm>
          <a:off x="22212300" y="12724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128172</xdr:rowOff>
    </xdr:from>
    <xdr:to>
      <xdr:col>31</xdr:col>
      <xdr:colOff>34925</xdr:colOff>
      <xdr:row>76</xdr:row>
      <xdr:rowOff>48113</xdr:rowOff>
    </xdr:to>
    <xdr:cxnSp macro="">
      <xdr:nvCxnSpPr>
        <xdr:cNvPr id="847" name="直線コネクタ 846"/>
        <xdr:cNvCxnSpPr/>
      </xdr:nvCxnSpPr>
      <xdr:spPr>
        <a:xfrm flipV="1">
          <a:off x="20434300" y="12986922"/>
          <a:ext cx="889000" cy="9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35620</xdr:rowOff>
    </xdr:from>
    <xdr:to>
      <xdr:col>31</xdr:col>
      <xdr:colOff>85725</xdr:colOff>
      <xdr:row>75</xdr:row>
      <xdr:rowOff>137220</xdr:rowOff>
    </xdr:to>
    <xdr:sp macro="" textlink="">
      <xdr:nvSpPr>
        <xdr:cNvPr id="848" name="フローチャート : 判断 847"/>
        <xdr:cNvSpPr/>
      </xdr:nvSpPr>
      <xdr:spPr>
        <a:xfrm>
          <a:off x="21272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153747</xdr:rowOff>
    </xdr:from>
    <xdr:ext cx="534377" cy="259045"/>
    <xdr:sp macro="" textlink="">
      <xdr:nvSpPr>
        <xdr:cNvPr id="849" name="テキスト ボックス 848"/>
        <xdr:cNvSpPr txBox="1"/>
      </xdr:nvSpPr>
      <xdr:spPr>
        <a:xfrm>
          <a:off x="21056111" y="126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48113</xdr:rowOff>
    </xdr:from>
    <xdr:to>
      <xdr:col>29</xdr:col>
      <xdr:colOff>517525</xdr:colOff>
      <xdr:row>76</xdr:row>
      <xdr:rowOff>55085</xdr:rowOff>
    </xdr:to>
    <xdr:cxnSp macro="">
      <xdr:nvCxnSpPr>
        <xdr:cNvPr id="850" name="直線コネクタ 849"/>
        <xdr:cNvCxnSpPr/>
      </xdr:nvCxnSpPr>
      <xdr:spPr>
        <a:xfrm flipV="1">
          <a:off x="19545300" y="13078313"/>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101065</xdr:rowOff>
    </xdr:from>
    <xdr:to>
      <xdr:col>29</xdr:col>
      <xdr:colOff>568325</xdr:colOff>
      <xdr:row>76</xdr:row>
      <xdr:rowOff>31215</xdr:rowOff>
    </xdr:to>
    <xdr:sp macro="" textlink="">
      <xdr:nvSpPr>
        <xdr:cNvPr id="851" name="フローチャート : 判断 850"/>
        <xdr:cNvSpPr/>
      </xdr:nvSpPr>
      <xdr:spPr>
        <a:xfrm>
          <a:off x="20383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47742</xdr:rowOff>
    </xdr:from>
    <xdr:ext cx="534377" cy="259045"/>
    <xdr:sp macro="" textlink="">
      <xdr:nvSpPr>
        <xdr:cNvPr id="852" name="テキスト ボックス 851"/>
        <xdr:cNvSpPr txBox="1"/>
      </xdr:nvSpPr>
      <xdr:spPr>
        <a:xfrm>
          <a:off x="20167111" y="1273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55085</xdr:rowOff>
    </xdr:from>
    <xdr:to>
      <xdr:col>28</xdr:col>
      <xdr:colOff>314325</xdr:colOff>
      <xdr:row>76</xdr:row>
      <xdr:rowOff>135373</xdr:rowOff>
    </xdr:to>
    <xdr:cxnSp macro="">
      <xdr:nvCxnSpPr>
        <xdr:cNvPr id="853" name="直線コネクタ 852"/>
        <xdr:cNvCxnSpPr/>
      </xdr:nvCxnSpPr>
      <xdr:spPr>
        <a:xfrm flipV="1">
          <a:off x="18656300" y="13085285"/>
          <a:ext cx="889000" cy="8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113474</xdr:rowOff>
    </xdr:from>
    <xdr:to>
      <xdr:col>28</xdr:col>
      <xdr:colOff>365125</xdr:colOff>
      <xdr:row>76</xdr:row>
      <xdr:rowOff>43625</xdr:rowOff>
    </xdr:to>
    <xdr:sp macro="" textlink="">
      <xdr:nvSpPr>
        <xdr:cNvPr id="854" name="フローチャート : 判断 853"/>
        <xdr:cNvSpPr/>
      </xdr:nvSpPr>
      <xdr:spPr>
        <a:xfrm>
          <a:off x="19494500" y="129722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60151</xdr:rowOff>
    </xdr:from>
    <xdr:ext cx="534377" cy="259045"/>
    <xdr:sp macro="" textlink="">
      <xdr:nvSpPr>
        <xdr:cNvPr id="855" name="テキスト ボックス 854"/>
        <xdr:cNvSpPr txBox="1"/>
      </xdr:nvSpPr>
      <xdr:spPr>
        <a:xfrm>
          <a:off x="19278111" y="127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140025</xdr:rowOff>
    </xdr:from>
    <xdr:to>
      <xdr:col>27</xdr:col>
      <xdr:colOff>161925</xdr:colOff>
      <xdr:row>76</xdr:row>
      <xdr:rowOff>70176</xdr:rowOff>
    </xdr:to>
    <xdr:sp macro="" textlink="">
      <xdr:nvSpPr>
        <xdr:cNvPr id="856" name="フローチャート : 判断 855"/>
        <xdr:cNvSpPr/>
      </xdr:nvSpPr>
      <xdr:spPr>
        <a:xfrm>
          <a:off x="18605500" y="129987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86702</xdr:rowOff>
    </xdr:from>
    <xdr:ext cx="534377" cy="259045"/>
    <xdr:sp macro="" textlink="">
      <xdr:nvSpPr>
        <xdr:cNvPr id="857" name="テキスト ボックス 856"/>
        <xdr:cNvSpPr txBox="1"/>
      </xdr:nvSpPr>
      <xdr:spPr>
        <a:xfrm>
          <a:off x="18389111" y="1277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121378</xdr:rowOff>
    </xdr:from>
    <xdr:to>
      <xdr:col>32</xdr:col>
      <xdr:colOff>238125</xdr:colOff>
      <xdr:row>76</xdr:row>
      <xdr:rowOff>51529</xdr:rowOff>
    </xdr:to>
    <xdr:sp macro="" textlink="">
      <xdr:nvSpPr>
        <xdr:cNvPr id="863" name="円/楕円 862"/>
        <xdr:cNvSpPr/>
      </xdr:nvSpPr>
      <xdr:spPr>
        <a:xfrm>
          <a:off x="22110700" y="129801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99805</xdr:rowOff>
    </xdr:from>
    <xdr:ext cx="534377" cy="259045"/>
    <xdr:sp macro="" textlink="">
      <xdr:nvSpPr>
        <xdr:cNvPr id="864" name="繰出金該当値テキスト"/>
        <xdr:cNvSpPr txBox="1"/>
      </xdr:nvSpPr>
      <xdr:spPr>
        <a:xfrm>
          <a:off x="22212300" y="1295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57,511</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77372</xdr:rowOff>
    </xdr:from>
    <xdr:to>
      <xdr:col>31</xdr:col>
      <xdr:colOff>85725</xdr:colOff>
      <xdr:row>76</xdr:row>
      <xdr:rowOff>7522</xdr:rowOff>
    </xdr:to>
    <xdr:sp macro="" textlink="">
      <xdr:nvSpPr>
        <xdr:cNvPr id="865" name="円/楕円 864"/>
        <xdr:cNvSpPr/>
      </xdr:nvSpPr>
      <xdr:spPr>
        <a:xfrm>
          <a:off x="21272500" y="1293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170099</xdr:rowOff>
    </xdr:from>
    <xdr:ext cx="534377" cy="259045"/>
    <xdr:sp macro="" textlink="">
      <xdr:nvSpPr>
        <xdr:cNvPr id="866" name="テキスト ボックス 865"/>
        <xdr:cNvSpPr txBox="1"/>
      </xdr:nvSpPr>
      <xdr:spPr>
        <a:xfrm>
          <a:off x="21056111" y="1302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60,206</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168763</xdr:rowOff>
    </xdr:from>
    <xdr:to>
      <xdr:col>29</xdr:col>
      <xdr:colOff>568325</xdr:colOff>
      <xdr:row>76</xdr:row>
      <xdr:rowOff>98913</xdr:rowOff>
    </xdr:to>
    <xdr:sp macro="" textlink="">
      <xdr:nvSpPr>
        <xdr:cNvPr id="867" name="円/楕円 866"/>
        <xdr:cNvSpPr/>
      </xdr:nvSpPr>
      <xdr:spPr>
        <a:xfrm>
          <a:off x="20383500" y="1302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90040</xdr:rowOff>
    </xdr:from>
    <xdr:ext cx="534377" cy="259045"/>
    <xdr:sp macro="" textlink="">
      <xdr:nvSpPr>
        <xdr:cNvPr id="868" name="テキスト ボックス 867"/>
        <xdr:cNvSpPr txBox="1"/>
      </xdr:nvSpPr>
      <xdr:spPr>
        <a:xfrm>
          <a:off x="20167111" y="1312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54,609</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4285</xdr:rowOff>
    </xdr:from>
    <xdr:to>
      <xdr:col>28</xdr:col>
      <xdr:colOff>365125</xdr:colOff>
      <xdr:row>76</xdr:row>
      <xdr:rowOff>105885</xdr:rowOff>
    </xdr:to>
    <xdr:sp macro="" textlink="">
      <xdr:nvSpPr>
        <xdr:cNvPr id="869" name="円/楕円 868"/>
        <xdr:cNvSpPr/>
      </xdr:nvSpPr>
      <xdr:spPr>
        <a:xfrm>
          <a:off x="19494500" y="130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97012</xdr:rowOff>
    </xdr:from>
    <xdr:ext cx="534377" cy="259045"/>
    <xdr:sp macro="" textlink="">
      <xdr:nvSpPr>
        <xdr:cNvPr id="870" name="テキスト ボックス 869"/>
        <xdr:cNvSpPr txBox="1"/>
      </xdr:nvSpPr>
      <xdr:spPr>
        <a:xfrm>
          <a:off x="19278111" y="131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54,182</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84573</xdr:rowOff>
    </xdr:from>
    <xdr:to>
      <xdr:col>27</xdr:col>
      <xdr:colOff>161925</xdr:colOff>
      <xdr:row>77</xdr:row>
      <xdr:rowOff>14723</xdr:rowOff>
    </xdr:to>
    <xdr:sp macro="" textlink="">
      <xdr:nvSpPr>
        <xdr:cNvPr id="871" name="円/楕円 870"/>
        <xdr:cNvSpPr/>
      </xdr:nvSpPr>
      <xdr:spPr>
        <a:xfrm>
          <a:off x="18605500" y="1311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5850</xdr:rowOff>
    </xdr:from>
    <xdr:ext cx="534377" cy="259045"/>
    <xdr:sp macro="" textlink="">
      <xdr:nvSpPr>
        <xdr:cNvPr id="872" name="テキスト ボックス 871"/>
        <xdr:cNvSpPr txBox="1"/>
      </xdr:nvSpPr>
      <xdr:spPr>
        <a:xfrm>
          <a:off x="18389111" y="1320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49,265</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157862</xdr:rowOff>
    </xdr:from>
    <xdr:to>
      <xdr:col>31</xdr:col>
      <xdr:colOff>85725</xdr:colOff>
      <xdr:row>99</xdr:row>
      <xdr:rowOff>88012</xdr:rowOff>
    </xdr:to>
    <xdr:sp macro="" textlink="">
      <xdr:nvSpPr>
        <xdr:cNvPr id="905" name="フローチャート : 判断 904"/>
        <xdr:cNvSpPr/>
      </xdr:nvSpPr>
      <xdr:spPr>
        <a:xfrm>
          <a:off x="21272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104539</xdr:rowOff>
    </xdr:from>
    <xdr:ext cx="313932" cy="259045"/>
    <xdr:sp macro="" textlink="">
      <xdr:nvSpPr>
        <xdr:cNvPr id="906" name="テキスト ボックス 905"/>
        <xdr:cNvSpPr txBox="1"/>
      </xdr:nvSpPr>
      <xdr:spPr>
        <a:xfrm>
          <a:off x="21166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160910</xdr:rowOff>
    </xdr:from>
    <xdr:to>
      <xdr:col>29</xdr:col>
      <xdr:colOff>568325</xdr:colOff>
      <xdr:row>99</xdr:row>
      <xdr:rowOff>91060</xdr:rowOff>
    </xdr:to>
    <xdr:sp macro="" textlink="">
      <xdr:nvSpPr>
        <xdr:cNvPr id="908" name="フローチャート : 判断 907"/>
        <xdr:cNvSpPr/>
      </xdr:nvSpPr>
      <xdr:spPr>
        <a:xfrm>
          <a:off x="20383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107587</xdr:rowOff>
    </xdr:from>
    <xdr:ext cx="313932" cy="259045"/>
    <xdr:sp macro="" textlink="">
      <xdr:nvSpPr>
        <xdr:cNvPr id="909" name="テキスト ボックス 908"/>
        <xdr:cNvSpPr txBox="1"/>
      </xdr:nvSpPr>
      <xdr:spPr>
        <a:xfrm>
          <a:off x="20277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161798</xdr:rowOff>
    </xdr:from>
    <xdr:to>
      <xdr:col>28</xdr:col>
      <xdr:colOff>365125</xdr:colOff>
      <xdr:row>99</xdr:row>
      <xdr:rowOff>91948</xdr:rowOff>
    </xdr:to>
    <xdr:sp macro="" textlink="">
      <xdr:nvSpPr>
        <xdr:cNvPr id="911" name="フローチャート : 判断 910"/>
        <xdr:cNvSpPr/>
      </xdr:nvSpPr>
      <xdr:spPr>
        <a:xfrm>
          <a:off x="19494500" y="169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108475</xdr:rowOff>
    </xdr:from>
    <xdr:ext cx="313932" cy="259045"/>
    <xdr:sp macro="" textlink="">
      <xdr:nvSpPr>
        <xdr:cNvPr id="912" name="テキスト ボックス 911"/>
        <xdr:cNvSpPr txBox="1"/>
      </xdr:nvSpPr>
      <xdr:spPr>
        <a:xfrm>
          <a:off x="19388333" y="16739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163068</xdr:rowOff>
    </xdr:from>
    <xdr:to>
      <xdr:col>27</xdr:col>
      <xdr:colOff>161925</xdr:colOff>
      <xdr:row>99</xdr:row>
      <xdr:rowOff>93218</xdr:rowOff>
    </xdr:to>
    <xdr:sp macro="" textlink="">
      <xdr:nvSpPr>
        <xdr:cNvPr id="913" name="フローチャート : 判断 912"/>
        <xdr:cNvSpPr/>
      </xdr:nvSpPr>
      <xdr:spPr>
        <a:xfrm>
          <a:off x="18605500" y="16965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109745</xdr:rowOff>
    </xdr:from>
    <xdr:ext cx="313932" cy="259045"/>
    <xdr:sp macro="" textlink="">
      <xdr:nvSpPr>
        <xdr:cNvPr id="914" name="テキスト ボックス 913"/>
        <xdr:cNvSpPr txBox="1"/>
      </xdr:nvSpPr>
      <xdr:spPr>
        <a:xfrm>
          <a:off x="18499333" y="16740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23" name="テキスト ボックス 922"/>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25" name="テキスト ボックス 924"/>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27" name="テキスト ボックス 926"/>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29" name="テキスト ボックス 928"/>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住民一人あたりのコストは、全ての項目において、類似団体平均値を下回っている。　</a:t>
          </a:r>
          <a:endParaRPr lang="ja-JP" altLang="ja-JP" sz="1400">
            <a:effectLst/>
          </a:endParaRPr>
        </a:p>
        <a:p>
          <a:r>
            <a:rPr kumimoji="1" lang="ja-JP" altLang="ja-JP" sz="1100" baseline="0">
              <a:solidFill>
                <a:schemeClr val="dk1"/>
              </a:solidFill>
              <a:effectLst/>
              <a:latin typeface="+mn-lt"/>
              <a:ea typeface="+mn-ea"/>
              <a:cs typeface="+mn-cs"/>
            </a:rPr>
            <a:t>　また、全国平均値と比較すると公債費が全国平均値を上回る。これは平成</a:t>
          </a:r>
          <a:r>
            <a:rPr kumimoji="1" lang="en-US" altLang="ja-JP" sz="1100" baseline="0">
              <a:solidFill>
                <a:schemeClr val="dk1"/>
              </a:solidFill>
              <a:effectLst/>
              <a:latin typeface="+mn-lt"/>
              <a:ea typeface="+mn-ea"/>
              <a:cs typeface="+mn-cs"/>
            </a:rPr>
            <a:t>22年度に借り入れ、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年度より償還を始めた「第三セクター等改革推進債」の公債費が数値を引き上げている。</a:t>
          </a:r>
          <a:endParaRPr lang="ja-JP" altLang="ja-JP" sz="1400">
            <a:effectLst/>
          </a:endParaRPr>
        </a:p>
        <a:p>
          <a:pPr rtl="0" eaLnBrk="1" fontAlgn="auto" latinLnBrk="0" hangingPunct="1"/>
          <a:r>
            <a:rPr kumimoji="1" lang="ja-JP" altLang="ja-JP" sz="1100">
              <a:solidFill>
                <a:schemeClr val="dk1"/>
              </a:solidFill>
              <a:effectLst/>
              <a:latin typeface="+mn-lt"/>
              <a:ea typeface="+mn-ea"/>
              <a:cs typeface="+mn-cs"/>
            </a:rPr>
            <a:t>公債費については、ごみ処理広域化に伴う施設整備が本格化することに伴う借入の増加が見込まれるため、完成予定の平成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年度までは、他の普通建設事業の抑制に努め、公債費の上昇を極力抑える必要がある。</a:t>
          </a:r>
          <a:endParaRPr lang="ja-JP" altLang="ja-JP" sz="1400">
            <a:effectLst/>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神奈川県三浦市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45,174
44,900
32.05
16,708,108
16,518,140
173,340
9,856,367
25,734,363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18.3
177.6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107886</xdr:rowOff>
    </xdr:from>
    <xdr:to>
      <xdr:col>6</xdr:col>
      <xdr:colOff>511175</xdr:colOff>
      <xdr:row>37</xdr:row>
      <xdr:rowOff>32258</xdr:rowOff>
    </xdr:to>
    <xdr:cxnSp macro="">
      <xdr:nvCxnSpPr>
        <xdr:cNvPr id="61" name="直線コネクタ 60"/>
        <xdr:cNvCxnSpPr/>
      </xdr:nvCxnSpPr>
      <xdr:spPr>
        <a:xfrm>
          <a:off x="3797300" y="6280086"/>
          <a:ext cx="838200" cy="9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115397</xdr:rowOff>
    </xdr:from>
    <xdr:ext cx="469744" cy="259045"/>
    <xdr:sp macro="" textlink="">
      <xdr:nvSpPr>
        <xdr:cNvPr id="62" name="議会費平均値テキスト"/>
        <xdr:cNvSpPr txBox="1"/>
      </xdr:nvSpPr>
      <xdr:spPr>
        <a:xfrm>
          <a:off x="4686300" y="594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86360</xdr:rowOff>
    </xdr:from>
    <xdr:to>
      <xdr:col>5</xdr:col>
      <xdr:colOff>358775</xdr:colOff>
      <xdr:row>36</xdr:row>
      <xdr:rowOff>107886</xdr:rowOff>
    </xdr:to>
    <xdr:cxnSp macro="">
      <xdr:nvCxnSpPr>
        <xdr:cNvPr id="64" name="直線コネクタ 63"/>
        <xdr:cNvCxnSpPr/>
      </xdr:nvCxnSpPr>
      <xdr:spPr>
        <a:xfrm>
          <a:off x="2908300" y="6258560"/>
          <a:ext cx="8890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6985</xdr:rowOff>
    </xdr:from>
    <xdr:to>
      <xdr:col>5</xdr:col>
      <xdr:colOff>409575</xdr:colOff>
      <xdr:row>35</xdr:row>
      <xdr:rowOff>108585</xdr:rowOff>
    </xdr:to>
    <xdr:sp macro="" textlink="">
      <xdr:nvSpPr>
        <xdr:cNvPr id="65" name="フローチャート : 判断 64"/>
        <xdr:cNvSpPr/>
      </xdr:nvSpPr>
      <xdr:spPr>
        <a:xfrm>
          <a:off x="3746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125112</xdr:rowOff>
    </xdr:from>
    <xdr:ext cx="469744" cy="259045"/>
    <xdr:sp macro="" textlink="">
      <xdr:nvSpPr>
        <xdr:cNvPr id="66" name="テキスト ボックス 65"/>
        <xdr:cNvSpPr txBox="1"/>
      </xdr:nvSpPr>
      <xdr:spPr>
        <a:xfrm>
          <a:off x="3562427" y="578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86360</xdr:rowOff>
    </xdr:from>
    <xdr:to>
      <xdr:col>4</xdr:col>
      <xdr:colOff>155575</xdr:colOff>
      <xdr:row>36</xdr:row>
      <xdr:rowOff>127508</xdr:rowOff>
    </xdr:to>
    <xdr:cxnSp macro="">
      <xdr:nvCxnSpPr>
        <xdr:cNvPr id="67" name="直線コネクタ 66"/>
        <xdr:cNvCxnSpPr/>
      </xdr:nvCxnSpPr>
      <xdr:spPr>
        <a:xfrm flipV="1">
          <a:off x="2019300" y="62585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51943</xdr:rowOff>
    </xdr:from>
    <xdr:to>
      <xdr:col>4</xdr:col>
      <xdr:colOff>206375</xdr:colOff>
      <xdr:row>35</xdr:row>
      <xdr:rowOff>153543</xdr:rowOff>
    </xdr:to>
    <xdr:sp macro="" textlink="">
      <xdr:nvSpPr>
        <xdr:cNvPr id="68" name="フローチャート : 判断 67"/>
        <xdr:cNvSpPr/>
      </xdr:nvSpPr>
      <xdr:spPr>
        <a:xfrm>
          <a:off x="2857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170070</xdr:rowOff>
    </xdr:from>
    <xdr:ext cx="469744" cy="259045"/>
    <xdr:sp macro="" textlink="">
      <xdr:nvSpPr>
        <xdr:cNvPr id="69" name="テキスト ボックス 68"/>
        <xdr:cNvSpPr txBox="1"/>
      </xdr:nvSpPr>
      <xdr:spPr>
        <a:xfrm>
          <a:off x="2673427"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96838</xdr:rowOff>
    </xdr:from>
    <xdr:to>
      <xdr:col>2</xdr:col>
      <xdr:colOff>638175</xdr:colOff>
      <xdr:row>36</xdr:row>
      <xdr:rowOff>127508</xdr:rowOff>
    </xdr:to>
    <xdr:cxnSp macro="">
      <xdr:nvCxnSpPr>
        <xdr:cNvPr id="70" name="直線コネクタ 69"/>
        <xdr:cNvCxnSpPr/>
      </xdr:nvCxnSpPr>
      <xdr:spPr>
        <a:xfrm>
          <a:off x="1130300" y="6269038"/>
          <a:ext cx="889000" cy="3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65659</xdr:rowOff>
    </xdr:from>
    <xdr:to>
      <xdr:col>3</xdr:col>
      <xdr:colOff>3175</xdr:colOff>
      <xdr:row>35</xdr:row>
      <xdr:rowOff>167259</xdr:rowOff>
    </xdr:to>
    <xdr:sp macro="" textlink="">
      <xdr:nvSpPr>
        <xdr:cNvPr id="71" name="フローチャート : 判断 70"/>
        <xdr:cNvSpPr/>
      </xdr:nvSpPr>
      <xdr:spPr>
        <a:xfrm>
          <a:off x="1968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12336</xdr:rowOff>
    </xdr:from>
    <xdr:ext cx="469744" cy="259045"/>
    <xdr:sp macro="" textlink="">
      <xdr:nvSpPr>
        <xdr:cNvPr id="72" name="テキスト ボックス 71"/>
        <xdr:cNvSpPr txBox="1"/>
      </xdr:nvSpPr>
      <xdr:spPr>
        <a:xfrm>
          <a:off x="1784427" y="58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28702</xdr:rowOff>
    </xdr:from>
    <xdr:to>
      <xdr:col>1</xdr:col>
      <xdr:colOff>485775</xdr:colOff>
      <xdr:row>35</xdr:row>
      <xdr:rowOff>130302</xdr:rowOff>
    </xdr:to>
    <xdr:sp macro="" textlink="">
      <xdr:nvSpPr>
        <xdr:cNvPr id="73" name="フローチャート : 判断 72"/>
        <xdr:cNvSpPr/>
      </xdr:nvSpPr>
      <xdr:spPr>
        <a:xfrm>
          <a:off x="1079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146829</xdr:rowOff>
    </xdr:from>
    <xdr:ext cx="469744" cy="259045"/>
    <xdr:sp macro="" textlink="">
      <xdr:nvSpPr>
        <xdr:cNvPr id="74" name="テキスト ボックス 73"/>
        <xdr:cNvSpPr txBox="1"/>
      </xdr:nvSpPr>
      <xdr:spPr>
        <a:xfrm>
          <a:off x="895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152908</xdr:rowOff>
    </xdr:from>
    <xdr:to>
      <xdr:col>6</xdr:col>
      <xdr:colOff>561975</xdr:colOff>
      <xdr:row>37</xdr:row>
      <xdr:rowOff>83058</xdr:rowOff>
    </xdr:to>
    <xdr:sp macro="" textlink="">
      <xdr:nvSpPr>
        <xdr:cNvPr id="80" name="円/楕円 79"/>
        <xdr:cNvSpPr/>
      </xdr:nvSpPr>
      <xdr:spPr>
        <a:xfrm>
          <a:off x="45847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131335</xdr:rowOff>
    </xdr:from>
    <xdr:ext cx="469744" cy="259045"/>
    <xdr:sp macro="" textlink="">
      <xdr:nvSpPr>
        <xdr:cNvPr id="81" name="議会費該当値テキスト"/>
        <xdr:cNvSpPr txBox="1"/>
      </xdr:nvSpPr>
      <xdr:spPr>
        <a:xfrm>
          <a:off x="4686300" y="630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3,864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57086</xdr:rowOff>
    </xdr:from>
    <xdr:to>
      <xdr:col>5</xdr:col>
      <xdr:colOff>409575</xdr:colOff>
      <xdr:row>36</xdr:row>
      <xdr:rowOff>158686</xdr:rowOff>
    </xdr:to>
    <xdr:sp macro="" textlink="">
      <xdr:nvSpPr>
        <xdr:cNvPr id="82" name="円/楕円 81"/>
        <xdr:cNvSpPr/>
      </xdr:nvSpPr>
      <xdr:spPr>
        <a:xfrm>
          <a:off x="3746500" y="6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149813</xdr:rowOff>
    </xdr:from>
    <xdr:ext cx="469744" cy="259045"/>
    <xdr:sp macro="" textlink="">
      <xdr:nvSpPr>
        <xdr:cNvPr id="83" name="テキスト ボックス 82"/>
        <xdr:cNvSpPr txBox="1"/>
      </xdr:nvSpPr>
      <xdr:spPr>
        <a:xfrm>
          <a:off x="3562427" y="632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35560</xdr:rowOff>
    </xdr:from>
    <xdr:to>
      <xdr:col>4</xdr:col>
      <xdr:colOff>206375</xdr:colOff>
      <xdr:row>36</xdr:row>
      <xdr:rowOff>137160</xdr:rowOff>
    </xdr:to>
    <xdr:sp macro="" textlink="">
      <xdr:nvSpPr>
        <xdr:cNvPr id="84" name="円/楕円 83"/>
        <xdr:cNvSpPr/>
      </xdr:nvSpPr>
      <xdr:spPr>
        <a:xfrm>
          <a:off x="2857500" y="620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128287</xdr:rowOff>
    </xdr:from>
    <xdr:ext cx="469744" cy="259045"/>
    <xdr:sp macro="" textlink="">
      <xdr:nvSpPr>
        <xdr:cNvPr id="85" name="テキスト ボックス 84"/>
        <xdr:cNvSpPr txBox="1"/>
      </xdr:nvSpPr>
      <xdr:spPr>
        <a:xfrm>
          <a:off x="26734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4,480</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76708</xdr:rowOff>
    </xdr:from>
    <xdr:to>
      <xdr:col>3</xdr:col>
      <xdr:colOff>3175</xdr:colOff>
      <xdr:row>37</xdr:row>
      <xdr:rowOff>6858</xdr:rowOff>
    </xdr:to>
    <xdr:sp macro="" textlink="">
      <xdr:nvSpPr>
        <xdr:cNvPr id="86" name="円/楕円 85"/>
        <xdr:cNvSpPr/>
      </xdr:nvSpPr>
      <xdr:spPr>
        <a:xfrm>
          <a:off x="19685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169435</xdr:rowOff>
    </xdr:from>
    <xdr:ext cx="469744" cy="259045"/>
    <xdr:sp macro="" textlink="">
      <xdr:nvSpPr>
        <xdr:cNvPr id="87" name="テキスト ボックス 86"/>
        <xdr:cNvSpPr txBox="1"/>
      </xdr:nvSpPr>
      <xdr:spPr>
        <a:xfrm>
          <a:off x="1784427" y="63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4,264</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46038</xdr:rowOff>
    </xdr:from>
    <xdr:to>
      <xdr:col>1</xdr:col>
      <xdr:colOff>485775</xdr:colOff>
      <xdr:row>36</xdr:row>
      <xdr:rowOff>147638</xdr:rowOff>
    </xdr:to>
    <xdr:sp macro="" textlink="">
      <xdr:nvSpPr>
        <xdr:cNvPr id="88" name="円/楕円 87"/>
        <xdr:cNvSpPr/>
      </xdr:nvSpPr>
      <xdr:spPr>
        <a:xfrm>
          <a:off x="1079500" y="621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138765</xdr:rowOff>
    </xdr:from>
    <xdr:ext cx="469744" cy="259045"/>
    <xdr:sp macro="" textlink="">
      <xdr:nvSpPr>
        <xdr:cNvPr id="89" name="テキスト ボックス 88"/>
        <xdr:cNvSpPr txBox="1"/>
      </xdr:nvSpPr>
      <xdr:spPr>
        <a:xfrm>
          <a:off x="895427" y="6310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129733</xdr:rowOff>
    </xdr:from>
    <xdr:to>
      <xdr:col>6</xdr:col>
      <xdr:colOff>511175</xdr:colOff>
      <xdr:row>57</xdr:row>
      <xdr:rowOff>139394</xdr:rowOff>
    </xdr:to>
    <xdr:cxnSp macro="">
      <xdr:nvCxnSpPr>
        <xdr:cNvPr id="116" name="直線コネクタ 115"/>
        <xdr:cNvCxnSpPr/>
      </xdr:nvCxnSpPr>
      <xdr:spPr>
        <a:xfrm>
          <a:off x="3797300" y="9902383"/>
          <a:ext cx="838200" cy="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63963</xdr:rowOff>
    </xdr:from>
    <xdr:ext cx="534377" cy="259045"/>
    <xdr:sp macro="" textlink="">
      <xdr:nvSpPr>
        <xdr:cNvPr id="117" name="総務費平均値テキスト"/>
        <xdr:cNvSpPr txBox="1"/>
      </xdr:nvSpPr>
      <xdr:spPr>
        <a:xfrm>
          <a:off x="4686300" y="9493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129733</xdr:rowOff>
    </xdr:from>
    <xdr:to>
      <xdr:col>5</xdr:col>
      <xdr:colOff>358775</xdr:colOff>
      <xdr:row>57</xdr:row>
      <xdr:rowOff>131475</xdr:rowOff>
    </xdr:to>
    <xdr:cxnSp macro="">
      <xdr:nvCxnSpPr>
        <xdr:cNvPr id="119" name="直線コネクタ 118"/>
        <xdr:cNvCxnSpPr/>
      </xdr:nvCxnSpPr>
      <xdr:spPr>
        <a:xfrm flipV="1">
          <a:off x="2908300" y="9902383"/>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54487</xdr:rowOff>
    </xdr:from>
    <xdr:to>
      <xdr:col>5</xdr:col>
      <xdr:colOff>409575</xdr:colOff>
      <xdr:row>56</xdr:row>
      <xdr:rowOff>156087</xdr:rowOff>
    </xdr:to>
    <xdr:sp macro="" textlink="">
      <xdr:nvSpPr>
        <xdr:cNvPr id="120" name="フローチャート : 判断 119"/>
        <xdr:cNvSpPr/>
      </xdr:nvSpPr>
      <xdr:spPr>
        <a:xfrm>
          <a:off x="3746500" y="96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1164</xdr:rowOff>
    </xdr:from>
    <xdr:ext cx="534377" cy="259045"/>
    <xdr:sp macro="" textlink="">
      <xdr:nvSpPr>
        <xdr:cNvPr id="121" name="テキスト ボックス 120"/>
        <xdr:cNvSpPr txBox="1"/>
      </xdr:nvSpPr>
      <xdr:spPr>
        <a:xfrm>
          <a:off x="3530111" y="943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123643</xdr:rowOff>
    </xdr:from>
    <xdr:to>
      <xdr:col>4</xdr:col>
      <xdr:colOff>155575</xdr:colOff>
      <xdr:row>57</xdr:row>
      <xdr:rowOff>131475</xdr:rowOff>
    </xdr:to>
    <xdr:cxnSp macro="">
      <xdr:nvCxnSpPr>
        <xdr:cNvPr id="122" name="直線コネクタ 121"/>
        <xdr:cNvCxnSpPr/>
      </xdr:nvCxnSpPr>
      <xdr:spPr>
        <a:xfrm>
          <a:off x="2019300" y="9896293"/>
          <a:ext cx="889000" cy="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21646</xdr:rowOff>
    </xdr:from>
    <xdr:to>
      <xdr:col>4</xdr:col>
      <xdr:colOff>206375</xdr:colOff>
      <xdr:row>56</xdr:row>
      <xdr:rowOff>123246</xdr:rowOff>
    </xdr:to>
    <xdr:sp macro="" textlink="">
      <xdr:nvSpPr>
        <xdr:cNvPr id="123" name="フローチャート : 判断 122"/>
        <xdr:cNvSpPr/>
      </xdr:nvSpPr>
      <xdr:spPr>
        <a:xfrm>
          <a:off x="2857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139773</xdr:rowOff>
    </xdr:from>
    <xdr:ext cx="534377" cy="259045"/>
    <xdr:sp macro="" textlink="">
      <xdr:nvSpPr>
        <xdr:cNvPr id="124" name="テキスト ボックス 123"/>
        <xdr:cNvSpPr txBox="1"/>
      </xdr:nvSpPr>
      <xdr:spPr>
        <a:xfrm>
          <a:off x="2641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123643</xdr:rowOff>
    </xdr:from>
    <xdr:to>
      <xdr:col>2</xdr:col>
      <xdr:colOff>638175</xdr:colOff>
      <xdr:row>57</xdr:row>
      <xdr:rowOff>136947</xdr:rowOff>
    </xdr:to>
    <xdr:cxnSp macro="">
      <xdr:nvCxnSpPr>
        <xdr:cNvPr id="125" name="直線コネクタ 124"/>
        <xdr:cNvCxnSpPr/>
      </xdr:nvCxnSpPr>
      <xdr:spPr>
        <a:xfrm flipV="1">
          <a:off x="1130300" y="9896293"/>
          <a:ext cx="889000" cy="1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51579</xdr:rowOff>
    </xdr:from>
    <xdr:to>
      <xdr:col>3</xdr:col>
      <xdr:colOff>3175</xdr:colOff>
      <xdr:row>56</xdr:row>
      <xdr:rowOff>153179</xdr:rowOff>
    </xdr:to>
    <xdr:sp macro="" textlink="">
      <xdr:nvSpPr>
        <xdr:cNvPr id="126" name="フローチャート : 判断 125"/>
        <xdr:cNvSpPr/>
      </xdr:nvSpPr>
      <xdr:spPr>
        <a:xfrm>
          <a:off x="1968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169706</xdr:rowOff>
    </xdr:from>
    <xdr:ext cx="534377" cy="259045"/>
    <xdr:sp macro="" textlink="">
      <xdr:nvSpPr>
        <xdr:cNvPr id="127" name="テキスト ボックス 126"/>
        <xdr:cNvSpPr txBox="1"/>
      </xdr:nvSpPr>
      <xdr:spPr>
        <a:xfrm>
          <a:off x="1752111" y="94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98789</xdr:rowOff>
    </xdr:from>
    <xdr:to>
      <xdr:col>1</xdr:col>
      <xdr:colOff>485775</xdr:colOff>
      <xdr:row>56</xdr:row>
      <xdr:rowOff>28939</xdr:rowOff>
    </xdr:to>
    <xdr:sp macro="" textlink="">
      <xdr:nvSpPr>
        <xdr:cNvPr id="128" name="フローチャート : 判断 127"/>
        <xdr:cNvSpPr/>
      </xdr:nvSpPr>
      <xdr:spPr>
        <a:xfrm>
          <a:off x="1079500" y="952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45466</xdr:rowOff>
    </xdr:from>
    <xdr:ext cx="599010" cy="259045"/>
    <xdr:sp macro="" textlink="">
      <xdr:nvSpPr>
        <xdr:cNvPr id="129" name="テキスト ボックス 128"/>
        <xdr:cNvSpPr txBox="1"/>
      </xdr:nvSpPr>
      <xdr:spPr>
        <a:xfrm>
          <a:off x="830794" y="930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88594</xdr:rowOff>
    </xdr:from>
    <xdr:to>
      <xdr:col>6</xdr:col>
      <xdr:colOff>561975</xdr:colOff>
      <xdr:row>58</xdr:row>
      <xdr:rowOff>18744</xdr:rowOff>
    </xdr:to>
    <xdr:sp macro="" textlink="">
      <xdr:nvSpPr>
        <xdr:cNvPr id="135" name="円/楕円 134"/>
        <xdr:cNvSpPr/>
      </xdr:nvSpPr>
      <xdr:spPr>
        <a:xfrm>
          <a:off x="4584700" y="986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3521</xdr:rowOff>
    </xdr:from>
    <xdr:ext cx="534377" cy="259045"/>
    <xdr:sp macro="" textlink="">
      <xdr:nvSpPr>
        <xdr:cNvPr id="136" name="総務費該当値テキスト"/>
        <xdr:cNvSpPr txBox="1"/>
      </xdr:nvSpPr>
      <xdr:spPr>
        <a:xfrm>
          <a:off x="4686300" y="977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37,567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78933</xdr:rowOff>
    </xdr:from>
    <xdr:to>
      <xdr:col>5</xdr:col>
      <xdr:colOff>409575</xdr:colOff>
      <xdr:row>58</xdr:row>
      <xdr:rowOff>9083</xdr:rowOff>
    </xdr:to>
    <xdr:sp macro="" textlink="">
      <xdr:nvSpPr>
        <xdr:cNvPr id="137" name="円/楕円 136"/>
        <xdr:cNvSpPr/>
      </xdr:nvSpPr>
      <xdr:spPr>
        <a:xfrm>
          <a:off x="3746500" y="985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210</xdr:rowOff>
    </xdr:from>
    <xdr:ext cx="534377" cy="259045"/>
    <xdr:sp macro="" textlink="">
      <xdr:nvSpPr>
        <xdr:cNvPr id="138" name="テキスト ボックス 137"/>
        <xdr:cNvSpPr txBox="1"/>
      </xdr:nvSpPr>
      <xdr:spPr>
        <a:xfrm>
          <a:off x="3530111" y="994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39,680</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80675</xdr:rowOff>
    </xdr:from>
    <xdr:to>
      <xdr:col>4</xdr:col>
      <xdr:colOff>206375</xdr:colOff>
      <xdr:row>58</xdr:row>
      <xdr:rowOff>10825</xdr:rowOff>
    </xdr:to>
    <xdr:sp macro="" textlink="">
      <xdr:nvSpPr>
        <xdr:cNvPr id="139" name="円/楕円 138"/>
        <xdr:cNvSpPr/>
      </xdr:nvSpPr>
      <xdr:spPr>
        <a:xfrm>
          <a:off x="2857500" y="985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1952</xdr:rowOff>
    </xdr:from>
    <xdr:ext cx="534377" cy="259045"/>
    <xdr:sp macro="" textlink="">
      <xdr:nvSpPr>
        <xdr:cNvPr id="140" name="テキスト ボックス 139"/>
        <xdr:cNvSpPr txBox="1"/>
      </xdr:nvSpPr>
      <xdr:spPr>
        <a:xfrm>
          <a:off x="2641111" y="994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39,299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72843</xdr:rowOff>
    </xdr:from>
    <xdr:to>
      <xdr:col>3</xdr:col>
      <xdr:colOff>3175</xdr:colOff>
      <xdr:row>58</xdr:row>
      <xdr:rowOff>2993</xdr:rowOff>
    </xdr:to>
    <xdr:sp macro="" textlink="">
      <xdr:nvSpPr>
        <xdr:cNvPr id="141" name="円/楕円 140"/>
        <xdr:cNvSpPr/>
      </xdr:nvSpPr>
      <xdr:spPr>
        <a:xfrm>
          <a:off x="1968500" y="984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165570</xdr:rowOff>
    </xdr:from>
    <xdr:ext cx="534377" cy="259045"/>
    <xdr:sp macro="" textlink="">
      <xdr:nvSpPr>
        <xdr:cNvPr id="142" name="テキスト ボックス 141"/>
        <xdr:cNvSpPr txBox="1"/>
      </xdr:nvSpPr>
      <xdr:spPr>
        <a:xfrm>
          <a:off x="1752111" y="99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41,012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86147</xdr:rowOff>
    </xdr:from>
    <xdr:to>
      <xdr:col>1</xdr:col>
      <xdr:colOff>485775</xdr:colOff>
      <xdr:row>58</xdr:row>
      <xdr:rowOff>16297</xdr:rowOff>
    </xdr:to>
    <xdr:sp macro="" textlink="">
      <xdr:nvSpPr>
        <xdr:cNvPr id="143" name="円/楕円 142"/>
        <xdr:cNvSpPr/>
      </xdr:nvSpPr>
      <xdr:spPr>
        <a:xfrm>
          <a:off x="1079500" y="985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7424</xdr:rowOff>
    </xdr:from>
    <xdr:ext cx="534377" cy="259045"/>
    <xdr:sp macro="" textlink="">
      <xdr:nvSpPr>
        <xdr:cNvPr id="144" name="テキスト ボックス 143"/>
        <xdr:cNvSpPr txBox="1"/>
      </xdr:nvSpPr>
      <xdr:spPr>
        <a:xfrm>
          <a:off x="863111" y="995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38,102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11877</xdr:rowOff>
    </xdr:from>
    <xdr:to>
      <xdr:col>6</xdr:col>
      <xdr:colOff>511175</xdr:colOff>
      <xdr:row>78</xdr:row>
      <xdr:rowOff>14427</xdr:rowOff>
    </xdr:to>
    <xdr:cxnSp macro="">
      <xdr:nvCxnSpPr>
        <xdr:cNvPr id="172" name="直線コネクタ 171"/>
        <xdr:cNvCxnSpPr/>
      </xdr:nvCxnSpPr>
      <xdr:spPr>
        <a:xfrm flipV="1">
          <a:off x="3797300" y="13384977"/>
          <a:ext cx="838200" cy="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102967</xdr:rowOff>
    </xdr:from>
    <xdr:ext cx="599010" cy="259045"/>
    <xdr:sp macro="" textlink="">
      <xdr:nvSpPr>
        <xdr:cNvPr id="173" name="民生費平均値テキスト"/>
        <xdr:cNvSpPr txBox="1"/>
      </xdr:nvSpPr>
      <xdr:spPr>
        <a:xfrm>
          <a:off x="4686300" y="12961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14427</xdr:rowOff>
    </xdr:from>
    <xdr:to>
      <xdr:col>5</xdr:col>
      <xdr:colOff>358775</xdr:colOff>
      <xdr:row>78</xdr:row>
      <xdr:rowOff>30680</xdr:rowOff>
    </xdr:to>
    <xdr:cxnSp macro="">
      <xdr:nvCxnSpPr>
        <xdr:cNvPr id="175" name="直線コネクタ 174"/>
        <xdr:cNvCxnSpPr/>
      </xdr:nvCxnSpPr>
      <xdr:spPr>
        <a:xfrm flipV="1">
          <a:off x="2908300" y="13387527"/>
          <a:ext cx="889000" cy="1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118838</xdr:rowOff>
    </xdr:from>
    <xdr:to>
      <xdr:col>5</xdr:col>
      <xdr:colOff>409575</xdr:colOff>
      <xdr:row>77</xdr:row>
      <xdr:rowOff>48988</xdr:rowOff>
    </xdr:to>
    <xdr:sp macro="" textlink="">
      <xdr:nvSpPr>
        <xdr:cNvPr id="176" name="フローチャート : 判断 175"/>
        <xdr:cNvSpPr/>
      </xdr:nvSpPr>
      <xdr:spPr>
        <a:xfrm>
          <a:off x="3746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65515</xdr:rowOff>
    </xdr:from>
    <xdr:ext cx="599010" cy="259045"/>
    <xdr:sp macro="" textlink="">
      <xdr:nvSpPr>
        <xdr:cNvPr id="177" name="テキスト ボックス 176"/>
        <xdr:cNvSpPr txBox="1"/>
      </xdr:nvSpPr>
      <xdr:spPr>
        <a:xfrm>
          <a:off x="3497794" y="1292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30680</xdr:rowOff>
    </xdr:from>
    <xdr:to>
      <xdr:col>4</xdr:col>
      <xdr:colOff>155575</xdr:colOff>
      <xdr:row>78</xdr:row>
      <xdr:rowOff>65574</xdr:rowOff>
    </xdr:to>
    <xdr:cxnSp macro="">
      <xdr:nvCxnSpPr>
        <xdr:cNvPr id="178" name="直線コネクタ 177"/>
        <xdr:cNvCxnSpPr/>
      </xdr:nvCxnSpPr>
      <xdr:spPr>
        <a:xfrm flipV="1">
          <a:off x="2019300" y="13403780"/>
          <a:ext cx="889000" cy="3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153064</xdr:rowOff>
    </xdr:from>
    <xdr:to>
      <xdr:col>4</xdr:col>
      <xdr:colOff>206375</xdr:colOff>
      <xdr:row>77</xdr:row>
      <xdr:rowOff>83214</xdr:rowOff>
    </xdr:to>
    <xdr:sp macro="" textlink="">
      <xdr:nvSpPr>
        <xdr:cNvPr id="179" name="フローチャート : 判断 178"/>
        <xdr:cNvSpPr/>
      </xdr:nvSpPr>
      <xdr:spPr>
        <a:xfrm>
          <a:off x="2857500" y="131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99741</xdr:rowOff>
    </xdr:from>
    <xdr:ext cx="599010" cy="259045"/>
    <xdr:sp macro="" textlink="">
      <xdr:nvSpPr>
        <xdr:cNvPr id="180" name="テキスト ボックス 179"/>
        <xdr:cNvSpPr txBox="1"/>
      </xdr:nvSpPr>
      <xdr:spPr>
        <a:xfrm>
          <a:off x="2608794" y="12958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65574</xdr:rowOff>
    </xdr:from>
    <xdr:to>
      <xdr:col>2</xdr:col>
      <xdr:colOff>638175</xdr:colOff>
      <xdr:row>78</xdr:row>
      <xdr:rowOff>92280</xdr:rowOff>
    </xdr:to>
    <xdr:cxnSp macro="">
      <xdr:nvCxnSpPr>
        <xdr:cNvPr id="181" name="直線コネクタ 180"/>
        <xdr:cNvCxnSpPr/>
      </xdr:nvCxnSpPr>
      <xdr:spPr>
        <a:xfrm flipV="1">
          <a:off x="1130300" y="13438674"/>
          <a:ext cx="889000" cy="2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169326</xdr:rowOff>
    </xdr:from>
    <xdr:to>
      <xdr:col>3</xdr:col>
      <xdr:colOff>3175</xdr:colOff>
      <xdr:row>77</xdr:row>
      <xdr:rowOff>99476</xdr:rowOff>
    </xdr:to>
    <xdr:sp macro="" textlink="">
      <xdr:nvSpPr>
        <xdr:cNvPr id="182" name="フローチャート : 判断 181"/>
        <xdr:cNvSpPr/>
      </xdr:nvSpPr>
      <xdr:spPr>
        <a:xfrm>
          <a:off x="1968500" y="1319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116003</xdr:rowOff>
    </xdr:from>
    <xdr:ext cx="599010" cy="259045"/>
    <xdr:sp macro="" textlink="">
      <xdr:nvSpPr>
        <xdr:cNvPr id="183" name="テキスト ボックス 182"/>
        <xdr:cNvSpPr txBox="1"/>
      </xdr:nvSpPr>
      <xdr:spPr>
        <a:xfrm>
          <a:off x="1719794" y="1297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9968</xdr:rowOff>
    </xdr:from>
    <xdr:to>
      <xdr:col>1</xdr:col>
      <xdr:colOff>485775</xdr:colOff>
      <xdr:row>77</xdr:row>
      <xdr:rowOff>111568</xdr:rowOff>
    </xdr:to>
    <xdr:sp macro="" textlink="">
      <xdr:nvSpPr>
        <xdr:cNvPr id="184" name="フローチャート : 判断 183"/>
        <xdr:cNvSpPr/>
      </xdr:nvSpPr>
      <xdr:spPr>
        <a:xfrm>
          <a:off x="1079500" y="1321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128095</xdr:rowOff>
    </xdr:from>
    <xdr:ext cx="599010" cy="259045"/>
    <xdr:sp macro="" textlink="">
      <xdr:nvSpPr>
        <xdr:cNvPr id="185" name="テキスト ボックス 184"/>
        <xdr:cNvSpPr txBox="1"/>
      </xdr:nvSpPr>
      <xdr:spPr>
        <a:xfrm>
          <a:off x="830794" y="1298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132527</xdr:rowOff>
    </xdr:from>
    <xdr:to>
      <xdr:col>6</xdr:col>
      <xdr:colOff>561975</xdr:colOff>
      <xdr:row>78</xdr:row>
      <xdr:rowOff>62677</xdr:rowOff>
    </xdr:to>
    <xdr:sp macro="" textlink="">
      <xdr:nvSpPr>
        <xdr:cNvPr id="191" name="円/楕円 190"/>
        <xdr:cNvSpPr/>
      </xdr:nvSpPr>
      <xdr:spPr>
        <a:xfrm>
          <a:off x="4584700" y="1333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47454</xdr:rowOff>
    </xdr:from>
    <xdr:ext cx="599010" cy="259045"/>
    <xdr:sp macro="" textlink="">
      <xdr:nvSpPr>
        <xdr:cNvPr id="192" name="民生費該当値テキスト"/>
        <xdr:cNvSpPr txBox="1"/>
      </xdr:nvSpPr>
      <xdr:spPr>
        <a:xfrm>
          <a:off x="4686300" y="1324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127,958</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135077</xdr:rowOff>
    </xdr:from>
    <xdr:to>
      <xdr:col>5</xdr:col>
      <xdr:colOff>409575</xdr:colOff>
      <xdr:row>78</xdr:row>
      <xdr:rowOff>65227</xdr:rowOff>
    </xdr:to>
    <xdr:sp macro="" textlink="">
      <xdr:nvSpPr>
        <xdr:cNvPr id="193" name="円/楕円 192"/>
        <xdr:cNvSpPr/>
      </xdr:nvSpPr>
      <xdr:spPr>
        <a:xfrm>
          <a:off x="3746500" y="1333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56354</xdr:rowOff>
    </xdr:from>
    <xdr:ext cx="599010" cy="259045"/>
    <xdr:sp macro="" textlink="">
      <xdr:nvSpPr>
        <xdr:cNvPr id="194" name="テキスト ボックス 193"/>
        <xdr:cNvSpPr txBox="1"/>
      </xdr:nvSpPr>
      <xdr:spPr>
        <a:xfrm>
          <a:off x="3497794" y="13429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127,400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151330</xdr:rowOff>
    </xdr:from>
    <xdr:to>
      <xdr:col>4</xdr:col>
      <xdr:colOff>206375</xdr:colOff>
      <xdr:row>78</xdr:row>
      <xdr:rowOff>81480</xdr:rowOff>
    </xdr:to>
    <xdr:sp macro="" textlink="">
      <xdr:nvSpPr>
        <xdr:cNvPr id="195" name="円/楕円 194"/>
        <xdr:cNvSpPr/>
      </xdr:nvSpPr>
      <xdr:spPr>
        <a:xfrm>
          <a:off x="2857500" y="1335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72607</xdr:rowOff>
    </xdr:from>
    <xdr:ext cx="599010" cy="259045"/>
    <xdr:sp macro="" textlink="">
      <xdr:nvSpPr>
        <xdr:cNvPr id="196" name="テキスト ボックス 195"/>
        <xdr:cNvSpPr txBox="1"/>
      </xdr:nvSpPr>
      <xdr:spPr>
        <a:xfrm>
          <a:off x="2608794" y="1344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123,845</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14774</xdr:rowOff>
    </xdr:from>
    <xdr:to>
      <xdr:col>3</xdr:col>
      <xdr:colOff>3175</xdr:colOff>
      <xdr:row>78</xdr:row>
      <xdr:rowOff>116374</xdr:rowOff>
    </xdr:to>
    <xdr:sp macro="" textlink="">
      <xdr:nvSpPr>
        <xdr:cNvPr id="197" name="円/楕円 196"/>
        <xdr:cNvSpPr/>
      </xdr:nvSpPr>
      <xdr:spPr>
        <a:xfrm>
          <a:off x="1968500" y="1338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107501</xdr:rowOff>
    </xdr:from>
    <xdr:ext cx="599010" cy="259045"/>
    <xdr:sp macro="" textlink="">
      <xdr:nvSpPr>
        <xdr:cNvPr id="198" name="テキスト ボックス 197"/>
        <xdr:cNvSpPr txBox="1"/>
      </xdr:nvSpPr>
      <xdr:spPr>
        <a:xfrm>
          <a:off x="1719794" y="1348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116,213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41480</xdr:rowOff>
    </xdr:from>
    <xdr:to>
      <xdr:col>1</xdr:col>
      <xdr:colOff>485775</xdr:colOff>
      <xdr:row>78</xdr:row>
      <xdr:rowOff>143080</xdr:rowOff>
    </xdr:to>
    <xdr:sp macro="" textlink="">
      <xdr:nvSpPr>
        <xdr:cNvPr id="199" name="円/楕円 198"/>
        <xdr:cNvSpPr/>
      </xdr:nvSpPr>
      <xdr:spPr>
        <a:xfrm>
          <a:off x="1079500" y="1341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134207</xdr:rowOff>
    </xdr:from>
    <xdr:ext cx="599010" cy="259045"/>
    <xdr:sp macro="" textlink="">
      <xdr:nvSpPr>
        <xdr:cNvPr id="200" name="テキスト ボックス 199"/>
        <xdr:cNvSpPr txBox="1"/>
      </xdr:nvSpPr>
      <xdr:spPr>
        <a:xfrm>
          <a:off x="830794" y="13507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110,372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97575</xdr:rowOff>
    </xdr:from>
    <xdr:to>
      <xdr:col>6</xdr:col>
      <xdr:colOff>511175</xdr:colOff>
      <xdr:row>96</xdr:row>
      <xdr:rowOff>122030</xdr:rowOff>
    </xdr:to>
    <xdr:cxnSp macro="">
      <xdr:nvCxnSpPr>
        <xdr:cNvPr id="225" name="直線コネクタ 224"/>
        <xdr:cNvCxnSpPr/>
      </xdr:nvCxnSpPr>
      <xdr:spPr>
        <a:xfrm flipV="1">
          <a:off x="3797300" y="16556775"/>
          <a:ext cx="838200" cy="2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34247</xdr:rowOff>
    </xdr:from>
    <xdr:ext cx="534377" cy="259045"/>
    <xdr:sp macro="" textlink="">
      <xdr:nvSpPr>
        <xdr:cNvPr id="226" name="衛生費平均値テキスト"/>
        <xdr:cNvSpPr txBox="1"/>
      </xdr:nvSpPr>
      <xdr:spPr>
        <a:xfrm>
          <a:off x="4686300" y="1632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122030</xdr:rowOff>
    </xdr:from>
    <xdr:to>
      <xdr:col>5</xdr:col>
      <xdr:colOff>358775</xdr:colOff>
      <xdr:row>96</xdr:row>
      <xdr:rowOff>129225</xdr:rowOff>
    </xdr:to>
    <xdr:cxnSp macro="">
      <xdr:nvCxnSpPr>
        <xdr:cNvPr id="228" name="直線コネクタ 227"/>
        <xdr:cNvCxnSpPr/>
      </xdr:nvCxnSpPr>
      <xdr:spPr>
        <a:xfrm flipV="1">
          <a:off x="2908300" y="16581230"/>
          <a:ext cx="889000" cy="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24423</xdr:rowOff>
    </xdr:from>
    <xdr:to>
      <xdr:col>5</xdr:col>
      <xdr:colOff>409575</xdr:colOff>
      <xdr:row>96</xdr:row>
      <xdr:rowOff>126023</xdr:rowOff>
    </xdr:to>
    <xdr:sp macro="" textlink="">
      <xdr:nvSpPr>
        <xdr:cNvPr id="229" name="フローチャート : 判断 228"/>
        <xdr:cNvSpPr/>
      </xdr:nvSpPr>
      <xdr:spPr>
        <a:xfrm>
          <a:off x="3746500" y="1648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142550</xdr:rowOff>
    </xdr:from>
    <xdr:ext cx="534377" cy="259045"/>
    <xdr:sp macro="" textlink="">
      <xdr:nvSpPr>
        <xdr:cNvPr id="230" name="テキスト ボックス 229"/>
        <xdr:cNvSpPr txBox="1"/>
      </xdr:nvSpPr>
      <xdr:spPr>
        <a:xfrm>
          <a:off x="3530111" y="1625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129225</xdr:rowOff>
    </xdr:from>
    <xdr:to>
      <xdr:col>4</xdr:col>
      <xdr:colOff>155575</xdr:colOff>
      <xdr:row>96</xdr:row>
      <xdr:rowOff>137711</xdr:rowOff>
    </xdr:to>
    <xdr:cxnSp macro="">
      <xdr:nvCxnSpPr>
        <xdr:cNvPr id="231" name="直線コネクタ 230"/>
        <xdr:cNvCxnSpPr/>
      </xdr:nvCxnSpPr>
      <xdr:spPr>
        <a:xfrm flipV="1">
          <a:off x="2019300" y="16588425"/>
          <a:ext cx="889000" cy="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30921</xdr:rowOff>
    </xdr:from>
    <xdr:to>
      <xdr:col>4</xdr:col>
      <xdr:colOff>206375</xdr:colOff>
      <xdr:row>96</xdr:row>
      <xdr:rowOff>132521</xdr:rowOff>
    </xdr:to>
    <xdr:sp macro="" textlink="">
      <xdr:nvSpPr>
        <xdr:cNvPr id="232" name="フローチャート : 判断 231"/>
        <xdr:cNvSpPr/>
      </xdr:nvSpPr>
      <xdr:spPr>
        <a:xfrm>
          <a:off x="2857500" y="1649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149048</xdr:rowOff>
    </xdr:from>
    <xdr:ext cx="534377" cy="259045"/>
    <xdr:sp macro="" textlink="">
      <xdr:nvSpPr>
        <xdr:cNvPr id="233" name="テキスト ボックス 232"/>
        <xdr:cNvSpPr txBox="1"/>
      </xdr:nvSpPr>
      <xdr:spPr>
        <a:xfrm>
          <a:off x="2641111" y="1626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126110</xdr:rowOff>
    </xdr:from>
    <xdr:to>
      <xdr:col>2</xdr:col>
      <xdr:colOff>638175</xdr:colOff>
      <xdr:row>96</xdr:row>
      <xdr:rowOff>137711</xdr:rowOff>
    </xdr:to>
    <xdr:cxnSp macro="">
      <xdr:nvCxnSpPr>
        <xdr:cNvPr id="234" name="直線コネクタ 233"/>
        <xdr:cNvCxnSpPr/>
      </xdr:nvCxnSpPr>
      <xdr:spPr>
        <a:xfrm>
          <a:off x="1130300" y="16585310"/>
          <a:ext cx="889000" cy="1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50278</xdr:rowOff>
    </xdr:from>
    <xdr:to>
      <xdr:col>3</xdr:col>
      <xdr:colOff>3175</xdr:colOff>
      <xdr:row>96</xdr:row>
      <xdr:rowOff>151878</xdr:rowOff>
    </xdr:to>
    <xdr:sp macro="" textlink="">
      <xdr:nvSpPr>
        <xdr:cNvPr id="235" name="フローチャート : 判断 234"/>
        <xdr:cNvSpPr/>
      </xdr:nvSpPr>
      <xdr:spPr>
        <a:xfrm>
          <a:off x="1968500" y="16509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168405</xdr:rowOff>
    </xdr:from>
    <xdr:ext cx="534377" cy="259045"/>
    <xdr:sp macro="" textlink="">
      <xdr:nvSpPr>
        <xdr:cNvPr id="236" name="テキスト ボックス 235"/>
        <xdr:cNvSpPr txBox="1"/>
      </xdr:nvSpPr>
      <xdr:spPr>
        <a:xfrm>
          <a:off x="1752111" y="1628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53226</xdr:rowOff>
    </xdr:from>
    <xdr:to>
      <xdr:col>1</xdr:col>
      <xdr:colOff>485775</xdr:colOff>
      <xdr:row>96</xdr:row>
      <xdr:rowOff>154826</xdr:rowOff>
    </xdr:to>
    <xdr:sp macro="" textlink="">
      <xdr:nvSpPr>
        <xdr:cNvPr id="237" name="フローチャート : 判断 236"/>
        <xdr:cNvSpPr/>
      </xdr:nvSpPr>
      <xdr:spPr>
        <a:xfrm>
          <a:off x="1079500" y="1651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171353</xdr:rowOff>
    </xdr:from>
    <xdr:ext cx="534377" cy="259045"/>
    <xdr:sp macro="" textlink="">
      <xdr:nvSpPr>
        <xdr:cNvPr id="238" name="テキスト ボックス 237"/>
        <xdr:cNvSpPr txBox="1"/>
      </xdr:nvSpPr>
      <xdr:spPr>
        <a:xfrm>
          <a:off x="863111" y="1628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46775</xdr:rowOff>
    </xdr:from>
    <xdr:to>
      <xdr:col>6</xdr:col>
      <xdr:colOff>561975</xdr:colOff>
      <xdr:row>96</xdr:row>
      <xdr:rowOff>148375</xdr:rowOff>
    </xdr:to>
    <xdr:sp macro="" textlink="">
      <xdr:nvSpPr>
        <xdr:cNvPr id="244" name="円/楕円 243"/>
        <xdr:cNvSpPr/>
      </xdr:nvSpPr>
      <xdr:spPr>
        <a:xfrm>
          <a:off x="4584700" y="165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25202</xdr:rowOff>
    </xdr:from>
    <xdr:ext cx="534377" cy="259045"/>
    <xdr:sp macro="" textlink="">
      <xdr:nvSpPr>
        <xdr:cNvPr id="245" name="衛生費該当値テキスト"/>
        <xdr:cNvSpPr txBox="1"/>
      </xdr:nvSpPr>
      <xdr:spPr>
        <a:xfrm>
          <a:off x="4686300" y="1648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47,371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71230</xdr:rowOff>
    </xdr:from>
    <xdr:to>
      <xdr:col>5</xdr:col>
      <xdr:colOff>409575</xdr:colOff>
      <xdr:row>97</xdr:row>
      <xdr:rowOff>1380</xdr:rowOff>
    </xdr:to>
    <xdr:sp macro="" textlink="">
      <xdr:nvSpPr>
        <xdr:cNvPr id="246" name="円/楕円 245"/>
        <xdr:cNvSpPr/>
      </xdr:nvSpPr>
      <xdr:spPr>
        <a:xfrm>
          <a:off x="3746500" y="1653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163957</xdr:rowOff>
    </xdr:from>
    <xdr:ext cx="534377" cy="259045"/>
    <xdr:sp macro="" textlink="">
      <xdr:nvSpPr>
        <xdr:cNvPr id="247" name="テキスト ボックス 246"/>
        <xdr:cNvSpPr txBox="1"/>
      </xdr:nvSpPr>
      <xdr:spPr>
        <a:xfrm>
          <a:off x="3530111" y="1662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43,092</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78425</xdr:rowOff>
    </xdr:from>
    <xdr:to>
      <xdr:col>4</xdr:col>
      <xdr:colOff>206375</xdr:colOff>
      <xdr:row>97</xdr:row>
      <xdr:rowOff>8575</xdr:rowOff>
    </xdr:to>
    <xdr:sp macro="" textlink="">
      <xdr:nvSpPr>
        <xdr:cNvPr id="248" name="円/楕円 247"/>
        <xdr:cNvSpPr/>
      </xdr:nvSpPr>
      <xdr:spPr>
        <a:xfrm>
          <a:off x="2857500" y="1653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171152</xdr:rowOff>
    </xdr:from>
    <xdr:ext cx="534377" cy="259045"/>
    <xdr:sp macro="" textlink="">
      <xdr:nvSpPr>
        <xdr:cNvPr id="249" name="テキスト ボックス 248"/>
        <xdr:cNvSpPr txBox="1"/>
      </xdr:nvSpPr>
      <xdr:spPr>
        <a:xfrm>
          <a:off x="2641111" y="1663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41,833</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86911</xdr:rowOff>
    </xdr:from>
    <xdr:to>
      <xdr:col>3</xdr:col>
      <xdr:colOff>3175</xdr:colOff>
      <xdr:row>97</xdr:row>
      <xdr:rowOff>17061</xdr:rowOff>
    </xdr:to>
    <xdr:sp macro="" textlink="">
      <xdr:nvSpPr>
        <xdr:cNvPr id="250" name="円/楕円 249"/>
        <xdr:cNvSpPr/>
      </xdr:nvSpPr>
      <xdr:spPr>
        <a:xfrm>
          <a:off x="1968500" y="1654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8188</xdr:rowOff>
    </xdr:from>
    <xdr:ext cx="534377" cy="259045"/>
    <xdr:sp macro="" textlink="">
      <xdr:nvSpPr>
        <xdr:cNvPr id="251" name="テキスト ボックス 250"/>
        <xdr:cNvSpPr txBox="1"/>
      </xdr:nvSpPr>
      <xdr:spPr>
        <a:xfrm>
          <a:off x="1752111" y="1663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40,348</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75310</xdr:rowOff>
    </xdr:from>
    <xdr:to>
      <xdr:col>1</xdr:col>
      <xdr:colOff>485775</xdr:colOff>
      <xdr:row>97</xdr:row>
      <xdr:rowOff>5460</xdr:rowOff>
    </xdr:to>
    <xdr:sp macro="" textlink="">
      <xdr:nvSpPr>
        <xdr:cNvPr id="252" name="円/楕円 251"/>
        <xdr:cNvSpPr/>
      </xdr:nvSpPr>
      <xdr:spPr>
        <a:xfrm>
          <a:off x="1079500" y="1653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168037</xdr:rowOff>
    </xdr:from>
    <xdr:ext cx="534377" cy="259045"/>
    <xdr:sp macro="" textlink="">
      <xdr:nvSpPr>
        <xdr:cNvPr id="253" name="テキスト ボックス 252"/>
        <xdr:cNvSpPr txBox="1"/>
      </xdr:nvSpPr>
      <xdr:spPr>
        <a:xfrm>
          <a:off x="863111" y="1662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42,378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5" name="テキスト ボックス 26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7" name="テキスト ボックス 26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69" name="テキスト ボックス 26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1" name="テキスト ボックス 27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3" name="テキスト ボックス 27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5" name="テキスト ボックス 27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37810</xdr:rowOff>
    </xdr:from>
    <xdr:to>
      <xdr:col>15</xdr:col>
      <xdr:colOff>180340</xdr:colOff>
      <xdr:row>39</xdr:row>
      <xdr:rowOff>98878</xdr:rowOff>
    </xdr:to>
    <xdr:cxnSp macro="">
      <xdr:nvCxnSpPr>
        <xdr:cNvPr id="279" name="直線コネクタ 278"/>
        <xdr:cNvCxnSpPr/>
      </xdr:nvCxnSpPr>
      <xdr:spPr>
        <a:xfrm flipV="1">
          <a:off x="10475595" y="5352760"/>
          <a:ext cx="1270" cy="14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1" name="直線コネクタ 28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155937</xdr:rowOff>
    </xdr:from>
    <xdr:ext cx="469744" cy="259045"/>
    <xdr:sp macro="" textlink="">
      <xdr:nvSpPr>
        <xdr:cNvPr id="282" name="労働費最大値テキスト"/>
        <xdr:cNvSpPr txBox="1"/>
      </xdr:nvSpPr>
      <xdr:spPr>
        <a:xfrm>
          <a:off x="10528300" y="51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31</xdr:row>
      <xdr:rowOff>37810</xdr:rowOff>
    </xdr:from>
    <xdr:to>
      <xdr:col>15</xdr:col>
      <xdr:colOff>269875</xdr:colOff>
      <xdr:row>31</xdr:row>
      <xdr:rowOff>37810</xdr:rowOff>
    </xdr:to>
    <xdr:cxnSp macro="">
      <xdr:nvCxnSpPr>
        <xdr:cNvPr id="283" name="直線コネクタ 282"/>
        <xdr:cNvCxnSpPr/>
      </xdr:nvCxnSpPr>
      <xdr:spPr>
        <a:xfrm>
          <a:off x="10388600" y="535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89081</xdr:rowOff>
    </xdr:from>
    <xdr:to>
      <xdr:col>15</xdr:col>
      <xdr:colOff>180975</xdr:colOff>
      <xdr:row>38</xdr:row>
      <xdr:rowOff>99858</xdr:rowOff>
    </xdr:to>
    <xdr:cxnSp macro="">
      <xdr:nvCxnSpPr>
        <xdr:cNvPr id="284" name="直線コネクタ 283"/>
        <xdr:cNvCxnSpPr/>
      </xdr:nvCxnSpPr>
      <xdr:spPr>
        <a:xfrm flipV="1">
          <a:off x="9639300" y="6604181"/>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165008</xdr:rowOff>
    </xdr:from>
    <xdr:ext cx="378565" cy="259045"/>
    <xdr:sp macro="" textlink="">
      <xdr:nvSpPr>
        <xdr:cNvPr id="285" name="労働費平均値テキスト"/>
        <xdr:cNvSpPr txBox="1"/>
      </xdr:nvSpPr>
      <xdr:spPr>
        <a:xfrm>
          <a:off x="10528300" y="63372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142131</xdr:rowOff>
    </xdr:from>
    <xdr:to>
      <xdr:col>15</xdr:col>
      <xdr:colOff>231775</xdr:colOff>
      <xdr:row>38</xdr:row>
      <xdr:rowOff>72281</xdr:rowOff>
    </xdr:to>
    <xdr:sp macro="" textlink="">
      <xdr:nvSpPr>
        <xdr:cNvPr id="286" name="フローチャート : 判断 285"/>
        <xdr:cNvSpPr/>
      </xdr:nvSpPr>
      <xdr:spPr>
        <a:xfrm>
          <a:off x="104267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99858</xdr:rowOff>
    </xdr:from>
    <xdr:to>
      <xdr:col>14</xdr:col>
      <xdr:colOff>28575</xdr:colOff>
      <xdr:row>38</xdr:row>
      <xdr:rowOff>106716</xdr:rowOff>
    </xdr:to>
    <xdr:cxnSp macro="">
      <xdr:nvCxnSpPr>
        <xdr:cNvPr id="287" name="直線コネクタ 286"/>
        <xdr:cNvCxnSpPr/>
      </xdr:nvCxnSpPr>
      <xdr:spPr>
        <a:xfrm flipV="1">
          <a:off x="8750300" y="661495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107188</xdr:rowOff>
    </xdr:from>
    <xdr:to>
      <xdr:col>14</xdr:col>
      <xdr:colOff>79375</xdr:colOff>
      <xdr:row>38</xdr:row>
      <xdr:rowOff>37338</xdr:rowOff>
    </xdr:to>
    <xdr:sp macro="" textlink="">
      <xdr:nvSpPr>
        <xdr:cNvPr id="288" name="フローチャート : 判断 287"/>
        <xdr:cNvSpPr/>
      </xdr:nvSpPr>
      <xdr:spPr>
        <a:xfrm>
          <a:off x="9588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53865</xdr:rowOff>
    </xdr:from>
    <xdr:ext cx="378565" cy="259045"/>
    <xdr:sp macro="" textlink="">
      <xdr:nvSpPr>
        <xdr:cNvPr id="289" name="テキスト ボックス 288"/>
        <xdr:cNvSpPr txBox="1"/>
      </xdr:nvSpPr>
      <xdr:spPr>
        <a:xfrm>
          <a:off x="9450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94960</xdr:rowOff>
    </xdr:from>
    <xdr:to>
      <xdr:col>12</xdr:col>
      <xdr:colOff>511175</xdr:colOff>
      <xdr:row>38</xdr:row>
      <xdr:rowOff>106716</xdr:rowOff>
    </xdr:to>
    <xdr:cxnSp macro="">
      <xdr:nvCxnSpPr>
        <xdr:cNvPr id="290" name="直線コネクタ 289"/>
        <xdr:cNvCxnSpPr/>
      </xdr:nvCxnSpPr>
      <xdr:spPr>
        <a:xfrm>
          <a:off x="7861300" y="6610060"/>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170216</xdr:rowOff>
    </xdr:from>
    <xdr:to>
      <xdr:col>12</xdr:col>
      <xdr:colOff>561975</xdr:colOff>
      <xdr:row>36</xdr:row>
      <xdr:rowOff>100366</xdr:rowOff>
    </xdr:to>
    <xdr:sp macro="" textlink="">
      <xdr:nvSpPr>
        <xdr:cNvPr id="291" name="フローチャート : 判断 290"/>
        <xdr:cNvSpPr/>
      </xdr:nvSpPr>
      <xdr:spPr>
        <a:xfrm>
          <a:off x="8699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116893</xdr:rowOff>
    </xdr:from>
    <xdr:ext cx="469744" cy="259045"/>
    <xdr:sp macro="" textlink="">
      <xdr:nvSpPr>
        <xdr:cNvPr id="292" name="テキスト ボックス 291"/>
        <xdr:cNvSpPr txBox="1"/>
      </xdr:nvSpPr>
      <xdr:spPr>
        <a:xfrm>
          <a:off x="8515427" y="59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131862</xdr:rowOff>
    </xdr:from>
    <xdr:to>
      <xdr:col>11</xdr:col>
      <xdr:colOff>307975</xdr:colOff>
      <xdr:row>38</xdr:row>
      <xdr:rowOff>94960</xdr:rowOff>
    </xdr:to>
    <xdr:cxnSp macro="">
      <xdr:nvCxnSpPr>
        <xdr:cNvPr id="293" name="直線コネクタ 292"/>
        <xdr:cNvCxnSpPr/>
      </xdr:nvCxnSpPr>
      <xdr:spPr>
        <a:xfrm>
          <a:off x="6972300" y="6475512"/>
          <a:ext cx="889000" cy="13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129395</xdr:rowOff>
    </xdr:from>
    <xdr:to>
      <xdr:col>11</xdr:col>
      <xdr:colOff>358775</xdr:colOff>
      <xdr:row>35</xdr:row>
      <xdr:rowOff>59545</xdr:rowOff>
    </xdr:to>
    <xdr:sp macro="" textlink="">
      <xdr:nvSpPr>
        <xdr:cNvPr id="294" name="フローチャート : 判断 293"/>
        <xdr:cNvSpPr/>
      </xdr:nvSpPr>
      <xdr:spPr>
        <a:xfrm>
          <a:off x="7810500" y="59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76072</xdr:rowOff>
    </xdr:from>
    <xdr:ext cx="469744" cy="259045"/>
    <xdr:sp macro="" textlink="">
      <xdr:nvSpPr>
        <xdr:cNvPr id="295" name="テキスト ボックス 294"/>
        <xdr:cNvSpPr txBox="1"/>
      </xdr:nvSpPr>
      <xdr:spPr>
        <a:xfrm>
          <a:off x="7626427" y="573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53975</xdr:colOff>
      <xdr:row>33</xdr:row>
      <xdr:rowOff>160419</xdr:rowOff>
    </xdr:from>
    <xdr:to>
      <xdr:col>10</xdr:col>
      <xdr:colOff>155575</xdr:colOff>
      <xdr:row>34</xdr:row>
      <xdr:rowOff>90569</xdr:rowOff>
    </xdr:to>
    <xdr:sp macro="" textlink="">
      <xdr:nvSpPr>
        <xdr:cNvPr id="296" name="フローチャート : 判断 295"/>
        <xdr:cNvSpPr/>
      </xdr:nvSpPr>
      <xdr:spPr>
        <a:xfrm>
          <a:off x="6921500" y="581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107096</xdr:rowOff>
    </xdr:from>
    <xdr:ext cx="469744" cy="259045"/>
    <xdr:sp macro="" textlink="">
      <xdr:nvSpPr>
        <xdr:cNvPr id="297" name="テキスト ボックス 296"/>
        <xdr:cNvSpPr txBox="1"/>
      </xdr:nvSpPr>
      <xdr:spPr>
        <a:xfrm>
          <a:off x="6737427" y="559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38281</xdr:rowOff>
    </xdr:from>
    <xdr:to>
      <xdr:col>15</xdr:col>
      <xdr:colOff>231775</xdr:colOff>
      <xdr:row>38</xdr:row>
      <xdr:rowOff>139881</xdr:rowOff>
    </xdr:to>
    <xdr:sp macro="" textlink="">
      <xdr:nvSpPr>
        <xdr:cNvPr id="303" name="円/楕円 302"/>
        <xdr:cNvSpPr/>
      </xdr:nvSpPr>
      <xdr:spPr>
        <a:xfrm>
          <a:off x="10426700" y="655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16708</xdr:rowOff>
    </xdr:from>
    <xdr:ext cx="378565" cy="259045"/>
    <xdr:sp macro="" textlink="">
      <xdr:nvSpPr>
        <xdr:cNvPr id="304" name="労働費該当値テキスト"/>
        <xdr:cNvSpPr txBox="1"/>
      </xdr:nvSpPr>
      <xdr:spPr>
        <a:xfrm>
          <a:off x="10528300"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555</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49058</xdr:rowOff>
    </xdr:from>
    <xdr:to>
      <xdr:col>14</xdr:col>
      <xdr:colOff>79375</xdr:colOff>
      <xdr:row>38</xdr:row>
      <xdr:rowOff>150658</xdr:rowOff>
    </xdr:to>
    <xdr:sp macro="" textlink="">
      <xdr:nvSpPr>
        <xdr:cNvPr id="305" name="円/楕円 304"/>
        <xdr:cNvSpPr/>
      </xdr:nvSpPr>
      <xdr:spPr>
        <a:xfrm>
          <a:off x="9588500" y="656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141785</xdr:rowOff>
    </xdr:from>
    <xdr:ext cx="378565" cy="259045"/>
    <xdr:sp macro="" textlink="">
      <xdr:nvSpPr>
        <xdr:cNvPr id="306" name="テキスト ボックス 305"/>
        <xdr:cNvSpPr txBox="1"/>
      </xdr:nvSpPr>
      <xdr:spPr>
        <a:xfrm>
          <a:off x="9450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55916</xdr:rowOff>
    </xdr:from>
    <xdr:to>
      <xdr:col>12</xdr:col>
      <xdr:colOff>561975</xdr:colOff>
      <xdr:row>38</xdr:row>
      <xdr:rowOff>157516</xdr:rowOff>
    </xdr:to>
    <xdr:sp macro="" textlink="">
      <xdr:nvSpPr>
        <xdr:cNvPr id="307" name="円/楕円 306"/>
        <xdr:cNvSpPr/>
      </xdr:nvSpPr>
      <xdr:spPr>
        <a:xfrm>
          <a:off x="8699500" y="657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148643</xdr:rowOff>
    </xdr:from>
    <xdr:ext cx="378565" cy="259045"/>
    <xdr:sp macro="" textlink="">
      <xdr:nvSpPr>
        <xdr:cNvPr id="308" name="テキスト ボックス 307"/>
        <xdr:cNvSpPr txBox="1"/>
      </xdr:nvSpPr>
      <xdr:spPr>
        <a:xfrm>
          <a:off x="8561017" y="6663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501</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44160</xdr:rowOff>
    </xdr:from>
    <xdr:to>
      <xdr:col>11</xdr:col>
      <xdr:colOff>358775</xdr:colOff>
      <xdr:row>38</xdr:row>
      <xdr:rowOff>145760</xdr:rowOff>
    </xdr:to>
    <xdr:sp macro="" textlink="">
      <xdr:nvSpPr>
        <xdr:cNvPr id="309" name="円/楕円 308"/>
        <xdr:cNvSpPr/>
      </xdr:nvSpPr>
      <xdr:spPr>
        <a:xfrm>
          <a:off x="7810500" y="655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136887</xdr:rowOff>
    </xdr:from>
    <xdr:ext cx="378565" cy="259045"/>
    <xdr:sp macro="" textlink="">
      <xdr:nvSpPr>
        <xdr:cNvPr id="310" name="テキスト ボックス 309"/>
        <xdr:cNvSpPr txBox="1"/>
      </xdr:nvSpPr>
      <xdr:spPr>
        <a:xfrm>
          <a:off x="7672017" y="665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81062</xdr:rowOff>
    </xdr:from>
    <xdr:to>
      <xdr:col>10</xdr:col>
      <xdr:colOff>155575</xdr:colOff>
      <xdr:row>38</xdr:row>
      <xdr:rowOff>11212</xdr:rowOff>
    </xdr:to>
    <xdr:sp macro="" textlink="">
      <xdr:nvSpPr>
        <xdr:cNvPr id="311" name="円/楕円 310"/>
        <xdr:cNvSpPr/>
      </xdr:nvSpPr>
      <xdr:spPr>
        <a:xfrm>
          <a:off x="6921500" y="642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2339</xdr:rowOff>
    </xdr:from>
    <xdr:ext cx="378565" cy="259045"/>
    <xdr:sp macro="" textlink="">
      <xdr:nvSpPr>
        <xdr:cNvPr id="312" name="テキスト ボックス 311"/>
        <xdr:cNvSpPr txBox="1"/>
      </xdr:nvSpPr>
      <xdr:spPr>
        <a:xfrm>
          <a:off x="6783017" y="6517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6" name="テキスト ボックス 32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0" name="テキスト ボックス 32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6" name="直線コネクタ 335"/>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7"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8" name="直線コネクタ 337"/>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9"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40" name="直線コネクタ 339"/>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127165</xdr:rowOff>
    </xdr:from>
    <xdr:to>
      <xdr:col>15</xdr:col>
      <xdr:colOff>180975</xdr:colOff>
      <xdr:row>58</xdr:row>
      <xdr:rowOff>130543</xdr:rowOff>
    </xdr:to>
    <xdr:cxnSp macro="">
      <xdr:nvCxnSpPr>
        <xdr:cNvPr id="341" name="直線コネクタ 340"/>
        <xdr:cNvCxnSpPr/>
      </xdr:nvCxnSpPr>
      <xdr:spPr>
        <a:xfrm flipV="1">
          <a:off x="9639300" y="10071265"/>
          <a:ext cx="8382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112069</xdr:rowOff>
    </xdr:from>
    <xdr:ext cx="534377" cy="259045"/>
    <xdr:sp macro="" textlink="">
      <xdr:nvSpPr>
        <xdr:cNvPr id="342" name="農林水産業費平均値テキスト"/>
        <xdr:cNvSpPr txBox="1"/>
      </xdr:nvSpPr>
      <xdr:spPr>
        <a:xfrm>
          <a:off x="10528300" y="9541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43" name="フローチャート : 判断 342"/>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130543</xdr:rowOff>
    </xdr:from>
    <xdr:to>
      <xdr:col>14</xdr:col>
      <xdr:colOff>28575</xdr:colOff>
      <xdr:row>58</xdr:row>
      <xdr:rowOff>136322</xdr:rowOff>
    </xdr:to>
    <xdr:cxnSp macro="">
      <xdr:nvCxnSpPr>
        <xdr:cNvPr id="344" name="直線コネクタ 343"/>
        <xdr:cNvCxnSpPr/>
      </xdr:nvCxnSpPr>
      <xdr:spPr>
        <a:xfrm flipV="1">
          <a:off x="8750300" y="10074643"/>
          <a:ext cx="889000" cy="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97536</xdr:rowOff>
    </xdr:from>
    <xdr:to>
      <xdr:col>14</xdr:col>
      <xdr:colOff>79375</xdr:colOff>
      <xdr:row>57</xdr:row>
      <xdr:rowOff>27686</xdr:rowOff>
    </xdr:to>
    <xdr:sp macro="" textlink="">
      <xdr:nvSpPr>
        <xdr:cNvPr id="345" name="フローチャート : 判断 344"/>
        <xdr:cNvSpPr/>
      </xdr:nvSpPr>
      <xdr:spPr>
        <a:xfrm>
          <a:off x="9588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44213</xdr:rowOff>
    </xdr:from>
    <xdr:ext cx="534377" cy="259045"/>
    <xdr:sp macro="" textlink="">
      <xdr:nvSpPr>
        <xdr:cNvPr id="346" name="テキスト ボックス 345"/>
        <xdr:cNvSpPr txBox="1"/>
      </xdr:nvSpPr>
      <xdr:spPr>
        <a:xfrm>
          <a:off x="9372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75781</xdr:rowOff>
    </xdr:from>
    <xdr:to>
      <xdr:col>12</xdr:col>
      <xdr:colOff>511175</xdr:colOff>
      <xdr:row>58</xdr:row>
      <xdr:rowOff>136322</xdr:rowOff>
    </xdr:to>
    <xdr:cxnSp macro="">
      <xdr:nvCxnSpPr>
        <xdr:cNvPr id="347" name="直線コネクタ 346"/>
        <xdr:cNvCxnSpPr/>
      </xdr:nvCxnSpPr>
      <xdr:spPr>
        <a:xfrm>
          <a:off x="7861300" y="10019881"/>
          <a:ext cx="889000" cy="6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137744</xdr:rowOff>
    </xdr:from>
    <xdr:to>
      <xdr:col>12</xdr:col>
      <xdr:colOff>561975</xdr:colOff>
      <xdr:row>57</xdr:row>
      <xdr:rowOff>67894</xdr:rowOff>
    </xdr:to>
    <xdr:sp macro="" textlink="">
      <xdr:nvSpPr>
        <xdr:cNvPr id="348" name="フローチャート : 判断 347"/>
        <xdr:cNvSpPr/>
      </xdr:nvSpPr>
      <xdr:spPr>
        <a:xfrm>
          <a:off x="8699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84421</xdr:rowOff>
    </xdr:from>
    <xdr:ext cx="534377" cy="259045"/>
    <xdr:sp macro="" textlink="">
      <xdr:nvSpPr>
        <xdr:cNvPr id="349" name="テキスト ボックス 348"/>
        <xdr:cNvSpPr txBox="1"/>
      </xdr:nvSpPr>
      <xdr:spPr>
        <a:xfrm>
          <a:off x="8483111" y="95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75781</xdr:rowOff>
    </xdr:from>
    <xdr:to>
      <xdr:col>11</xdr:col>
      <xdr:colOff>307975</xdr:colOff>
      <xdr:row>58</xdr:row>
      <xdr:rowOff>97307</xdr:rowOff>
    </xdr:to>
    <xdr:cxnSp macro="">
      <xdr:nvCxnSpPr>
        <xdr:cNvPr id="350" name="直線コネクタ 349"/>
        <xdr:cNvCxnSpPr/>
      </xdr:nvCxnSpPr>
      <xdr:spPr>
        <a:xfrm flipV="1">
          <a:off x="6972300" y="10019881"/>
          <a:ext cx="8890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140259</xdr:rowOff>
    </xdr:from>
    <xdr:to>
      <xdr:col>11</xdr:col>
      <xdr:colOff>358775</xdr:colOff>
      <xdr:row>57</xdr:row>
      <xdr:rowOff>70409</xdr:rowOff>
    </xdr:to>
    <xdr:sp macro="" textlink="">
      <xdr:nvSpPr>
        <xdr:cNvPr id="351" name="フローチャート : 判断 350"/>
        <xdr:cNvSpPr/>
      </xdr:nvSpPr>
      <xdr:spPr>
        <a:xfrm>
          <a:off x="7810500" y="97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86936</xdr:rowOff>
    </xdr:from>
    <xdr:ext cx="534377" cy="259045"/>
    <xdr:sp macro="" textlink="">
      <xdr:nvSpPr>
        <xdr:cNvPr id="352" name="テキスト ボックス 351"/>
        <xdr:cNvSpPr txBox="1"/>
      </xdr:nvSpPr>
      <xdr:spPr>
        <a:xfrm>
          <a:off x="7594111" y="951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4343</xdr:rowOff>
    </xdr:from>
    <xdr:to>
      <xdr:col>10</xdr:col>
      <xdr:colOff>155575</xdr:colOff>
      <xdr:row>57</xdr:row>
      <xdr:rowOff>105943</xdr:rowOff>
    </xdr:to>
    <xdr:sp macro="" textlink="">
      <xdr:nvSpPr>
        <xdr:cNvPr id="353" name="フローチャート : 判断 352"/>
        <xdr:cNvSpPr/>
      </xdr:nvSpPr>
      <xdr:spPr>
        <a:xfrm>
          <a:off x="6921500" y="97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122470</xdr:rowOff>
    </xdr:from>
    <xdr:ext cx="534377" cy="259045"/>
    <xdr:sp macro="" textlink="">
      <xdr:nvSpPr>
        <xdr:cNvPr id="354" name="テキスト ボックス 353"/>
        <xdr:cNvSpPr txBox="1"/>
      </xdr:nvSpPr>
      <xdr:spPr>
        <a:xfrm>
          <a:off x="6705111" y="955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76365</xdr:rowOff>
    </xdr:from>
    <xdr:to>
      <xdr:col>15</xdr:col>
      <xdr:colOff>231775</xdr:colOff>
      <xdr:row>59</xdr:row>
      <xdr:rowOff>6515</xdr:rowOff>
    </xdr:to>
    <xdr:sp macro="" textlink="">
      <xdr:nvSpPr>
        <xdr:cNvPr id="360" name="円/楕円 359"/>
        <xdr:cNvSpPr/>
      </xdr:nvSpPr>
      <xdr:spPr>
        <a:xfrm>
          <a:off x="10426700" y="1002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162742</xdr:rowOff>
    </xdr:from>
    <xdr:ext cx="469744" cy="259045"/>
    <xdr:sp macro="" textlink="">
      <xdr:nvSpPr>
        <xdr:cNvPr id="361" name="農林水産業費該当値テキスト"/>
        <xdr:cNvSpPr txBox="1"/>
      </xdr:nvSpPr>
      <xdr:spPr>
        <a:xfrm>
          <a:off x="10528300" y="993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6,987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79743</xdr:rowOff>
    </xdr:from>
    <xdr:to>
      <xdr:col>14</xdr:col>
      <xdr:colOff>79375</xdr:colOff>
      <xdr:row>59</xdr:row>
      <xdr:rowOff>9893</xdr:rowOff>
    </xdr:to>
    <xdr:sp macro="" textlink="">
      <xdr:nvSpPr>
        <xdr:cNvPr id="362" name="円/楕円 361"/>
        <xdr:cNvSpPr/>
      </xdr:nvSpPr>
      <xdr:spPr>
        <a:xfrm>
          <a:off x="9588500" y="1002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1020</xdr:rowOff>
    </xdr:from>
    <xdr:ext cx="469744" cy="259045"/>
    <xdr:sp macro="" textlink="">
      <xdr:nvSpPr>
        <xdr:cNvPr id="363" name="テキスト ボックス 362"/>
        <xdr:cNvSpPr txBox="1"/>
      </xdr:nvSpPr>
      <xdr:spPr>
        <a:xfrm>
          <a:off x="9404427" y="10116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85522</xdr:rowOff>
    </xdr:from>
    <xdr:to>
      <xdr:col>12</xdr:col>
      <xdr:colOff>561975</xdr:colOff>
      <xdr:row>59</xdr:row>
      <xdr:rowOff>15672</xdr:rowOff>
    </xdr:to>
    <xdr:sp macro="" textlink="">
      <xdr:nvSpPr>
        <xdr:cNvPr id="364" name="円/楕円 363"/>
        <xdr:cNvSpPr/>
      </xdr:nvSpPr>
      <xdr:spPr>
        <a:xfrm>
          <a:off x="8699500" y="1002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6799</xdr:rowOff>
    </xdr:from>
    <xdr:ext cx="469744" cy="259045"/>
    <xdr:sp macro="" textlink="">
      <xdr:nvSpPr>
        <xdr:cNvPr id="365" name="テキスト ボックス 364"/>
        <xdr:cNvSpPr txBox="1"/>
      </xdr:nvSpPr>
      <xdr:spPr>
        <a:xfrm>
          <a:off x="8515427" y="10122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6,266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24981</xdr:rowOff>
    </xdr:from>
    <xdr:to>
      <xdr:col>11</xdr:col>
      <xdr:colOff>358775</xdr:colOff>
      <xdr:row>58</xdr:row>
      <xdr:rowOff>126581</xdr:rowOff>
    </xdr:to>
    <xdr:sp macro="" textlink="">
      <xdr:nvSpPr>
        <xdr:cNvPr id="366" name="円/楕円 365"/>
        <xdr:cNvSpPr/>
      </xdr:nvSpPr>
      <xdr:spPr>
        <a:xfrm>
          <a:off x="7810500" y="996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117708</xdr:rowOff>
    </xdr:from>
    <xdr:ext cx="534377" cy="259045"/>
    <xdr:sp macro="" textlink="">
      <xdr:nvSpPr>
        <xdr:cNvPr id="367" name="テキスト ボックス 366"/>
        <xdr:cNvSpPr txBox="1"/>
      </xdr:nvSpPr>
      <xdr:spPr>
        <a:xfrm>
          <a:off x="7594111" y="1006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46507</xdr:rowOff>
    </xdr:from>
    <xdr:to>
      <xdr:col>10</xdr:col>
      <xdr:colOff>155575</xdr:colOff>
      <xdr:row>58</xdr:row>
      <xdr:rowOff>148107</xdr:rowOff>
    </xdr:to>
    <xdr:sp macro="" textlink="">
      <xdr:nvSpPr>
        <xdr:cNvPr id="368" name="円/楕円 367"/>
        <xdr:cNvSpPr/>
      </xdr:nvSpPr>
      <xdr:spPr>
        <a:xfrm>
          <a:off x="6921500" y="999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139234</xdr:rowOff>
    </xdr:from>
    <xdr:ext cx="469744" cy="259045"/>
    <xdr:sp macro="" textlink="">
      <xdr:nvSpPr>
        <xdr:cNvPr id="369" name="テキスト ボックス 368"/>
        <xdr:cNvSpPr txBox="1"/>
      </xdr:nvSpPr>
      <xdr:spPr>
        <a:xfrm>
          <a:off x="6737427" y="1008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9,338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93" name="直線コネクタ 392"/>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4"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5" name="直線コネクタ 394"/>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6"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7" name="直線コネクタ 396"/>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77470</xdr:rowOff>
    </xdr:from>
    <xdr:to>
      <xdr:col>15</xdr:col>
      <xdr:colOff>180975</xdr:colOff>
      <xdr:row>78</xdr:row>
      <xdr:rowOff>115100</xdr:rowOff>
    </xdr:to>
    <xdr:cxnSp macro="">
      <xdr:nvCxnSpPr>
        <xdr:cNvPr id="398" name="直線コネクタ 397"/>
        <xdr:cNvCxnSpPr/>
      </xdr:nvCxnSpPr>
      <xdr:spPr>
        <a:xfrm>
          <a:off x="9639300" y="13450570"/>
          <a:ext cx="838200" cy="3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139476</xdr:rowOff>
    </xdr:from>
    <xdr:ext cx="534377" cy="259045"/>
    <xdr:sp macro="" textlink="">
      <xdr:nvSpPr>
        <xdr:cNvPr id="399" name="商工費平均値テキスト"/>
        <xdr:cNvSpPr txBox="1"/>
      </xdr:nvSpPr>
      <xdr:spPr>
        <a:xfrm>
          <a:off x="10528300" y="13169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400" name="フローチャート : 判断 399"/>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77470</xdr:rowOff>
    </xdr:from>
    <xdr:to>
      <xdr:col>14</xdr:col>
      <xdr:colOff>28575</xdr:colOff>
      <xdr:row>78</xdr:row>
      <xdr:rowOff>122898</xdr:rowOff>
    </xdr:to>
    <xdr:cxnSp macro="">
      <xdr:nvCxnSpPr>
        <xdr:cNvPr id="401" name="直線コネクタ 400"/>
        <xdr:cNvCxnSpPr/>
      </xdr:nvCxnSpPr>
      <xdr:spPr>
        <a:xfrm flipV="1">
          <a:off x="8750300" y="13450570"/>
          <a:ext cx="889000" cy="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102781</xdr:rowOff>
    </xdr:from>
    <xdr:to>
      <xdr:col>14</xdr:col>
      <xdr:colOff>79375</xdr:colOff>
      <xdr:row>78</xdr:row>
      <xdr:rowOff>32931</xdr:rowOff>
    </xdr:to>
    <xdr:sp macro="" textlink="">
      <xdr:nvSpPr>
        <xdr:cNvPr id="402" name="フローチャート : 判断 401"/>
        <xdr:cNvSpPr/>
      </xdr:nvSpPr>
      <xdr:spPr>
        <a:xfrm>
          <a:off x="9588500" y="1330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49458</xdr:rowOff>
    </xdr:from>
    <xdr:ext cx="534377" cy="259045"/>
    <xdr:sp macro="" textlink="">
      <xdr:nvSpPr>
        <xdr:cNvPr id="403" name="テキスト ボックス 402"/>
        <xdr:cNvSpPr txBox="1"/>
      </xdr:nvSpPr>
      <xdr:spPr>
        <a:xfrm>
          <a:off x="9372111" y="1307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122898</xdr:rowOff>
    </xdr:from>
    <xdr:to>
      <xdr:col>12</xdr:col>
      <xdr:colOff>511175</xdr:colOff>
      <xdr:row>78</xdr:row>
      <xdr:rowOff>134201</xdr:rowOff>
    </xdr:to>
    <xdr:cxnSp macro="">
      <xdr:nvCxnSpPr>
        <xdr:cNvPr id="404" name="直線コネクタ 403"/>
        <xdr:cNvCxnSpPr/>
      </xdr:nvCxnSpPr>
      <xdr:spPr>
        <a:xfrm flipV="1">
          <a:off x="7861300" y="13495998"/>
          <a:ext cx="889000" cy="1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138037</xdr:rowOff>
    </xdr:from>
    <xdr:to>
      <xdr:col>12</xdr:col>
      <xdr:colOff>561975</xdr:colOff>
      <xdr:row>78</xdr:row>
      <xdr:rowOff>68187</xdr:rowOff>
    </xdr:to>
    <xdr:sp macro="" textlink="">
      <xdr:nvSpPr>
        <xdr:cNvPr id="405" name="フローチャート : 判断 404"/>
        <xdr:cNvSpPr/>
      </xdr:nvSpPr>
      <xdr:spPr>
        <a:xfrm>
          <a:off x="8699500" y="133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84714</xdr:rowOff>
    </xdr:from>
    <xdr:ext cx="534377" cy="259045"/>
    <xdr:sp macro="" textlink="">
      <xdr:nvSpPr>
        <xdr:cNvPr id="406" name="テキスト ボックス 405"/>
        <xdr:cNvSpPr txBox="1"/>
      </xdr:nvSpPr>
      <xdr:spPr>
        <a:xfrm>
          <a:off x="8483111" y="1311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130366</xdr:rowOff>
    </xdr:from>
    <xdr:to>
      <xdr:col>11</xdr:col>
      <xdr:colOff>307975</xdr:colOff>
      <xdr:row>78</xdr:row>
      <xdr:rowOff>134201</xdr:rowOff>
    </xdr:to>
    <xdr:cxnSp macro="">
      <xdr:nvCxnSpPr>
        <xdr:cNvPr id="407" name="直線コネクタ 406"/>
        <xdr:cNvCxnSpPr/>
      </xdr:nvCxnSpPr>
      <xdr:spPr>
        <a:xfrm>
          <a:off x="6972300" y="13503466"/>
          <a:ext cx="889000" cy="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152845</xdr:rowOff>
    </xdr:from>
    <xdr:to>
      <xdr:col>11</xdr:col>
      <xdr:colOff>358775</xdr:colOff>
      <xdr:row>78</xdr:row>
      <xdr:rowOff>82995</xdr:rowOff>
    </xdr:to>
    <xdr:sp macro="" textlink="">
      <xdr:nvSpPr>
        <xdr:cNvPr id="408" name="フローチャート : 判断 407"/>
        <xdr:cNvSpPr/>
      </xdr:nvSpPr>
      <xdr:spPr>
        <a:xfrm>
          <a:off x="7810500" y="1335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99522</xdr:rowOff>
    </xdr:from>
    <xdr:ext cx="534377" cy="259045"/>
    <xdr:sp macro="" textlink="">
      <xdr:nvSpPr>
        <xdr:cNvPr id="409" name="テキスト ボックス 408"/>
        <xdr:cNvSpPr txBox="1"/>
      </xdr:nvSpPr>
      <xdr:spPr>
        <a:xfrm>
          <a:off x="7594111" y="1312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166954</xdr:rowOff>
    </xdr:from>
    <xdr:to>
      <xdr:col>10</xdr:col>
      <xdr:colOff>155575</xdr:colOff>
      <xdr:row>78</xdr:row>
      <xdr:rowOff>97104</xdr:rowOff>
    </xdr:to>
    <xdr:sp macro="" textlink="">
      <xdr:nvSpPr>
        <xdr:cNvPr id="410" name="フローチャート : 判断 409"/>
        <xdr:cNvSpPr/>
      </xdr:nvSpPr>
      <xdr:spPr>
        <a:xfrm>
          <a:off x="6921500" y="1336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113631</xdr:rowOff>
    </xdr:from>
    <xdr:ext cx="534377" cy="259045"/>
    <xdr:sp macro="" textlink="">
      <xdr:nvSpPr>
        <xdr:cNvPr id="411" name="テキスト ボックス 410"/>
        <xdr:cNvSpPr txBox="1"/>
      </xdr:nvSpPr>
      <xdr:spPr>
        <a:xfrm>
          <a:off x="6705111" y="1314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64300</xdr:rowOff>
    </xdr:from>
    <xdr:to>
      <xdr:col>15</xdr:col>
      <xdr:colOff>231775</xdr:colOff>
      <xdr:row>78</xdr:row>
      <xdr:rowOff>165900</xdr:rowOff>
    </xdr:to>
    <xdr:sp macro="" textlink="">
      <xdr:nvSpPr>
        <xdr:cNvPr id="417" name="円/楕円 416"/>
        <xdr:cNvSpPr/>
      </xdr:nvSpPr>
      <xdr:spPr>
        <a:xfrm>
          <a:off x="10426700" y="134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150677</xdr:rowOff>
    </xdr:from>
    <xdr:ext cx="469744" cy="259045"/>
    <xdr:sp macro="" textlink="">
      <xdr:nvSpPr>
        <xdr:cNvPr id="418" name="商工費該当値テキスト"/>
        <xdr:cNvSpPr txBox="1"/>
      </xdr:nvSpPr>
      <xdr:spPr>
        <a:xfrm>
          <a:off x="10528300" y="133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7,937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26670</xdr:rowOff>
    </xdr:from>
    <xdr:to>
      <xdr:col>14</xdr:col>
      <xdr:colOff>79375</xdr:colOff>
      <xdr:row>78</xdr:row>
      <xdr:rowOff>128270</xdr:rowOff>
    </xdr:to>
    <xdr:sp macro="" textlink="">
      <xdr:nvSpPr>
        <xdr:cNvPr id="419" name="円/楕円 418"/>
        <xdr:cNvSpPr/>
      </xdr:nvSpPr>
      <xdr:spPr>
        <a:xfrm>
          <a:off x="95885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119397</xdr:rowOff>
    </xdr:from>
    <xdr:ext cx="534377" cy="259045"/>
    <xdr:sp macro="" textlink="">
      <xdr:nvSpPr>
        <xdr:cNvPr id="420" name="テキスト ボックス 419"/>
        <xdr:cNvSpPr txBox="1"/>
      </xdr:nvSpPr>
      <xdr:spPr>
        <a:xfrm>
          <a:off x="9372111" y="1349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10,900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72098</xdr:rowOff>
    </xdr:from>
    <xdr:to>
      <xdr:col>12</xdr:col>
      <xdr:colOff>561975</xdr:colOff>
      <xdr:row>79</xdr:row>
      <xdr:rowOff>2248</xdr:rowOff>
    </xdr:to>
    <xdr:sp macro="" textlink="">
      <xdr:nvSpPr>
        <xdr:cNvPr id="421" name="円/楕円 420"/>
        <xdr:cNvSpPr/>
      </xdr:nvSpPr>
      <xdr:spPr>
        <a:xfrm>
          <a:off x="8699500" y="134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164825</xdr:rowOff>
    </xdr:from>
    <xdr:ext cx="469744" cy="259045"/>
    <xdr:sp macro="" textlink="">
      <xdr:nvSpPr>
        <xdr:cNvPr id="422" name="テキスト ボックス 421"/>
        <xdr:cNvSpPr txBox="1"/>
      </xdr:nvSpPr>
      <xdr:spPr>
        <a:xfrm>
          <a:off x="8515427" y="1353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7,323</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83401</xdr:rowOff>
    </xdr:from>
    <xdr:to>
      <xdr:col>11</xdr:col>
      <xdr:colOff>358775</xdr:colOff>
      <xdr:row>79</xdr:row>
      <xdr:rowOff>13551</xdr:rowOff>
    </xdr:to>
    <xdr:sp macro="" textlink="">
      <xdr:nvSpPr>
        <xdr:cNvPr id="423" name="円/楕円 422"/>
        <xdr:cNvSpPr/>
      </xdr:nvSpPr>
      <xdr:spPr>
        <a:xfrm>
          <a:off x="7810500" y="1345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4678</xdr:rowOff>
    </xdr:from>
    <xdr:ext cx="469744" cy="259045"/>
    <xdr:sp macro="" textlink="">
      <xdr:nvSpPr>
        <xdr:cNvPr id="424" name="テキスト ボックス 423"/>
        <xdr:cNvSpPr txBox="1"/>
      </xdr:nvSpPr>
      <xdr:spPr>
        <a:xfrm>
          <a:off x="7626427" y="1354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6,433</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79566</xdr:rowOff>
    </xdr:from>
    <xdr:to>
      <xdr:col>10</xdr:col>
      <xdr:colOff>155575</xdr:colOff>
      <xdr:row>79</xdr:row>
      <xdr:rowOff>9716</xdr:rowOff>
    </xdr:to>
    <xdr:sp macro="" textlink="">
      <xdr:nvSpPr>
        <xdr:cNvPr id="425" name="円/楕円 424"/>
        <xdr:cNvSpPr/>
      </xdr:nvSpPr>
      <xdr:spPr>
        <a:xfrm>
          <a:off x="6921500" y="1345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843</xdr:rowOff>
    </xdr:from>
    <xdr:ext cx="469744" cy="259045"/>
    <xdr:sp macro="" textlink="">
      <xdr:nvSpPr>
        <xdr:cNvPr id="426" name="テキスト ボックス 425"/>
        <xdr:cNvSpPr txBox="1"/>
      </xdr:nvSpPr>
      <xdr:spPr>
        <a:xfrm>
          <a:off x="6737427" y="13545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7" name="直線コネクタ 43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8" name="テキスト ボックス 43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1" name="直線コネクタ 44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2" name="テキスト ボックス 44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5" name="直線コネクタ 44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6" name="テキスト ボックス 44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8" name="テキスト ボックス 44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9" name="直線コネクタ 44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0" name="テキスト ボックス 44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4" name="直線コネクタ 453"/>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5"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6" name="直線コネクタ 455"/>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7"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8" name="直線コネクタ 457"/>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83598</xdr:rowOff>
    </xdr:from>
    <xdr:to>
      <xdr:col>15</xdr:col>
      <xdr:colOff>180975</xdr:colOff>
      <xdr:row>98</xdr:row>
      <xdr:rowOff>89427</xdr:rowOff>
    </xdr:to>
    <xdr:cxnSp macro="">
      <xdr:nvCxnSpPr>
        <xdr:cNvPr id="459" name="直線コネクタ 458"/>
        <xdr:cNvCxnSpPr/>
      </xdr:nvCxnSpPr>
      <xdr:spPr>
        <a:xfrm>
          <a:off x="9639300" y="16885698"/>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115978</xdr:rowOff>
    </xdr:from>
    <xdr:ext cx="534377" cy="259045"/>
    <xdr:sp macro="" textlink="">
      <xdr:nvSpPr>
        <xdr:cNvPr id="460" name="土木費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61" name="フローチャート : 判断 460"/>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57728</xdr:rowOff>
    </xdr:from>
    <xdr:to>
      <xdr:col>14</xdr:col>
      <xdr:colOff>28575</xdr:colOff>
      <xdr:row>98</xdr:row>
      <xdr:rowOff>83598</xdr:rowOff>
    </xdr:to>
    <xdr:cxnSp macro="">
      <xdr:nvCxnSpPr>
        <xdr:cNvPr id="462" name="直線コネクタ 461"/>
        <xdr:cNvCxnSpPr/>
      </xdr:nvCxnSpPr>
      <xdr:spPr>
        <a:xfrm>
          <a:off x="8750300" y="16859828"/>
          <a:ext cx="889000" cy="2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108435</xdr:rowOff>
    </xdr:from>
    <xdr:to>
      <xdr:col>14</xdr:col>
      <xdr:colOff>79375</xdr:colOff>
      <xdr:row>97</xdr:row>
      <xdr:rowOff>38585</xdr:rowOff>
    </xdr:to>
    <xdr:sp macro="" textlink="">
      <xdr:nvSpPr>
        <xdr:cNvPr id="463" name="フローチャート : 判断 462"/>
        <xdr:cNvSpPr/>
      </xdr:nvSpPr>
      <xdr:spPr>
        <a:xfrm>
          <a:off x="9588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55112</xdr:rowOff>
    </xdr:from>
    <xdr:ext cx="534377" cy="259045"/>
    <xdr:sp macro="" textlink="">
      <xdr:nvSpPr>
        <xdr:cNvPr id="464" name="テキスト ボックス 463"/>
        <xdr:cNvSpPr txBox="1"/>
      </xdr:nvSpPr>
      <xdr:spPr>
        <a:xfrm>
          <a:off x="9372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57728</xdr:rowOff>
    </xdr:from>
    <xdr:to>
      <xdr:col>12</xdr:col>
      <xdr:colOff>511175</xdr:colOff>
      <xdr:row>98</xdr:row>
      <xdr:rowOff>78139</xdr:rowOff>
    </xdr:to>
    <xdr:cxnSp macro="">
      <xdr:nvCxnSpPr>
        <xdr:cNvPr id="465" name="直線コネクタ 464"/>
        <xdr:cNvCxnSpPr/>
      </xdr:nvCxnSpPr>
      <xdr:spPr>
        <a:xfrm flipV="1">
          <a:off x="7861300" y="16859828"/>
          <a:ext cx="889000" cy="20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97101</xdr:rowOff>
    </xdr:from>
    <xdr:to>
      <xdr:col>12</xdr:col>
      <xdr:colOff>561975</xdr:colOff>
      <xdr:row>96</xdr:row>
      <xdr:rowOff>27251</xdr:rowOff>
    </xdr:to>
    <xdr:sp macro="" textlink="">
      <xdr:nvSpPr>
        <xdr:cNvPr id="466" name="フローチャート : 判断 465"/>
        <xdr:cNvSpPr/>
      </xdr:nvSpPr>
      <xdr:spPr>
        <a:xfrm>
          <a:off x="8699500" y="1638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43778</xdr:rowOff>
    </xdr:from>
    <xdr:ext cx="534377" cy="259045"/>
    <xdr:sp macro="" textlink="">
      <xdr:nvSpPr>
        <xdr:cNvPr id="467" name="テキスト ボックス 466"/>
        <xdr:cNvSpPr txBox="1"/>
      </xdr:nvSpPr>
      <xdr:spPr>
        <a:xfrm>
          <a:off x="8483111" y="161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78139</xdr:rowOff>
    </xdr:from>
    <xdr:to>
      <xdr:col>11</xdr:col>
      <xdr:colOff>307975</xdr:colOff>
      <xdr:row>98</xdr:row>
      <xdr:rowOff>86340</xdr:rowOff>
    </xdr:to>
    <xdr:cxnSp macro="">
      <xdr:nvCxnSpPr>
        <xdr:cNvPr id="468" name="直線コネクタ 467"/>
        <xdr:cNvCxnSpPr/>
      </xdr:nvCxnSpPr>
      <xdr:spPr>
        <a:xfrm flipV="1">
          <a:off x="6972300" y="16880239"/>
          <a:ext cx="889000" cy="8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26426</xdr:rowOff>
    </xdr:from>
    <xdr:to>
      <xdr:col>11</xdr:col>
      <xdr:colOff>358775</xdr:colOff>
      <xdr:row>96</xdr:row>
      <xdr:rowOff>128026</xdr:rowOff>
    </xdr:to>
    <xdr:sp macro="" textlink="">
      <xdr:nvSpPr>
        <xdr:cNvPr id="469" name="フローチャート : 判断 468"/>
        <xdr:cNvSpPr/>
      </xdr:nvSpPr>
      <xdr:spPr>
        <a:xfrm>
          <a:off x="7810500" y="1648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144553</xdr:rowOff>
    </xdr:from>
    <xdr:ext cx="534377" cy="259045"/>
    <xdr:sp macro="" textlink="">
      <xdr:nvSpPr>
        <xdr:cNvPr id="470" name="テキスト ボックス 469"/>
        <xdr:cNvSpPr txBox="1"/>
      </xdr:nvSpPr>
      <xdr:spPr>
        <a:xfrm>
          <a:off x="7594111" y="1626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92053</xdr:rowOff>
    </xdr:from>
    <xdr:to>
      <xdr:col>10</xdr:col>
      <xdr:colOff>155575</xdr:colOff>
      <xdr:row>97</xdr:row>
      <xdr:rowOff>22203</xdr:rowOff>
    </xdr:to>
    <xdr:sp macro="" textlink="">
      <xdr:nvSpPr>
        <xdr:cNvPr id="471" name="フローチャート : 判断 470"/>
        <xdr:cNvSpPr/>
      </xdr:nvSpPr>
      <xdr:spPr>
        <a:xfrm>
          <a:off x="6921500" y="1655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38730</xdr:rowOff>
    </xdr:from>
    <xdr:ext cx="534377" cy="259045"/>
    <xdr:sp macro="" textlink="">
      <xdr:nvSpPr>
        <xdr:cNvPr id="472" name="テキスト ボックス 471"/>
        <xdr:cNvSpPr txBox="1"/>
      </xdr:nvSpPr>
      <xdr:spPr>
        <a:xfrm>
          <a:off x="6705111" y="1632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38627</xdr:rowOff>
    </xdr:from>
    <xdr:to>
      <xdr:col>15</xdr:col>
      <xdr:colOff>231775</xdr:colOff>
      <xdr:row>98</xdr:row>
      <xdr:rowOff>140227</xdr:rowOff>
    </xdr:to>
    <xdr:sp macro="" textlink="">
      <xdr:nvSpPr>
        <xdr:cNvPr id="478" name="円/楕円 477"/>
        <xdr:cNvSpPr/>
      </xdr:nvSpPr>
      <xdr:spPr>
        <a:xfrm>
          <a:off x="10426700" y="1684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125004</xdr:rowOff>
    </xdr:from>
    <xdr:ext cx="534377" cy="259045"/>
    <xdr:sp macro="" textlink="">
      <xdr:nvSpPr>
        <xdr:cNvPr id="479" name="土木費該当値テキスト"/>
        <xdr:cNvSpPr txBox="1"/>
      </xdr:nvSpPr>
      <xdr:spPr>
        <a:xfrm>
          <a:off x="10528300" y="1675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23,278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32798</xdr:rowOff>
    </xdr:from>
    <xdr:to>
      <xdr:col>14</xdr:col>
      <xdr:colOff>79375</xdr:colOff>
      <xdr:row>98</xdr:row>
      <xdr:rowOff>134398</xdr:rowOff>
    </xdr:to>
    <xdr:sp macro="" textlink="">
      <xdr:nvSpPr>
        <xdr:cNvPr id="480" name="円/楕円 479"/>
        <xdr:cNvSpPr/>
      </xdr:nvSpPr>
      <xdr:spPr>
        <a:xfrm>
          <a:off x="9588500" y="1683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125525</xdr:rowOff>
    </xdr:from>
    <xdr:ext cx="534377" cy="259045"/>
    <xdr:sp macro="" textlink="">
      <xdr:nvSpPr>
        <xdr:cNvPr id="481" name="テキスト ボックス 480"/>
        <xdr:cNvSpPr txBox="1"/>
      </xdr:nvSpPr>
      <xdr:spPr>
        <a:xfrm>
          <a:off x="9372111" y="1692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23,890</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6928</xdr:rowOff>
    </xdr:from>
    <xdr:to>
      <xdr:col>12</xdr:col>
      <xdr:colOff>561975</xdr:colOff>
      <xdr:row>98</xdr:row>
      <xdr:rowOff>108528</xdr:rowOff>
    </xdr:to>
    <xdr:sp macro="" textlink="">
      <xdr:nvSpPr>
        <xdr:cNvPr id="482" name="円/楕円 481"/>
        <xdr:cNvSpPr/>
      </xdr:nvSpPr>
      <xdr:spPr>
        <a:xfrm>
          <a:off x="8699500" y="1680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99655</xdr:rowOff>
    </xdr:from>
    <xdr:ext cx="534377" cy="259045"/>
    <xdr:sp macro="" textlink="">
      <xdr:nvSpPr>
        <xdr:cNvPr id="483" name="テキスト ボックス 482"/>
        <xdr:cNvSpPr txBox="1"/>
      </xdr:nvSpPr>
      <xdr:spPr>
        <a:xfrm>
          <a:off x="8483111" y="1690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26,606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27339</xdr:rowOff>
    </xdr:from>
    <xdr:to>
      <xdr:col>11</xdr:col>
      <xdr:colOff>358775</xdr:colOff>
      <xdr:row>98</xdr:row>
      <xdr:rowOff>128939</xdr:rowOff>
    </xdr:to>
    <xdr:sp macro="" textlink="">
      <xdr:nvSpPr>
        <xdr:cNvPr id="484" name="円/楕円 483"/>
        <xdr:cNvSpPr/>
      </xdr:nvSpPr>
      <xdr:spPr>
        <a:xfrm>
          <a:off x="7810500" y="1682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120066</xdr:rowOff>
    </xdr:from>
    <xdr:ext cx="534377" cy="259045"/>
    <xdr:sp macro="" textlink="">
      <xdr:nvSpPr>
        <xdr:cNvPr id="485" name="テキスト ボックス 484"/>
        <xdr:cNvSpPr txBox="1"/>
      </xdr:nvSpPr>
      <xdr:spPr>
        <a:xfrm>
          <a:off x="7594111" y="1692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24,463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35540</xdr:rowOff>
    </xdr:from>
    <xdr:to>
      <xdr:col>10</xdr:col>
      <xdr:colOff>155575</xdr:colOff>
      <xdr:row>98</xdr:row>
      <xdr:rowOff>137140</xdr:rowOff>
    </xdr:to>
    <xdr:sp macro="" textlink="">
      <xdr:nvSpPr>
        <xdr:cNvPr id="486" name="円/楕円 485"/>
        <xdr:cNvSpPr/>
      </xdr:nvSpPr>
      <xdr:spPr>
        <a:xfrm>
          <a:off x="6921500" y="168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128267</xdr:rowOff>
    </xdr:from>
    <xdr:ext cx="534377" cy="259045"/>
    <xdr:sp macro="" textlink="">
      <xdr:nvSpPr>
        <xdr:cNvPr id="487" name="テキスト ボックス 486"/>
        <xdr:cNvSpPr txBox="1"/>
      </xdr:nvSpPr>
      <xdr:spPr>
        <a:xfrm>
          <a:off x="6705111" y="1693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23,602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8" name="直線コネクタ 497"/>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9" name="テキスト ボックス 498"/>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501" name="テキスト ボックス 50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502" name="直線コネクタ 501"/>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503" name="テキスト ボックス 502"/>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6" name="直線コネクタ 505"/>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7" name="テキスト ボックス 506"/>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8" name="直線コネクタ 50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9" name="テキスト ボックス 50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10" name="直線コネクタ 509"/>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11" name="テキスト ボックス 510"/>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5" name="直線コネクタ 514"/>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6"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7" name="直線コネクタ 516"/>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8"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9" name="直線コネクタ 518"/>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80135</xdr:rowOff>
    </xdr:from>
    <xdr:to>
      <xdr:col>23</xdr:col>
      <xdr:colOff>517525</xdr:colOff>
      <xdr:row>38</xdr:row>
      <xdr:rowOff>105110</xdr:rowOff>
    </xdr:to>
    <xdr:cxnSp macro="">
      <xdr:nvCxnSpPr>
        <xdr:cNvPr id="520" name="直線コネクタ 519"/>
        <xdr:cNvCxnSpPr/>
      </xdr:nvCxnSpPr>
      <xdr:spPr>
        <a:xfrm flipV="1">
          <a:off x="15481300" y="6252335"/>
          <a:ext cx="838200" cy="36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66641</xdr:rowOff>
    </xdr:from>
    <xdr:ext cx="534377" cy="259045"/>
    <xdr:sp macro="" textlink="">
      <xdr:nvSpPr>
        <xdr:cNvPr id="521" name="消防費平均値テキスト"/>
        <xdr:cNvSpPr txBox="1"/>
      </xdr:nvSpPr>
      <xdr:spPr>
        <a:xfrm>
          <a:off x="16370300" y="641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22" name="フローチャート : 判断 521"/>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78536</xdr:rowOff>
    </xdr:from>
    <xdr:to>
      <xdr:col>22</xdr:col>
      <xdr:colOff>365125</xdr:colOff>
      <xdr:row>38</xdr:row>
      <xdr:rowOff>105110</xdr:rowOff>
    </xdr:to>
    <xdr:cxnSp macro="">
      <xdr:nvCxnSpPr>
        <xdr:cNvPr id="523" name="直線コネクタ 522"/>
        <xdr:cNvCxnSpPr/>
      </xdr:nvCxnSpPr>
      <xdr:spPr>
        <a:xfrm>
          <a:off x="14592300" y="6593636"/>
          <a:ext cx="889000" cy="2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80870</xdr:rowOff>
    </xdr:from>
    <xdr:to>
      <xdr:col>22</xdr:col>
      <xdr:colOff>415925</xdr:colOff>
      <xdr:row>38</xdr:row>
      <xdr:rowOff>11020</xdr:rowOff>
    </xdr:to>
    <xdr:sp macro="" textlink="">
      <xdr:nvSpPr>
        <xdr:cNvPr id="524" name="フローチャート : 判断 523"/>
        <xdr:cNvSpPr/>
      </xdr:nvSpPr>
      <xdr:spPr>
        <a:xfrm>
          <a:off x="15430500" y="64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27547</xdr:rowOff>
    </xdr:from>
    <xdr:ext cx="534377" cy="259045"/>
    <xdr:sp macro="" textlink="">
      <xdr:nvSpPr>
        <xdr:cNvPr id="525" name="テキスト ボックス 524"/>
        <xdr:cNvSpPr txBox="1"/>
      </xdr:nvSpPr>
      <xdr:spPr>
        <a:xfrm>
          <a:off x="15214111" y="619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78536</xdr:rowOff>
    </xdr:from>
    <xdr:to>
      <xdr:col>21</xdr:col>
      <xdr:colOff>161925</xdr:colOff>
      <xdr:row>38</xdr:row>
      <xdr:rowOff>92308</xdr:rowOff>
    </xdr:to>
    <xdr:cxnSp macro="">
      <xdr:nvCxnSpPr>
        <xdr:cNvPr id="526" name="直線コネクタ 525"/>
        <xdr:cNvCxnSpPr/>
      </xdr:nvCxnSpPr>
      <xdr:spPr>
        <a:xfrm flipV="1">
          <a:off x="13703300" y="6593636"/>
          <a:ext cx="889000" cy="1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75684</xdr:rowOff>
    </xdr:from>
    <xdr:to>
      <xdr:col>21</xdr:col>
      <xdr:colOff>212725</xdr:colOff>
      <xdr:row>38</xdr:row>
      <xdr:rowOff>5834</xdr:rowOff>
    </xdr:to>
    <xdr:sp macro="" textlink="">
      <xdr:nvSpPr>
        <xdr:cNvPr id="527" name="フローチャート : 判断 526"/>
        <xdr:cNvSpPr/>
      </xdr:nvSpPr>
      <xdr:spPr>
        <a:xfrm>
          <a:off x="14541500" y="641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22361</xdr:rowOff>
    </xdr:from>
    <xdr:ext cx="534377" cy="259045"/>
    <xdr:sp macro="" textlink="">
      <xdr:nvSpPr>
        <xdr:cNvPr id="528" name="テキスト ボックス 527"/>
        <xdr:cNvSpPr txBox="1"/>
      </xdr:nvSpPr>
      <xdr:spPr>
        <a:xfrm>
          <a:off x="14325111" y="619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36973</xdr:rowOff>
    </xdr:from>
    <xdr:to>
      <xdr:col>19</xdr:col>
      <xdr:colOff>644525</xdr:colOff>
      <xdr:row>38</xdr:row>
      <xdr:rowOff>92308</xdr:rowOff>
    </xdr:to>
    <xdr:cxnSp macro="">
      <xdr:nvCxnSpPr>
        <xdr:cNvPr id="529" name="直線コネクタ 528"/>
        <xdr:cNvCxnSpPr/>
      </xdr:nvCxnSpPr>
      <xdr:spPr>
        <a:xfrm>
          <a:off x="12814300" y="6552073"/>
          <a:ext cx="889000" cy="5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88243</xdr:rowOff>
    </xdr:from>
    <xdr:to>
      <xdr:col>20</xdr:col>
      <xdr:colOff>9525</xdr:colOff>
      <xdr:row>38</xdr:row>
      <xdr:rowOff>18393</xdr:rowOff>
    </xdr:to>
    <xdr:sp macro="" textlink="">
      <xdr:nvSpPr>
        <xdr:cNvPr id="530" name="フローチャート : 判断 529"/>
        <xdr:cNvSpPr/>
      </xdr:nvSpPr>
      <xdr:spPr>
        <a:xfrm>
          <a:off x="13652500" y="643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34920</xdr:rowOff>
    </xdr:from>
    <xdr:ext cx="534377" cy="259045"/>
    <xdr:sp macro="" textlink="">
      <xdr:nvSpPr>
        <xdr:cNvPr id="531" name="テキスト ボックス 530"/>
        <xdr:cNvSpPr txBox="1"/>
      </xdr:nvSpPr>
      <xdr:spPr>
        <a:xfrm>
          <a:off x="13436111" y="620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118861</xdr:rowOff>
    </xdr:from>
    <xdr:to>
      <xdr:col>18</xdr:col>
      <xdr:colOff>492125</xdr:colOff>
      <xdr:row>38</xdr:row>
      <xdr:rowOff>49011</xdr:rowOff>
    </xdr:to>
    <xdr:sp macro="" textlink="">
      <xdr:nvSpPr>
        <xdr:cNvPr id="532" name="フローチャート : 判断 531"/>
        <xdr:cNvSpPr/>
      </xdr:nvSpPr>
      <xdr:spPr>
        <a:xfrm>
          <a:off x="12763500" y="646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65538</xdr:rowOff>
    </xdr:from>
    <xdr:ext cx="534377" cy="259045"/>
    <xdr:sp macro="" textlink="">
      <xdr:nvSpPr>
        <xdr:cNvPr id="533" name="テキスト ボックス 532"/>
        <xdr:cNvSpPr txBox="1"/>
      </xdr:nvSpPr>
      <xdr:spPr>
        <a:xfrm>
          <a:off x="12547111" y="623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29335</xdr:rowOff>
    </xdr:from>
    <xdr:to>
      <xdr:col>23</xdr:col>
      <xdr:colOff>568325</xdr:colOff>
      <xdr:row>36</xdr:row>
      <xdr:rowOff>130935</xdr:rowOff>
    </xdr:to>
    <xdr:sp macro="" textlink="">
      <xdr:nvSpPr>
        <xdr:cNvPr id="539" name="円/楕円 538"/>
        <xdr:cNvSpPr/>
      </xdr:nvSpPr>
      <xdr:spPr>
        <a:xfrm>
          <a:off x="16268700" y="62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52212</xdr:rowOff>
    </xdr:from>
    <xdr:ext cx="534377" cy="259045"/>
    <xdr:sp macro="" textlink="">
      <xdr:nvSpPr>
        <xdr:cNvPr id="540" name="消防費該当値テキスト"/>
        <xdr:cNvSpPr txBox="1"/>
      </xdr:nvSpPr>
      <xdr:spPr>
        <a:xfrm>
          <a:off x="16370300" y="605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40,169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54310</xdr:rowOff>
    </xdr:from>
    <xdr:to>
      <xdr:col>22</xdr:col>
      <xdr:colOff>415925</xdr:colOff>
      <xdr:row>38</xdr:row>
      <xdr:rowOff>155910</xdr:rowOff>
    </xdr:to>
    <xdr:sp macro="" textlink="">
      <xdr:nvSpPr>
        <xdr:cNvPr id="541" name="円/楕円 540"/>
        <xdr:cNvSpPr/>
      </xdr:nvSpPr>
      <xdr:spPr>
        <a:xfrm>
          <a:off x="15430500" y="656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147037</xdr:rowOff>
    </xdr:from>
    <xdr:ext cx="534377" cy="259045"/>
    <xdr:sp macro="" textlink="">
      <xdr:nvSpPr>
        <xdr:cNvPr id="542" name="テキスト ボックス 541"/>
        <xdr:cNvSpPr txBox="1"/>
      </xdr:nvSpPr>
      <xdr:spPr>
        <a:xfrm>
          <a:off x="15214111" y="666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14,421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27736</xdr:rowOff>
    </xdr:from>
    <xdr:to>
      <xdr:col>21</xdr:col>
      <xdr:colOff>212725</xdr:colOff>
      <xdr:row>38</xdr:row>
      <xdr:rowOff>129336</xdr:rowOff>
    </xdr:to>
    <xdr:sp macro="" textlink="">
      <xdr:nvSpPr>
        <xdr:cNvPr id="543" name="円/楕円 542"/>
        <xdr:cNvSpPr/>
      </xdr:nvSpPr>
      <xdr:spPr>
        <a:xfrm>
          <a:off x="14541500" y="65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120463</xdr:rowOff>
    </xdr:from>
    <xdr:ext cx="534377" cy="259045"/>
    <xdr:sp macro="" textlink="">
      <xdr:nvSpPr>
        <xdr:cNvPr id="544" name="テキスト ボックス 543"/>
        <xdr:cNvSpPr txBox="1"/>
      </xdr:nvSpPr>
      <xdr:spPr>
        <a:xfrm>
          <a:off x="14325111" y="663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16,281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41508</xdr:rowOff>
    </xdr:from>
    <xdr:to>
      <xdr:col>20</xdr:col>
      <xdr:colOff>9525</xdr:colOff>
      <xdr:row>38</xdr:row>
      <xdr:rowOff>143108</xdr:rowOff>
    </xdr:to>
    <xdr:sp macro="" textlink="">
      <xdr:nvSpPr>
        <xdr:cNvPr id="545" name="円/楕円 544"/>
        <xdr:cNvSpPr/>
      </xdr:nvSpPr>
      <xdr:spPr>
        <a:xfrm>
          <a:off x="13652500" y="655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134235</xdr:rowOff>
    </xdr:from>
    <xdr:ext cx="534377" cy="259045"/>
    <xdr:sp macro="" textlink="">
      <xdr:nvSpPr>
        <xdr:cNvPr id="546" name="テキスト ボックス 545"/>
        <xdr:cNvSpPr txBox="1"/>
      </xdr:nvSpPr>
      <xdr:spPr>
        <a:xfrm>
          <a:off x="13436111" y="664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15,317</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157623</xdr:rowOff>
    </xdr:from>
    <xdr:to>
      <xdr:col>18</xdr:col>
      <xdr:colOff>492125</xdr:colOff>
      <xdr:row>38</xdr:row>
      <xdr:rowOff>87773</xdr:rowOff>
    </xdr:to>
    <xdr:sp macro="" textlink="">
      <xdr:nvSpPr>
        <xdr:cNvPr id="547" name="円/楕円 546"/>
        <xdr:cNvSpPr/>
      </xdr:nvSpPr>
      <xdr:spPr>
        <a:xfrm>
          <a:off x="12763500" y="650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78900</xdr:rowOff>
    </xdr:from>
    <xdr:ext cx="534377" cy="259045"/>
    <xdr:sp macro="" textlink="">
      <xdr:nvSpPr>
        <xdr:cNvPr id="548" name="テキスト ボックス 547"/>
        <xdr:cNvSpPr txBox="1"/>
      </xdr:nvSpPr>
      <xdr:spPr>
        <a:xfrm>
          <a:off x="12547111" y="659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19,190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72" name="直線コネクタ 571"/>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73"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4" name="直線コネクタ 573"/>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5"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6" name="直線コネクタ 575"/>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3561</xdr:rowOff>
    </xdr:from>
    <xdr:to>
      <xdr:col>23</xdr:col>
      <xdr:colOff>517525</xdr:colOff>
      <xdr:row>58</xdr:row>
      <xdr:rowOff>88562</xdr:rowOff>
    </xdr:to>
    <xdr:cxnSp macro="">
      <xdr:nvCxnSpPr>
        <xdr:cNvPr id="577" name="直線コネクタ 576"/>
        <xdr:cNvCxnSpPr/>
      </xdr:nvCxnSpPr>
      <xdr:spPr>
        <a:xfrm>
          <a:off x="15481300" y="9947661"/>
          <a:ext cx="838200" cy="8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73890</xdr:rowOff>
    </xdr:from>
    <xdr:ext cx="534377" cy="259045"/>
    <xdr:sp macro="" textlink="">
      <xdr:nvSpPr>
        <xdr:cNvPr id="578" name="教育費平均値テキスト"/>
        <xdr:cNvSpPr txBox="1"/>
      </xdr:nvSpPr>
      <xdr:spPr>
        <a:xfrm>
          <a:off x="16370300" y="9503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9" name="フローチャート : 判断 578"/>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3561</xdr:rowOff>
    </xdr:from>
    <xdr:to>
      <xdr:col>22</xdr:col>
      <xdr:colOff>365125</xdr:colOff>
      <xdr:row>58</xdr:row>
      <xdr:rowOff>66456</xdr:rowOff>
    </xdr:to>
    <xdr:cxnSp macro="">
      <xdr:nvCxnSpPr>
        <xdr:cNvPr id="580" name="直線コネクタ 579"/>
        <xdr:cNvCxnSpPr/>
      </xdr:nvCxnSpPr>
      <xdr:spPr>
        <a:xfrm flipV="1">
          <a:off x="14592300" y="9947661"/>
          <a:ext cx="889000" cy="6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49292</xdr:rowOff>
    </xdr:from>
    <xdr:to>
      <xdr:col>22</xdr:col>
      <xdr:colOff>415925</xdr:colOff>
      <xdr:row>56</xdr:row>
      <xdr:rowOff>150892</xdr:rowOff>
    </xdr:to>
    <xdr:sp macro="" textlink="">
      <xdr:nvSpPr>
        <xdr:cNvPr id="581" name="フローチャート : 判断 580"/>
        <xdr:cNvSpPr/>
      </xdr:nvSpPr>
      <xdr:spPr>
        <a:xfrm>
          <a:off x="15430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167419</xdr:rowOff>
    </xdr:from>
    <xdr:ext cx="534377" cy="259045"/>
    <xdr:sp macro="" textlink="">
      <xdr:nvSpPr>
        <xdr:cNvPr id="582" name="テキスト ボックス 581"/>
        <xdr:cNvSpPr txBox="1"/>
      </xdr:nvSpPr>
      <xdr:spPr>
        <a:xfrm>
          <a:off x="15214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66456</xdr:rowOff>
    </xdr:from>
    <xdr:to>
      <xdr:col>21</xdr:col>
      <xdr:colOff>161925</xdr:colOff>
      <xdr:row>58</xdr:row>
      <xdr:rowOff>75494</xdr:rowOff>
    </xdr:to>
    <xdr:cxnSp macro="">
      <xdr:nvCxnSpPr>
        <xdr:cNvPr id="583" name="直線コネクタ 582"/>
        <xdr:cNvCxnSpPr/>
      </xdr:nvCxnSpPr>
      <xdr:spPr>
        <a:xfrm flipV="1">
          <a:off x="13703300" y="10010556"/>
          <a:ext cx="889000" cy="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45283</xdr:rowOff>
    </xdr:from>
    <xdr:to>
      <xdr:col>21</xdr:col>
      <xdr:colOff>212725</xdr:colOff>
      <xdr:row>56</xdr:row>
      <xdr:rowOff>146883</xdr:rowOff>
    </xdr:to>
    <xdr:sp macro="" textlink="">
      <xdr:nvSpPr>
        <xdr:cNvPr id="584" name="フローチャート : 判断 583"/>
        <xdr:cNvSpPr/>
      </xdr:nvSpPr>
      <xdr:spPr>
        <a:xfrm>
          <a:off x="14541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163410</xdr:rowOff>
    </xdr:from>
    <xdr:ext cx="534377" cy="259045"/>
    <xdr:sp macro="" textlink="">
      <xdr:nvSpPr>
        <xdr:cNvPr id="585" name="テキスト ボックス 584"/>
        <xdr:cNvSpPr txBox="1"/>
      </xdr:nvSpPr>
      <xdr:spPr>
        <a:xfrm>
          <a:off x="14325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69093</xdr:rowOff>
    </xdr:from>
    <xdr:to>
      <xdr:col>19</xdr:col>
      <xdr:colOff>644525</xdr:colOff>
      <xdr:row>58</xdr:row>
      <xdr:rowOff>75494</xdr:rowOff>
    </xdr:to>
    <xdr:cxnSp macro="">
      <xdr:nvCxnSpPr>
        <xdr:cNvPr id="586" name="直線コネクタ 585"/>
        <xdr:cNvCxnSpPr/>
      </xdr:nvCxnSpPr>
      <xdr:spPr>
        <a:xfrm>
          <a:off x="12814300" y="10013193"/>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85783</xdr:rowOff>
    </xdr:from>
    <xdr:to>
      <xdr:col>20</xdr:col>
      <xdr:colOff>9525</xdr:colOff>
      <xdr:row>57</xdr:row>
      <xdr:rowOff>15933</xdr:rowOff>
    </xdr:to>
    <xdr:sp macro="" textlink="">
      <xdr:nvSpPr>
        <xdr:cNvPr id="587" name="フローチャート : 判断 586"/>
        <xdr:cNvSpPr/>
      </xdr:nvSpPr>
      <xdr:spPr>
        <a:xfrm>
          <a:off x="13652500" y="96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32460</xdr:rowOff>
    </xdr:from>
    <xdr:ext cx="534377" cy="259045"/>
    <xdr:sp macro="" textlink="">
      <xdr:nvSpPr>
        <xdr:cNvPr id="588" name="テキスト ボックス 587"/>
        <xdr:cNvSpPr txBox="1"/>
      </xdr:nvSpPr>
      <xdr:spPr>
        <a:xfrm>
          <a:off x="13436111" y="94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99392</xdr:rowOff>
    </xdr:from>
    <xdr:to>
      <xdr:col>18</xdr:col>
      <xdr:colOff>492125</xdr:colOff>
      <xdr:row>57</xdr:row>
      <xdr:rowOff>29542</xdr:rowOff>
    </xdr:to>
    <xdr:sp macro="" textlink="">
      <xdr:nvSpPr>
        <xdr:cNvPr id="589" name="フローチャート : 判断 588"/>
        <xdr:cNvSpPr/>
      </xdr:nvSpPr>
      <xdr:spPr>
        <a:xfrm>
          <a:off x="12763500" y="970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46069</xdr:rowOff>
    </xdr:from>
    <xdr:ext cx="534377" cy="259045"/>
    <xdr:sp macro="" textlink="">
      <xdr:nvSpPr>
        <xdr:cNvPr id="590" name="テキスト ボックス 589"/>
        <xdr:cNvSpPr txBox="1"/>
      </xdr:nvSpPr>
      <xdr:spPr>
        <a:xfrm>
          <a:off x="12547111" y="94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37762</xdr:rowOff>
    </xdr:from>
    <xdr:to>
      <xdr:col>23</xdr:col>
      <xdr:colOff>568325</xdr:colOff>
      <xdr:row>58</xdr:row>
      <xdr:rowOff>139362</xdr:rowOff>
    </xdr:to>
    <xdr:sp macro="" textlink="">
      <xdr:nvSpPr>
        <xdr:cNvPr id="596" name="円/楕円 595"/>
        <xdr:cNvSpPr/>
      </xdr:nvSpPr>
      <xdr:spPr>
        <a:xfrm>
          <a:off x="16268700" y="998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124139</xdr:rowOff>
    </xdr:from>
    <xdr:ext cx="534377" cy="259045"/>
    <xdr:sp macro="" textlink="">
      <xdr:nvSpPr>
        <xdr:cNvPr id="597" name="教育費該当値テキスト"/>
        <xdr:cNvSpPr txBox="1"/>
      </xdr:nvSpPr>
      <xdr:spPr>
        <a:xfrm>
          <a:off x="16370300" y="989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16,711</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124211</xdr:rowOff>
    </xdr:from>
    <xdr:to>
      <xdr:col>22</xdr:col>
      <xdr:colOff>415925</xdr:colOff>
      <xdr:row>58</xdr:row>
      <xdr:rowOff>54361</xdr:rowOff>
    </xdr:to>
    <xdr:sp macro="" textlink="">
      <xdr:nvSpPr>
        <xdr:cNvPr id="598" name="円/楕円 597"/>
        <xdr:cNvSpPr/>
      </xdr:nvSpPr>
      <xdr:spPr>
        <a:xfrm>
          <a:off x="15430500" y="989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45488</xdr:rowOff>
    </xdr:from>
    <xdr:ext cx="534377" cy="259045"/>
    <xdr:sp macro="" textlink="">
      <xdr:nvSpPr>
        <xdr:cNvPr id="599" name="テキスト ボックス 598"/>
        <xdr:cNvSpPr txBox="1"/>
      </xdr:nvSpPr>
      <xdr:spPr>
        <a:xfrm>
          <a:off x="15214111" y="998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27,866</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15656</xdr:rowOff>
    </xdr:from>
    <xdr:to>
      <xdr:col>21</xdr:col>
      <xdr:colOff>212725</xdr:colOff>
      <xdr:row>58</xdr:row>
      <xdr:rowOff>117256</xdr:rowOff>
    </xdr:to>
    <xdr:sp macro="" textlink="">
      <xdr:nvSpPr>
        <xdr:cNvPr id="600" name="円/楕円 599"/>
        <xdr:cNvSpPr/>
      </xdr:nvSpPr>
      <xdr:spPr>
        <a:xfrm>
          <a:off x="14541500" y="995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108383</xdr:rowOff>
    </xdr:from>
    <xdr:ext cx="534377" cy="259045"/>
    <xdr:sp macro="" textlink="">
      <xdr:nvSpPr>
        <xdr:cNvPr id="601" name="テキスト ボックス 600"/>
        <xdr:cNvSpPr txBox="1"/>
      </xdr:nvSpPr>
      <xdr:spPr>
        <a:xfrm>
          <a:off x="14325111" y="1005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19,612</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24694</xdr:rowOff>
    </xdr:from>
    <xdr:to>
      <xdr:col>20</xdr:col>
      <xdr:colOff>9525</xdr:colOff>
      <xdr:row>58</xdr:row>
      <xdr:rowOff>126294</xdr:rowOff>
    </xdr:to>
    <xdr:sp macro="" textlink="">
      <xdr:nvSpPr>
        <xdr:cNvPr id="602" name="円/楕円 601"/>
        <xdr:cNvSpPr/>
      </xdr:nvSpPr>
      <xdr:spPr>
        <a:xfrm>
          <a:off x="13652500" y="996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117421</xdr:rowOff>
    </xdr:from>
    <xdr:ext cx="534377" cy="259045"/>
    <xdr:sp macro="" textlink="">
      <xdr:nvSpPr>
        <xdr:cNvPr id="603" name="テキスト ボックス 602"/>
        <xdr:cNvSpPr txBox="1"/>
      </xdr:nvSpPr>
      <xdr:spPr>
        <a:xfrm>
          <a:off x="13436111" y="1006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18,426</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18293</xdr:rowOff>
    </xdr:from>
    <xdr:to>
      <xdr:col>18</xdr:col>
      <xdr:colOff>492125</xdr:colOff>
      <xdr:row>58</xdr:row>
      <xdr:rowOff>119893</xdr:rowOff>
    </xdr:to>
    <xdr:sp macro="" textlink="">
      <xdr:nvSpPr>
        <xdr:cNvPr id="604" name="円/楕円 603"/>
        <xdr:cNvSpPr/>
      </xdr:nvSpPr>
      <xdr:spPr>
        <a:xfrm>
          <a:off x="12763500" y="996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111020</xdr:rowOff>
    </xdr:from>
    <xdr:ext cx="534377" cy="259045"/>
    <xdr:sp macro="" textlink="">
      <xdr:nvSpPr>
        <xdr:cNvPr id="605" name="テキスト ボックス 604"/>
        <xdr:cNvSpPr txBox="1"/>
      </xdr:nvSpPr>
      <xdr:spPr>
        <a:xfrm>
          <a:off x="12547111" y="100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19,266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7" name="直線コネクタ 626"/>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30"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31" name="直線コネクタ 630"/>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131882</xdr:rowOff>
    </xdr:from>
    <xdr:to>
      <xdr:col>23</xdr:col>
      <xdr:colOff>517525</xdr:colOff>
      <xdr:row>78</xdr:row>
      <xdr:rowOff>139060</xdr:rowOff>
    </xdr:to>
    <xdr:cxnSp macro="">
      <xdr:nvCxnSpPr>
        <xdr:cNvPr id="632" name="直線コネクタ 631"/>
        <xdr:cNvCxnSpPr/>
      </xdr:nvCxnSpPr>
      <xdr:spPr>
        <a:xfrm>
          <a:off x="15481300" y="13504982"/>
          <a:ext cx="8382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15811</xdr:rowOff>
    </xdr:from>
    <xdr:ext cx="469744" cy="259045"/>
    <xdr:sp macro="" textlink="">
      <xdr:nvSpPr>
        <xdr:cNvPr id="633" name="災害復旧費平均値テキスト"/>
        <xdr:cNvSpPr txBox="1"/>
      </xdr:nvSpPr>
      <xdr:spPr>
        <a:xfrm>
          <a:off x="16370300" y="13217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4" name="フローチャート : 判断 633"/>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111423</xdr:rowOff>
    </xdr:from>
    <xdr:to>
      <xdr:col>22</xdr:col>
      <xdr:colOff>365125</xdr:colOff>
      <xdr:row>78</xdr:row>
      <xdr:rowOff>131882</xdr:rowOff>
    </xdr:to>
    <xdr:cxnSp macro="">
      <xdr:nvCxnSpPr>
        <xdr:cNvPr id="635" name="直線コネクタ 634"/>
        <xdr:cNvCxnSpPr/>
      </xdr:nvCxnSpPr>
      <xdr:spPr>
        <a:xfrm>
          <a:off x="14592300" y="13484523"/>
          <a:ext cx="889000" cy="2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146805</xdr:rowOff>
    </xdr:from>
    <xdr:to>
      <xdr:col>22</xdr:col>
      <xdr:colOff>415925</xdr:colOff>
      <xdr:row>78</xdr:row>
      <xdr:rowOff>76955</xdr:rowOff>
    </xdr:to>
    <xdr:sp macro="" textlink="">
      <xdr:nvSpPr>
        <xdr:cNvPr id="636" name="フローチャート : 判断 635"/>
        <xdr:cNvSpPr/>
      </xdr:nvSpPr>
      <xdr:spPr>
        <a:xfrm>
          <a:off x="15430500" y="1334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93482</xdr:rowOff>
    </xdr:from>
    <xdr:ext cx="469744" cy="259045"/>
    <xdr:sp macro="" textlink="">
      <xdr:nvSpPr>
        <xdr:cNvPr id="637" name="テキスト ボックス 636"/>
        <xdr:cNvSpPr txBox="1"/>
      </xdr:nvSpPr>
      <xdr:spPr>
        <a:xfrm>
          <a:off x="15246427" y="1312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111423</xdr:rowOff>
    </xdr:from>
    <xdr:to>
      <xdr:col>21</xdr:col>
      <xdr:colOff>161925</xdr:colOff>
      <xdr:row>78</xdr:row>
      <xdr:rowOff>113342</xdr:rowOff>
    </xdr:to>
    <xdr:cxnSp macro="">
      <xdr:nvCxnSpPr>
        <xdr:cNvPr id="638" name="直線コネクタ 637"/>
        <xdr:cNvCxnSpPr/>
      </xdr:nvCxnSpPr>
      <xdr:spPr>
        <a:xfrm flipV="1">
          <a:off x="13703300" y="13484523"/>
          <a:ext cx="889000" cy="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74932</xdr:rowOff>
    </xdr:from>
    <xdr:to>
      <xdr:col>21</xdr:col>
      <xdr:colOff>212725</xdr:colOff>
      <xdr:row>78</xdr:row>
      <xdr:rowOff>5082</xdr:rowOff>
    </xdr:to>
    <xdr:sp macro="" textlink="">
      <xdr:nvSpPr>
        <xdr:cNvPr id="639" name="フローチャート : 判断 638"/>
        <xdr:cNvSpPr/>
      </xdr:nvSpPr>
      <xdr:spPr>
        <a:xfrm>
          <a:off x="14541500" y="1327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21609</xdr:rowOff>
    </xdr:from>
    <xdr:ext cx="469744" cy="259045"/>
    <xdr:sp macro="" textlink="">
      <xdr:nvSpPr>
        <xdr:cNvPr id="640" name="テキスト ボックス 639"/>
        <xdr:cNvSpPr txBox="1"/>
      </xdr:nvSpPr>
      <xdr:spPr>
        <a:xfrm>
          <a:off x="14357427"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113342</xdr:rowOff>
    </xdr:from>
    <xdr:to>
      <xdr:col>19</xdr:col>
      <xdr:colOff>644525</xdr:colOff>
      <xdr:row>78</xdr:row>
      <xdr:rowOff>134671</xdr:rowOff>
    </xdr:to>
    <xdr:cxnSp macro="">
      <xdr:nvCxnSpPr>
        <xdr:cNvPr id="641" name="直線コネクタ 640"/>
        <xdr:cNvCxnSpPr/>
      </xdr:nvCxnSpPr>
      <xdr:spPr>
        <a:xfrm flipV="1">
          <a:off x="12814300" y="13486442"/>
          <a:ext cx="889000" cy="2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79550</xdr:rowOff>
    </xdr:from>
    <xdr:to>
      <xdr:col>20</xdr:col>
      <xdr:colOff>9525</xdr:colOff>
      <xdr:row>78</xdr:row>
      <xdr:rowOff>9700</xdr:rowOff>
    </xdr:to>
    <xdr:sp macro="" textlink="">
      <xdr:nvSpPr>
        <xdr:cNvPr id="642" name="フローチャート : 判断 641"/>
        <xdr:cNvSpPr/>
      </xdr:nvSpPr>
      <xdr:spPr>
        <a:xfrm>
          <a:off x="13652500" y="132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26227</xdr:rowOff>
    </xdr:from>
    <xdr:ext cx="469744" cy="259045"/>
    <xdr:sp macro="" textlink="">
      <xdr:nvSpPr>
        <xdr:cNvPr id="643" name="テキスト ボックス 642"/>
        <xdr:cNvSpPr txBox="1"/>
      </xdr:nvSpPr>
      <xdr:spPr>
        <a:xfrm>
          <a:off x="13468427" y="130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4204</xdr:rowOff>
    </xdr:from>
    <xdr:to>
      <xdr:col>18</xdr:col>
      <xdr:colOff>492125</xdr:colOff>
      <xdr:row>77</xdr:row>
      <xdr:rowOff>105804</xdr:rowOff>
    </xdr:to>
    <xdr:sp macro="" textlink="">
      <xdr:nvSpPr>
        <xdr:cNvPr id="644" name="フローチャート : 判断 643"/>
        <xdr:cNvSpPr/>
      </xdr:nvSpPr>
      <xdr:spPr>
        <a:xfrm>
          <a:off x="12763500" y="132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122331</xdr:rowOff>
    </xdr:from>
    <xdr:ext cx="534377" cy="259045"/>
    <xdr:sp macro="" textlink="">
      <xdr:nvSpPr>
        <xdr:cNvPr id="645" name="テキスト ボックス 644"/>
        <xdr:cNvSpPr txBox="1"/>
      </xdr:nvSpPr>
      <xdr:spPr>
        <a:xfrm>
          <a:off x="12547111" y="1298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88260</xdr:rowOff>
    </xdr:from>
    <xdr:to>
      <xdr:col>23</xdr:col>
      <xdr:colOff>568325</xdr:colOff>
      <xdr:row>79</xdr:row>
      <xdr:rowOff>18410</xdr:rowOff>
    </xdr:to>
    <xdr:sp macro="" textlink="">
      <xdr:nvSpPr>
        <xdr:cNvPr id="651" name="円/楕円 650"/>
        <xdr:cNvSpPr/>
      </xdr:nvSpPr>
      <xdr:spPr>
        <a:xfrm>
          <a:off x="16268700" y="1346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3187</xdr:rowOff>
    </xdr:from>
    <xdr:ext cx="313932" cy="259045"/>
    <xdr:sp macro="" textlink="">
      <xdr:nvSpPr>
        <xdr:cNvPr id="652" name="災害復旧費該当値テキスト"/>
        <xdr:cNvSpPr txBox="1"/>
      </xdr:nvSpPr>
      <xdr:spPr>
        <a:xfrm>
          <a:off x="16370300" y="13376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81082</xdr:rowOff>
    </xdr:from>
    <xdr:to>
      <xdr:col>22</xdr:col>
      <xdr:colOff>415925</xdr:colOff>
      <xdr:row>79</xdr:row>
      <xdr:rowOff>11232</xdr:rowOff>
    </xdr:to>
    <xdr:sp macro="" textlink="">
      <xdr:nvSpPr>
        <xdr:cNvPr id="653" name="円/楕円 652"/>
        <xdr:cNvSpPr/>
      </xdr:nvSpPr>
      <xdr:spPr>
        <a:xfrm>
          <a:off x="15430500" y="1345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2359</xdr:rowOff>
    </xdr:from>
    <xdr:ext cx="378565" cy="259045"/>
    <xdr:sp macro="" textlink="">
      <xdr:nvSpPr>
        <xdr:cNvPr id="654" name="テキスト ボックス 653"/>
        <xdr:cNvSpPr txBox="1"/>
      </xdr:nvSpPr>
      <xdr:spPr>
        <a:xfrm>
          <a:off x="15292017" y="13546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60623</xdr:rowOff>
    </xdr:from>
    <xdr:to>
      <xdr:col>21</xdr:col>
      <xdr:colOff>212725</xdr:colOff>
      <xdr:row>78</xdr:row>
      <xdr:rowOff>162223</xdr:rowOff>
    </xdr:to>
    <xdr:sp macro="" textlink="">
      <xdr:nvSpPr>
        <xdr:cNvPr id="655" name="円/楕円 654"/>
        <xdr:cNvSpPr/>
      </xdr:nvSpPr>
      <xdr:spPr>
        <a:xfrm>
          <a:off x="14541500" y="1343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153350</xdr:rowOff>
    </xdr:from>
    <xdr:ext cx="469744" cy="259045"/>
    <xdr:sp macro="" textlink="">
      <xdr:nvSpPr>
        <xdr:cNvPr id="656" name="テキスト ボックス 655"/>
        <xdr:cNvSpPr txBox="1"/>
      </xdr:nvSpPr>
      <xdr:spPr>
        <a:xfrm>
          <a:off x="14357427" y="1352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1,237</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62542</xdr:rowOff>
    </xdr:from>
    <xdr:to>
      <xdr:col>20</xdr:col>
      <xdr:colOff>9525</xdr:colOff>
      <xdr:row>78</xdr:row>
      <xdr:rowOff>164142</xdr:rowOff>
    </xdr:to>
    <xdr:sp macro="" textlink="">
      <xdr:nvSpPr>
        <xdr:cNvPr id="657" name="円/楕円 656"/>
        <xdr:cNvSpPr/>
      </xdr:nvSpPr>
      <xdr:spPr>
        <a:xfrm>
          <a:off x="13652500" y="1343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155269</xdr:rowOff>
    </xdr:from>
    <xdr:ext cx="469744" cy="259045"/>
    <xdr:sp macro="" textlink="">
      <xdr:nvSpPr>
        <xdr:cNvPr id="658" name="テキスト ボックス 657"/>
        <xdr:cNvSpPr txBox="1"/>
      </xdr:nvSpPr>
      <xdr:spPr>
        <a:xfrm>
          <a:off x="13468427" y="13528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83871</xdr:rowOff>
    </xdr:from>
    <xdr:to>
      <xdr:col>18</xdr:col>
      <xdr:colOff>492125</xdr:colOff>
      <xdr:row>79</xdr:row>
      <xdr:rowOff>14021</xdr:rowOff>
    </xdr:to>
    <xdr:sp macro="" textlink="">
      <xdr:nvSpPr>
        <xdr:cNvPr id="659" name="円/楕円 658"/>
        <xdr:cNvSpPr/>
      </xdr:nvSpPr>
      <xdr:spPr>
        <a:xfrm>
          <a:off x="12763500" y="1345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5148</xdr:rowOff>
    </xdr:from>
    <xdr:ext cx="378565" cy="259045"/>
    <xdr:sp macro="" textlink="">
      <xdr:nvSpPr>
        <xdr:cNvPr id="660" name="テキスト ボックス 659"/>
        <xdr:cNvSpPr txBox="1"/>
      </xdr:nvSpPr>
      <xdr:spPr>
        <a:xfrm>
          <a:off x="12625017" y="13549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4" name="直線コネクタ 683"/>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5"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6" name="直線コネクタ 685"/>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7"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8" name="直線コネクタ 687"/>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13094</xdr:rowOff>
    </xdr:from>
    <xdr:to>
      <xdr:col>23</xdr:col>
      <xdr:colOff>517525</xdr:colOff>
      <xdr:row>98</xdr:row>
      <xdr:rowOff>18962</xdr:rowOff>
    </xdr:to>
    <xdr:cxnSp macro="">
      <xdr:nvCxnSpPr>
        <xdr:cNvPr id="689" name="直線コネクタ 688"/>
        <xdr:cNvCxnSpPr/>
      </xdr:nvCxnSpPr>
      <xdr:spPr>
        <a:xfrm flipV="1">
          <a:off x="15481300" y="16815194"/>
          <a:ext cx="8382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89306</xdr:rowOff>
    </xdr:from>
    <xdr:ext cx="534377" cy="259045"/>
    <xdr:sp macro="" textlink="">
      <xdr:nvSpPr>
        <xdr:cNvPr id="690" name="公債費平均値テキスト"/>
        <xdr:cNvSpPr txBox="1"/>
      </xdr:nvSpPr>
      <xdr:spPr>
        <a:xfrm>
          <a:off x="16370300" y="16548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91" name="フローチャート : 判断 690"/>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14024</xdr:rowOff>
    </xdr:from>
    <xdr:to>
      <xdr:col>22</xdr:col>
      <xdr:colOff>365125</xdr:colOff>
      <xdr:row>98</xdr:row>
      <xdr:rowOff>18962</xdr:rowOff>
    </xdr:to>
    <xdr:cxnSp macro="">
      <xdr:nvCxnSpPr>
        <xdr:cNvPr id="692" name="直線コネクタ 691"/>
        <xdr:cNvCxnSpPr/>
      </xdr:nvCxnSpPr>
      <xdr:spPr>
        <a:xfrm>
          <a:off x="14592300" y="16816124"/>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67343</xdr:rowOff>
    </xdr:from>
    <xdr:to>
      <xdr:col>22</xdr:col>
      <xdr:colOff>415925</xdr:colOff>
      <xdr:row>97</xdr:row>
      <xdr:rowOff>168943</xdr:rowOff>
    </xdr:to>
    <xdr:sp macro="" textlink="">
      <xdr:nvSpPr>
        <xdr:cNvPr id="693" name="フローチャート : 判断 692"/>
        <xdr:cNvSpPr/>
      </xdr:nvSpPr>
      <xdr:spPr>
        <a:xfrm>
          <a:off x="15430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14020</xdr:rowOff>
    </xdr:from>
    <xdr:ext cx="534377" cy="259045"/>
    <xdr:sp macro="" textlink="">
      <xdr:nvSpPr>
        <xdr:cNvPr id="694" name="テキスト ボックス 693"/>
        <xdr:cNvSpPr txBox="1"/>
      </xdr:nvSpPr>
      <xdr:spPr>
        <a:xfrm>
          <a:off x="15214111" y="1647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13745</xdr:rowOff>
    </xdr:from>
    <xdr:to>
      <xdr:col>21</xdr:col>
      <xdr:colOff>161925</xdr:colOff>
      <xdr:row>98</xdr:row>
      <xdr:rowOff>14024</xdr:rowOff>
    </xdr:to>
    <xdr:cxnSp macro="">
      <xdr:nvCxnSpPr>
        <xdr:cNvPr id="695" name="直線コネクタ 694"/>
        <xdr:cNvCxnSpPr/>
      </xdr:nvCxnSpPr>
      <xdr:spPr>
        <a:xfrm>
          <a:off x="13703300" y="16815845"/>
          <a:ext cx="889000" cy="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78144</xdr:rowOff>
    </xdr:from>
    <xdr:to>
      <xdr:col>21</xdr:col>
      <xdr:colOff>212725</xdr:colOff>
      <xdr:row>98</xdr:row>
      <xdr:rowOff>8294</xdr:rowOff>
    </xdr:to>
    <xdr:sp macro="" textlink="">
      <xdr:nvSpPr>
        <xdr:cNvPr id="696" name="フローチャート : 判断 695"/>
        <xdr:cNvSpPr/>
      </xdr:nvSpPr>
      <xdr:spPr>
        <a:xfrm>
          <a:off x="14541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24821</xdr:rowOff>
    </xdr:from>
    <xdr:ext cx="534377" cy="259045"/>
    <xdr:sp macro="" textlink="">
      <xdr:nvSpPr>
        <xdr:cNvPr id="697" name="テキスト ボックス 696"/>
        <xdr:cNvSpPr txBox="1"/>
      </xdr:nvSpPr>
      <xdr:spPr>
        <a:xfrm>
          <a:off x="14325111" y="164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13745</xdr:rowOff>
    </xdr:from>
    <xdr:to>
      <xdr:col>19</xdr:col>
      <xdr:colOff>644525</xdr:colOff>
      <xdr:row>98</xdr:row>
      <xdr:rowOff>17788</xdr:rowOff>
    </xdr:to>
    <xdr:cxnSp macro="">
      <xdr:nvCxnSpPr>
        <xdr:cNvPr id="698" name="直線コネクタ 697"/>
        <xdr:cNvCxnSpPr/>
      </xdr:nvCxnSpPr>
      <xdr:spPr>
        <a:xfrm flipV="1">
          <a:off x="12814300" y="16815845"/>
          <a:ext cx="889000" cy="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76144</xdr:rowOff>
    </xdr:from>
    <xdr:to>
      <xdr:col>20</xdr:col>
      <xdr:colOff>9525</xdr:colOff>
      <xdr:row>98</xdr:row>
      <xdr:rowOff>6294</xdr:rowOff>
    </xdr:to>
    <xdr:sp macro="" textlink="">
      <xdr:nvSpPr>
        <xdr:cNvPr id="699" name="フローチャート : 判断 698"/>
        <xdr:cNvSpPr/>
      </xdr:nvSpPr>
      <xdr:spPr>
        <a:xfrm>
          <a:off x="13652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22821</xdr:rowOff>
    </xdr:from>
    <xdr:ext cx="534377" cy="259045"/>
    <xdr:sp macro="" textlink="">
      <xdr:nvSpPr>
        <xdr:cNvPr id="700" name="テキスト ボックス 699"/>
        <xdr:cNvSpPr txBox="1"/>
      </xdr:nvSpPr>
      <xdr:spPr>
        <a:xfrm>
          <a:off x="13436111" y="1648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75397</xdr:rowOff>
    </xdr:from>
    <xdr:to>
      <xdr:col>18</xdr:col>
      <xdr:colOff>492125</xdr:colOff>
      <xdr:row>98</xdr:row>
      <xdr:rowOff>5547</xdr:rowOff>
    </xdr:to>
    <xdr:sp macro="" textlink="">
      <xdr:nvSpPr>
        <xdr:cNvPr id="701" name="フローチャート : 判断 700"/>
        <xdr:cNvSpPr/>
      </xdr:nvSpPr>
      <xdr:spPr>
        <a:xfrm>
          <a:off x="12763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22074</xdr:rowOff>
    </xdr:from>
    <xdr:ext cx="534377" cy="259045"/>
    <xdr:sp macro="" textlink="">
      <xdr:nvSpPr>
        <xdr:cNvPr id="702" name="テキスト ボックス 701"/>
        <xdr:cNvSpPr txBox="1"/>
      </xdr:nvSpPr>
      <xdr:spPr>
        <a:xfrm>
          <a:off x="12547111" y="1648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133744</xdr:rowOff>
    </xdr:from>
    <xdr:to>
      <xdr:col>23</xdr:col>
      <xdr:colOff>568325</xdr:colOff>
      <xdr:row>98</xdr:row>
      <xdr:rowOff>63894</xdr:rowOff>
    </xdr:to>
    <xdr:sp macro="" textlink="">
      <xdr:nvSpPr>
        <xdr:cNvPr id="708" name="円/楕円 707"/>
        <xdr:cNvSpPr/>
      </xdr:nvSpPr>
      <xdr:spPr>
        <a:xfrm>
          <a:off x="16268700" y="167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48671</xdr:rowOff>
    </xdr:from>
    <xdr:ext cx="534377" cy="259045"/>
    <xdr:sp macro="" textlink="">
      <xdr:nvSpPr>
        <xdr:cNvPr id="709" name="公債費該当値テキスト"/>
        <xdr:cNvSpPr txBox="1"/>
      </xdr:nvSpPr>
      <xdr:spPr>
        <a:xfrm>
          <a:off x="16370300" y="1667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53,230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139612</xdr:rowOff>
    </xdr:from>
    <xdr:to>
      <xdr:col>22</xdr:col>
      <xdr:colOff>415925</xdr:colOff>
      <xdr:row>98</xdr:row>
      <xdr:rowOff>69762</xdr:rowOff>
    </xdr:to>
    <xdr:sp macro="" textlink="">
      <xdr:nvSpPr>
        <xdr:cNvPr id="710" name="円/楕円 709"/>
        <xdr:cNvSpPr/>
      </xdr:nvSpPr>
      <xdr:spPr>
        <a:xfrm>
          <a:off x="15430500" y="1677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60889</xdr:rowOff>
    </xdr:from>
    <xdr:ext cx="534377" cy="259045"/>
    <xdr:sp macro="" textlink="">
      <xdr:nvSpPr>
        <xdr:cNvPr id="711" name="テキスト ボックス 710"/>
        <xdr:cNvSpPr txBox="1"/>
      </xdr:nvSpPr>
      <xdr:spPr>
        <a:xfrm>
          <a:off x="15214111" y="1686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51,690</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134674</xdr:rowOff>
    </xdr:from>
    <xdr:to>
      <xdr:col>21</xdr:col>
      <xdr:colOff>212725</xdr:colOff>
      <xdr:row>98</xdr:row>
      <xdr:rowOff>64824</xdr:rowOff>
    </xdr:to>
    <xdr:sp macro="" textlink="">
      <xdr:nvSpPr>
        <xdr:cNvPr id="712" name="円/楕円 711"/>
        <xdr:cNvSpPr/>
      </xdr:nvSpPr>
      <xdr:spPr>
        <a:xfrm>
          <a:off x="14541500" y="1676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55951</xdr:rowOff>
    </xdr:from>
    <xdr:ext cx="534377" cy="259045"/>
    <xdr:sp macro="" textlink="">
      <xdr:nvSpPr>
        <xdr:cNvPr id="713" name="テキスト ボックス 712"/>
        <xdr:cNvSpPr txBox="1"/>
      </xdr:nvSpPr>
      <xdr:spPr>
        <a:xfrm>
          <a:off x="14325111" y="1685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52,986</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134395</xdr:rowOff>
    </xdr:from>
    <xdr:to>
      <xdr:col>20</xdr:col>
      <xdr:colOff>9525</xdr:colOff>
      <xdr:row>98</xdr:row>
      <xdr:rowOff>64545</xdr:rowOff>
    </xdr:to>
    <xdr:sp macro="" textlink="">
      <xdr:nvSpPr>
        <xdr:cNvPr id="714" name="円/楕円 713"/>
        <xdr:cNvSpPr/>
      </xdr:nvSpPr>
      <xdr:spPr>
        <a:xfrm>
          <a:off x="13652500" y="1676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55672</xdr:rowOff>
    </xdr:from>
    <xdr:ext cx="534377" cy="259045"/>
    <xdr:sp macro="" textlink="">
      <xdr:nvSpPr>
        <xdr:cNvPr id="715" name="テキスト ボックス 714"/>
        <xdr:cNvSpPr txBox="1"/>
      </xdr:nvSpPr>
      <xdr:spPr>
        <a:xfrm>
          <a:off x="13436111" y="168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53,059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138438</xdr:rowOff>
    </xdr:from>
    <xdr:to>
      <xdr:col>18</xdr:col>
      <xdr:colOff>492125</xdr:colOff>
      <xdr:row>98</xdr:row>
      <xdr:rowOff>68588</xdr:rowOff>
    </xdr:to>
    <xdr:sp macro="" textlink="">
      <xdr:nvSpPr>
        <xdr:cNvPr id="716" name="円/楕円 715"/>
        <xdr:cNvSpPr/>
      </xdr:nvSpPr>
      <xdr:spPr>
        <a:xfrm>
          <a:off x="12763500" y="1676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59715</xdr:rowOff>
    </xdr:from>
    <xdr:ext cx="534377" cy="259045"/>
    <xdr:sp macro="" textlink="">
      <xdr:nvSpPr>
        <xdr:cNvPr id="717" name="テキスト ボックス 716"/>
        <xdr:cNvSpPr txBox="1"/>
      </xdr:nvSpPr>
      <xdr:spPr>
        <a:xfrm>
          <a:off x="12547111" y="1686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51,998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9" name="直線コネクタ 738"/>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40"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42"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43" name="直線コネクタ 742"/>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82973</xdr:rowOff>
    </xdr:from>
    <xdr:ext cx="378565" cy="259045"/>
    <xdr:sp macro="" textlink="">
      <xdr:nvSpPr>
        <xdr:cNvPr id="745" name="諸支出金平均値テキスト"/>
        <xdr:cNvSpPr txBox="1"/>
      </xdr:nvSpPr>
      <xdr:spPr>
        <a:xfrm>
          <a:off x="22212300" y="642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6" name="フローチャート : 判断 745"/>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56438</xdr:rowOff>
    </xdr:from>
    <xdr:to>
      <xdr:col>31</xdr:col>
      <xdr:colOff>85725</xdr:colOff>
      <xdr:row>38</xdr:row>
      <xdr:rowOff>158038</xdr:rowOff>
    </xdr:to>
    <xdr:sp macro="" textlink="">
      <xdr:nvSpPr>
        <xdr:cNvPr id="748" name="フローチャート : 判断 747"/>
        <xdr:cNvSpPr/>
      </xdr:nvSpPr>
      <xdr:spPr>
        <a:xfrm>
          <a:off x="21272500" y="657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3116</xdr:rowOff>
    </xdr:from>
    <xdr:ext cx="378565" cy="259045"/>
    <xdr:sp macro="" textlink="">
      <xdr:nvSpPr>
        <xdr:cNvPr id="749" name="テキスト ボックス 748"/>
        <xdr:cNvSpPr txBox="1"/>
      </xdr:nvSpPr>
      <xdr:spPr>
        <a:xfrm>
          <a:off x="21134017" y="63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33579</xdr:rowOff>
    </xdr:from>
    <xdr:to>
      <xdr:col>29</xdr:col>
      <xdr:colOff>568325</xdr:colOff>
      <xdr:row>38</xdr:row>
      <xdr:rowOff>135179</xdr:rowOff>
    </xdr:to>
    <xdr:sp macro="" textlink="">
      <xdr:nvSpPr>
        <xdr:cNvPr id="751" name="フローチャート : 判断 750"/>
        <xdr:cNvSpPr/>
      </xdr:nvSpPr>
      <xdr:spPr>
        <a:xfrm>
          <a:off x="20383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151706</xdr:rowOff>
    </xdr:from>
    <xdr:ext cx="378565" cy="259045"/>
    <xdr:sp macro="" textlink="">
      <xdr:nvSpPr>
        <xdr:cNvPr id="752" name="テキスト ボックス 751"/>
        <xdr:cNvSpPr txBox="1"/>
      </xdr:nvSpPr>
      <xdr:spPr>
        <a:xfrm>
          <a:off x="20245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111303</xdr:rowOff>
    </xdr:from>
    <xdr:to>
      <xdr:col>28</xdr:col>
      <xdr:colOff>365125</xdr:colOff>
      <xdr:row>38</xdr:row>
      <xdr:rowOff>41453</xdr:rowOff>
    </xdr:to>
    <xdr:sp macro="" textlink="">
      <xdr:nvSpPr>
        <xdr:cNvPr id="754" name="フローチャート : 判断 753"/>
        <xdr:cNvSpPr/>
      </xdr:nvSpPr>
      <xdr:spPr>
        <a:xfrm>
          <a:off x="19494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57980</xdr:rowOff>
    </xdr:from>
    <xdr:ext cx="378565" cy="259045"/>
    <xdr:sp macro="" textlink="">
      <xdr:nvSpPr>
        <xdr:cNvPr id="755" name="テキスト ボックス 754"/>
        <xdr:cNvSpPr txBox="1"/>
      </xdr:nvSpPr>
      <xdr:spPr>
        <a:xfrm>
          <a:off x="19356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145364</xdr:rowOff>
    </xdr:from>
    <xdr:to>
      <xdr:col>27</xdr:col>
      <xdr:colOff>161925</xdr:colOff>
      <xdr:row>38</xdr:row>
      <xdr:rowOff>75515</xdr:rowOff>
    </xdr:to>
    <xdr:sp macro="" textlink="">
      <xdr:nvSpPr>
        <xdr:cNvPr id="756" name="フローチャート : 判断 755"/>
        <xdr:cNvSpPr/>
      </xdr:nvSpPr>
      <xdr:spPr>
        <a:xfrm>
          <a:off x="18605500" y="6489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92041</xdr:rowOff>
    </xdr:from>
    <xdr:ext cx="378565" cy="259045"/>
    <xdr:sp macro="" textlink="">
      <xdr:nvSpPr>
        <xdr:cNvPr id="757" name="テキスト ボックス 756"/>
        <xdr:cNvSpPr txBox="1"/>
      </xdr:nvSpPr>
      <xdr:spPr>
        <a:xfrm>
          <a:off x="18467017" y="6264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3" name="円/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38523</xdr:rowOff>
    </xdr:from>
    <xdr:ext cx="249299" cy="259045"/>
    <xdr:sp macro="" textlink="">
      <xdr:nvSpPr>
        <xdr:cNvPr id="764" name="諸支出金該当値テキスト"/>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5" name="円/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6" name="テキスト ボックス 76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7" name="円/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8" name="テキスト ボックス 76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9" name="円/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0" name="テキスト ボックス 76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1" name="円/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2" name="テキスト ボックス 77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6" name="テキスト ボックス 785"/>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8" name="テキスト ボックス 787"/>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90" name="テキスト ボックス 789"/>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6" name="直線コネクタ 795"/>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7"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9"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800" name="直線コネクタ 799"/>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802"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803" name="フローチャート : 判断 802"/>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157861</xdr:rowOff>
    </xdr:from>
    <xdr:to>
      <xdr:col>31</xdr:col>
      <xdr:colOff>85725</xdr:colOff>
      <xdr:row>59</xdr:row>
      <xdr:rowOff>88011</xdr:rowOff>
    </xdr:to>
    <xdr:sp macro="" textlink="">
      <xdr:nvSpPr>
        <xdr:cNvPr id="805" name="フローチャート : 判断 804"/>
        <xdr:cNvSpPr/>
      </xdr:nvSpPr>
      <xdr:spPr>
        <a:xfrm>
          <a:off x="21272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104538</xdr:rowOff>
    </xdr:from>
    <xdr:ext cx="313932" cy="259045"/>
    <xdr:sp macro="" textlink="">
      <xdr:nvSpPr>
        <xdr:cNvPr id="806" name="テキスト ボックス 805"/>
        <xdr:cNvSpPr txBox="1"/>
      </xdr:nvSpPr>
      <xdr:spPr>
        <a:xfrm>
          <a:off x="21166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160909</xdr:rowOff>
    </xdr:from>
    <xdr:to>
      <xdr:col>29</xdr:col>
      <xdr:colOff>568325</xdr:colOff>
      <xdr:row>59</xdr:row>
      <xdr:rowOff>91059</xdr:rowOff>
    </xdr:to>
    <xdr:sp macro="" textlink="">
      <xdr:nvSpPr>
        <xdr:cNvPr id="808" name="フローチャート : 判断 807"/>
        <xdr:cNvSpPr/>
      </xdr:nvSpPr>
      <xdr:spPr>
        <a:xfrm>
          <a:off x="20383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107586</xdr:rowOff>
    </xdr:from>
    <xdr:ext cx="313932" cy="259045"/>
    <xdr:sp macro="" textlink="">
      <xdr:nvSpPr>
        <xdr:cNvPr id="809" name="テキスト ボックス 808"/>
        <xdr:cNvSpPr txBox="1"/>
      </xdr:nvSpPr>
      <xdr:spPr>
        <a:xfrm>
          <a:off x="20277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161798</xdr:rowOff>
    </xdr:from>
    <xdr:to>
      <xdr:col>28</xdr:col>
      <xdr:colOff>365125</xdr:colOff>
      <xdr:row>59</xdr:row>
      <xdr:rowOff>91948</xdr:rowOff>
    </xdr:to>
    <xdr:sp macro="" textlink="">
      <xdr:nvSpPr>
        <xdr:cNvPr id="811" name="フローチャート : 判断 810"/>
        <xdr:cNvSpPr/>
      </xdr:nvSpPr>
      <xdr:spPr>
        <a:xfrm>
          <a:off x="19494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108475</xdr:rowOff>
    </xdr:from>
    <xdr:ext cx="313932" cy="259045"/>
    <xdr:sp macro="" textlink="">
      <xdr:nvSpPr>
        <xdr:cNvPr id="812" name="テキスト ボックス 811"/>
        <xdr:cNvSpPr txBox="1"/>
      </xdr:nvSpPr>
      <xdr:spPr>
        <a:xfrm>
          <a:off x="19388333" y="9881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163068</xdr:rowOff>
    </xdr:from>
    <xdr:to>
      <xdr:col>27</xdr:col>
      <xdr:colOff>161925</xdr:colOff>
      <xdr:row>59</xdr:row>
      <xdr:rowOff>93218</xdr:rowOff>
    </xdr:to>
    <xdr:sp macro="" textlink="">
      <xdr:nvSpPr>
        <xdr:cNvPr id="813" name="フローチャート : 判断 812"/>
        <xdr:cNvSpPr/>
      </xdr:nvSpPr>
      <xdr:spPr>
        <a:xfrm>
          <a:off x="18605500" y="10107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109745</xdr:rowOff>
    </xdr:from>
    <xdr:ext cx="313932" cy="259045"/>
    <xdr:sp macro="" textlink="">
      <xdr:nvSpPr>
        <xdr:cNvPr id="814" name="テキスト ボックス 813"/>
        <xdr:cNvSpPr txBox="1"/>
      </xdr:nvSpPr>
      <xdr:spPr>
        <a:xfrm>
          <a:off x="18499333" y="9882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0" name="円/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21"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2" name="円/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23" name="テキスト ボックス 822"/>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4" name="円/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25" name="テキスト ボックス 82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6" name="円/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27" name="テキスト ボックス 826"/>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8" name="円/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29" name="テキスト ボックス 828"/>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住民一人あたりのコストは、</a:t>
          </a:r>
          <a:r>
            <a:rPr kumimoji="1" lang="ja-JP" altLang="en-US" sz="1100" baseline="0">
              <a:solidFill>
                <a:schemeClr val="dk1"/>
              </a:solidFill>
              <a:effectLst/>
              <a:latin typeface="+mn-lt"/>
              <a:ea typeface="+mn-ea"/>
              <a:cs typeface="+mn-cs"/>
            </a:rPr>
            <a:t>消防費を除く</a:t>
          </a:r>
          <a:r>
            <a:rPr kumimoji="1" lang="ja-JP" altLang="ja-JP" sz="1100" baseline="0">
              <a:solidFill>
                <a:schemeClr val="dk1"/>
              </a:solidFill>
              <a:effectLst/>
              <a:latin typeface="+mn-lt"/>
              <a:ea typeface="+mn-ea"/>
              <a:cs typeface="+mn-cs"/>
            </a:rPr>
            <a:t>項目において</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、類似団体平均値を下回っている。</a:t>
          </a:r>
          <a:endParaRPr kumimoji="1" lang="en-US" altLang="ja-JP" sz="1100" baseline="0">
            <a:solidFill>
              <a:schemeClr val="dk1"/>
            </a:solidFill>
            <a:effectLst/>
            <a:latin typeface="+mn-lt"/>
            <a:ea typeface="+mn-ea"/>
            <a:cs typeface="+mn-cs"/>
          </a:endParaRPr>
        </a:p>
        <a:p>
          <a:r>
            <a:rPr kumimoji="1" lang="ja-JP" altLang="en-US" sz="1100" baseline="0">
              <a:solidFill>
                <a:schemeClr val="dk1"/>
              </a:solidFill>
              <a:effectLst/>
              <a:latin typeface="+mn-lt"/>
              <a:ea typeface="+mn-ea"/>
              <a:cs typeface="+mn-cs"/>
            </a:rPr>
            <a:t>　消防費については、消防広域化に伴う消防庁舎建設事業により平成</a:t>
          </a:r>
          <a:r>
            <a:rPr kumimoji="1" lang="en-US" altLang="ja-JP" sz="1100" baseline="0">
              <a:solidFill>
                <a:schemeClr val="dk1"/>
              </a:solidFill>
              <a:effectLst/>
              <a:latin typeface="+mn-lt"/>
              <a:ea typeface="+mn-ea"/>
              <a:cs typeface="+mn-cs"/>
            </a:rPr>
            <a:t>28</a:t>
          </a:r>
          <a:r>
            <a:rPr kumimoji="1" lang="ja-JP" altLang="en-US" sz="1100" baseline="0">
              <a:solidFill>
                <a:schemeClr val="dk1"/>
              </a:solidFill>
              <a:effectLst/>
              <a:latin typeface="+mn-lt"/>
              <a:ea typeface="+mn-ea"/>
              <a:cs typeface="+mn-cs"/>
            </a:rPr>
            <a:t>年度は類似団体平均値を上回っている。</a:t>
          </a:r>
          <a:endParaRPr lang="ja-JP" altLang="ja-JP" sz="1400">
            <a:effectLst/>
          </a:endParaRPr>
        </a:p>
        <a:p>
          <a:r>
            <a:rPr kumimoji="1" lang="ja-JP" altLang="ja-JP" sz="1100" baseline="0">
              <a:solidFill>
                <a:schemeClr val="dk1"/>
              </a:solidFill>
              <a:effectLst/>
              <a:latin typeface="+mn-lt"/>
              <a:ea typeface="+mn-ea"/>
              <a:cs typeface="+mn-cs"/>
            </a:rPr>
            <a:t>　また、全国平均値を上回る公債費については、平成</a:t>
          </a:r>
          <a:r>
            <a:rPr kumimoji="1" lang="en-US" altLang="ja-JP" sz="1100" baseline="0">
              <a:solidFill>
                <a:schemeClr val="dk1"/>
              </a:solidFill>
              <a:effectLst/>
              <a:latin typeface="+mn-lt"/>
              <a:ea typeface="+mn-ea"/>
              <a:cs typeface="+mn-cs"/>
            </a:rPr>
            <a:t>22年度に借り入れ、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年度より償還を始めた「第三セクター等改革推進債」の公債費が数値を引き上げている。</a:t>
          </a:r>
          <a:endParaRPr lang="ja-JP" altLang="ja-JP" sz="1400">
            <a:effectLst/>
          </a:endParaRPr>
        </a:p>
        <a:p>
          <a:pPr rtl="0" eaLnBrk="1" fontAlgn="auto" latinLnBrk="0" hangingPunct="1"/>
          <a:r>
            <a:rPr kumimoji="1" lang="ja-JP" altLang="ja-JP" sz="1100">
              <a:solidFill>
                <a:schemeClr val="dk1"/>
              </a:solidFill>
              <a:effectLst/>
              <a:latin typeface="+mn-lt"/>
              <a:ea typeface="+mn-ea"/>
              <a:cs typeface="+mn-cs"/>
            </a:rPr>
            <a:t>公債費については、ごみ処理広域化に伴う施設整備が本格化することに伴う借入の増加が見込まれるため、完成予定の平成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年度までは、他の普通建設事業の抑制に努め、公債費の上昇を極力抑える必要がある。</a:t>
          </a:r>
          <a:endParaRPr lang="ja-JP" altLang="ja-JP" sz="1400">
            <a:effectLst/>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毎年度、財政調整基金の取り崩しを調整しながら実質収支額の黒字を保っているが、平成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年度には、財政調整基金の残高が１億円を下回ってしまった。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年度以降は、「ふるさと納税」による</a:t>
          </a:r>
          <a:r>
            <a:rPr kumimoji="1" lang="ja-JP" altLang="en-US" sz="1100">
              <a:solidFill>
                <a:schemeClr val="dk1"/>
              </a:solidFill>
              <a:effectLst/>
              <a:latin typeface="+mn-lt"/>
              <a:ea typeface="+mn-ea"/>
              <a:cs typeface="+mn-cs"/>
            </a:rPr>
            <a:t>寄附</a:t>
          </a:r>
          <a:r>
            <a:rPr kumimoji="1" lang="ja-JP" altLang="ja-JP" sz="1100">
              <a:solidFill>
                <a:schemeClr val="dk1"/>
              </a:solidFill>
              <a:effectLst/>
              <a:latin typeface="+mn-lt"/>
              <a:ea typeface="+mn-ea"/>
              <a:cs typeface="+mn-cs"/>
            </a:rPr>
            <a:t>額が増加したことにより、２億円から</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億円の数値を維持している。</a:t>
          </a:r>
          <a:endParaRPr lang="ja-JP" altLang="ja-JP" sz="1400">
            <a:effectLst/>
          </a:endParaRPr>
        </a:p>
        <a:p>
          <a:r>
            <a:rPr kumimoji="1" lang="ja-JP" altLang="ja-JP" sz="1100">
              <a:solidFill>
                <a:schemeClr val="dk1"/>
              </a:solidFill>
              <a:effectLst/>
              <a:latin typeface="+mn-lt"/>
              <a:ea typeface="+mn-ea"/>
              <a:cs typeface="+mn-cs"/>
            </a:rPr>
            <a:t>　今後も二町谷埋立地の売却、旧三崎中学校跡地の利活用等、土地の売却や企業誘致に注力し、歳入増加に努める。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病院会計においては、平成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年度まで大きな赤字が生じており、それを解消するために、平成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年度に「三浦市立病院改革プラン」を策定し、平成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年度まで一般会計より基準外繰出（補助金）を支出していた。平成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年度から</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年度について</a:t>
          </a:r>
          <a:r>
            <a:rPr kumimoji="1" lang="ja-JP" altLang="ja-JP" sz="1100">
              <a:solidFill>
                <a:schemeClr val="dk1"/>
              </a:solidFill>
              <a:effectLst/>
              <a:latin typeface="+mn-lt"/>
              <a:ea typeface="+mn-ea"/>
              <a:cs typeface="+mn-cs"/>
            </a:rPr>
            <a:t>は、基準外繰出（補助金）は、ゼロとなり、病院の財政は健全化が図られ</a:t>
          </a:r>
          <a:r>
            <a:rPr kumimoji="1" lang="ja-JP" altLang="en-US" sz="1100">
              <a:solidFill>
                <a:schemeClr val="dk1"/>
              </a:solidFill>
              <a:effectLst/>
              <a:latin typeface="+mn-lt"/>
              <a:ea typeface="+mn-ea"/>
              <a:cs typeface="+mn-cs"/>
            </a:rPr>
            <a:t>ており、今後も引き続き経営改善を図る。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一般会計においては、平成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年度については約</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千万</a:t>
          </a:r>
          <a:r>
            <a:rPr kumimoji="1" lang="ja-JP" altLang="ja-JP" sz="1100">
              <a:solidFill>
                <a:schemeClr val="dk1"/>
              </a:solidFill>
              <a:effectLst/>
              <a:latin typeface="+mn-lt"/>
              <a:ea typeface="+mn-ea"/>
              <a:cs typeface="+mn-cs"/>
            </a:rPr>
            <a:t>円の黒字となってはいるものの、国民健康保険事業会計と公共下水道事業会計へ基準外繰出を行っており、財政を大きく圧迫している上に、今後も医療費の伸びや介護保険給付費の伸びが見込まれるため、各特別会計において保険税（料）の見直しを見据えながらの財政運営とな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67</v>
      </c>
      <c r="C3" s="391"/>
      <c r="D3" s="391"/>
      <c r="E3" s="392"/>
      <c r="F3" s="392"/>
      <c r="G3" s="392"/>
      <c r="H3" s="392"/>
      <c r="I3" s="392"/>
      <c r="J3" s="392"/>
      <c r="K3" s="392"/>
      <c r="L3" s="392" t="s">
        <v>68</v>
      </c>
      <c r="M3" s="392"/>
      <c r="N3" s="392"/>
      <c r="O3" s="392"/>
      <c r="P3" s="392"/>
      <c r="Q3" s="392"/>
      <c r="R3" s="399"/>
      <c r="S3" s="399"/>
      <c r="T3" s="399"/>
      <c r="U3" s="399"/>
      <c r="V3" s="400"/>
      <c r="W3" s="374" t="s">
        <v>69</v>
      </c>
      <c r="X3" s="375"/>
      <c r="Y3" s="375"/>
      <c r="Z3" s="375"/>
      <c r="AA3" s="375"/>
      <c r="AB3" s="391"/>
      <c r="AC3" s="399" t="s">
        <v>70</v>
      </c>
      <c r="AD3" s="375"/>
      <c r="AE3" s="375"/>
      <c r="AF3" s="375"/>
      <c r="AG3" s="375"/>
      <c r="AH3" s="375"/>
      <c r="AI3" s="375"/>
      <c r="AJ3" s="375"/>
      <c r="AK3" s="375"/>
      <c r="AL3" s="376"/>
      <c r="AM3" s="374" t="s">
        <v>71</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72</v>
      </c>
      <c r="BO3" s="375"/>
      <c r="BP3" s="375"/>
      <c r="BQ3" s="375"/>
      <c r="BR3" s="375"/>
      <c r="BS3" s="375"/>
      <c r="BT3" s="375"/>
      <c r="BU3" s="376"/>
      <c r="BV3" s="374" t="s">
        <v>73</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74</v>
      </c>
      <c r="CU3" s="375"/>
      <c r="CV3" s="375"/>
      <c r="CW3" s="375"/>
      <c r="CX3" s="375"/>
      <c r="CY3" s="375"/>
      <c r="CZ3" s="375"/>
      <c r="DA3" s="376"/>
      <c r="DB3" s="374" t="s">
        <v>75</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76</v>
      </c>
      <c r="AZ4" s="378"/>
      <c r="BA4" s="378"/>
      <c r="BB4" s="378"/>
      <c r="BC4" s="378"/>
      <c r="BD4" s="378"/>
      <c r="BE4" s="378"/>
      <c r="BF4" s="378"/>
      <c r="BG4" s="378"/>
      <c r="BH4" s="378"/>
      <c r="BI4" s="378"/>
      <c r="BJ4" s="378"/>
      <c r="BK4" s="378"/>
      <c r="BL4" s="378"/>
      <c r="BM4" s="379"/>
      <c r="BN4" s="380">
        <v>16708108</v>
      </c>
      <c r="BO4" s="381"/>
      <c r="BP4" s="381"/>
      <c r="BQ4" s="381"/>
      <c r="BR4" s="381"/>
      <c r="BS4" s="381"/>
      <c r="BT4" s="381"/>
      <c r="BU4" s="382"/>
      <c r="BV4" s="380">
        <v>16525533</v>
      </c>
      <c r="BW4" s="381"/>
      <c r="BX4" s="381"/>
      <c r="BY4" s="381"/>
      <c r="BZ4" s="381"/>
      <c r="CA4" s="381"/>
      <c r="CB4" s="381"/>
      <c r="CC4" s="382"/>
      <c r="CD4" s="383" t="s">
        <v>77</v>
      </c>
      <c r="CE4" s="384"/>
      <c r="CF4" s="384"/>
      <c r="CG4" s="384"/>
      <c r="CH4" s="384"/>
      <c r="CI4" s="384"/>
      <c r="CJ4" s="384"/>
      <c r="CK4" s="384"/>
      <c r="CL4" s="384"/>
      <c r="CM4" s="384"/>
      <c r="CN4" s="384"/>
      <c r="CO4" s="384"/>
      <c r="CP4" s="384"/>
      <c r="CQ4" s="384"/>
      <c r="CR4" s="384"/>
      <c r="CS4" s="385"/>
      <c r="CT4" s="386">
        <v>1.8</v>
      </c>
      <c r="CU4" s="387"/>
      <c r="CV4" s="387"/>
      <c r="CW4" s="387"/>
      <c r="CX4" s="387"/>
      <c r="CY4" s="387"/>
      <c r="CZ4" s="387"/>
      <c r="DA4" s="388"/>
      <c r="DB4" s="386">
        <v>4</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78</v>
      </c>
      <c r="AN5" s="447"/>
      <c r="AO5" s="447"/>
      <c r="AP5" s="447"/>
      <c r="AQ5" s="447"/>
      <c r="AR5" s="447"/>
      <c r="AS5" s="447"/>
      <c r="AT5" s="448"/>
      <c r="AU5" s="449" t="s">
        <v>79</v>
      </c>
      <c r="AV5" s="450"/>
      <c r="AW5" s="450"/>
      <c r="AX5" s="450"/>
      <c r="AY5" s="451" t="s">
        <v>80</v>
      </c>
      <c r="AZ5" s="452"/>
      <c r="BA5" s="452"/>
      <c r="BB5" s="452"/>
      <c r="BC5" s="452"/>
      <c r="BD5" s="452"/>
      <c r="BE5" s="452"/>
      <c r="BF5" s="452"/>
      <c r="BG5" s="452"/>
      <c r="BH5" s="452"/>
      <c r="BI5" s="452"/>
      <c r="BJ5" s="452"/>
      <c r="BK5" s="452"/>
      <c r="BL5" s="452"/>
      <c r="BM5" s="453"/>
      <c r="BN5" s="417">
        <v>16518140</v>
      </c>
      <c r="BO5" s="418"/>
      <c r="BP5" s="418"/>
      <c r="BQ5" s="418"/>
      <c r="BR5" s="418"/>
      <c r="BS5" s="418"/>
      <c r="BT5" s="418"/>
      <c r="BU5" s="419"/>
      <c r="BV5" s="417">
        <v>16109739</v>
      </c>
      <c r="BW5" s="418"/>
      <c r="BX5" s="418"/>
      <c r="BY5" s="418"/>
      <c r="BZ5" s="418"/>
      <c r="CA5" s="418"/>
      <c r="CB5" s="418"/>
      <c r="CC5" s="419"/>
      <c r="CD5" s="420" t="s">
        <v>81</v>
      </c>
      <c r="CE5" s="421"/>
      <c r="CF5" s="421"/>
      <c r="CG5" s="421"/>
      <c r="CH5" s="421"/>
      <c r="CI5" s="421"/>
      <c r="CJ5" s="421"/>
      <c r="CK5" s="421"/>
      <c r="CL5" s="421"/>
      <c r="CM5" s="421"/>
      <c r="CN5" s="421"/>
      <c r="CO5" s="421"/>
      <c r="CP5" s="421"/>
      <c r="CQ5" s="421"/>
      <c r="CR5" s="421"/>
      <c r="CS5" s="422"/>
      <c r="CT5" s="414">
        <v>104</v>
      </c>
      <c r="CU5" s="415"/>
      <c r="CV5" s="415"/>
      <c r="CW5" s="415"/>
      <c r="CX5" s="415"/>
      <c r="CY5" s="415"/>
      <c r="CZ5" s="415"/>
      <c r="DA5" s="416"/>
      <c r="DB5" s="414">
        <v>101.3</v>
      </c>
      <c r="DC5" s="415"/>
      <c r="DD5" s="415"/>
      <c r="DE5" s="415"/>
      <c r="DF5" s="415"/>
      <c r="DG5" s="415"/>
      <c r="DH5" s="415"/>
      <c r="DI5" s="416"/>
      <c r="DJ5" s="139"/>
      <c r="DK5" s="139"/>
      <c r="DL5" s="139"/>
      <c r="DM5" s="139"/>
      <c r="DN5" s="139"/>
      <c r="DO5" s="139"/>
    </row>
    <row r="6" spans="1:119" ht="18.75" customHeight="1" x14ac:dyDescent="0.15">
      <c r="A6" s="140"/>
      <c r="B6" s="423" t="s">
        <v>82</v>
      </c>
      <c r="C6" s="424"/>
      <c r="D6" s="424"/>
      <c r="E6" s="425"/>
      <c r="F6" s="425"/>
      <c r="G6" s="425"/>
      <c r="H6" s="425"/>
      <c r="I6" s="425"/>
      <c r="J6" s="425"/>
      <c r="K6" s="425"/>
      <c r="L6" s="425" t="s">
        <v>83</v>
      </c>
      <c r="M6" s="425"/>
      <c r="N6" s="425"/>
      <c r="O6" s="425"/>
      <c r="P6" s="425"/>
      <c r="Q6" s="425"/>
      <c r="R6" s="429"/>
      <c r="S6" s="429"/>
      <c r="T6" s="429"/>
      <c r="U6" s="429"/>
      <c r="V6" s="430"/>
      <c r="W6" s="433" t="s">
        <v>84</v>
      </c>
      <c r="X6" s="434"/>
      <c r="Y6" s="434"/>
      <c r="Z6" s="434"/>
      <c r="AA6" s="434"/>
      <c r="AB6" s="424"/>
      <c r="AC6" s="437" t="s">
        <v>85</v>
      </c>
      <c r="AD6" s="438"/>
      <c r="AE6" s="438"/>
      <c r="AF6" s="438"/>
      <c r="AG6" s="438"/>
      <c r="AH6" s="438"/>
      <c r="AI6" s="438"/>
      <c r="AJ6" s="438"/>
      <c r="AK6" s="438"/>
      <c r="AL6" s="439"/>
      <c r="AM6" s="446" t="s">
        <v>86</v>
      </c>
      <c r="AN6" s="447"/>
      <c r="AO6" s="447"/>
      <c r="AP6" s="447"/>
      <c r="AQ6" s="447"/>
      <c r="AR6" s="447"/>
      <c r="AS6" s="447"/>
      <c r="AT6" s="448"/>
      <c r="AU6" s="449" t="s">
        <v>79</v>
      </c>
      <c r="AV6" s="450"/>
      <c r="AW6" s="450"/>
      <c r="AX6" s="450"/>
      <c r="AY6" s="451" t="s">
        <v>87</v>
      </c>
      <c r="AZ6" s="452"/>
      <c r="BA6" s="452"/>
      <c r="BB6" s="452"/>
      <c r="BC6" s="452"/>
      <c r="BD6" s="452"/>
      <c r="BE6" s="452"/>
      <c r="BF6" s="452"/>
      <c r="BG6" s="452"/>
      <c r="BH6" s="452"/>
      <c r="BI6" s="452"/>
      <c r="BJ6" s="452"/>
      <c r="BK6" s="452"/>
      <c r="BL6" s="452"/>
      <c r="BM6" s="453"/>
      <c r="BN6" s="417">
        <v>189968</v>
      </c>
      <c r="BO6" s="418"/>
      <c r="BP6" s="418"/>
      <c r="BQ6" s="418"/>
      <c r="BR6" s="418"/>
      <c r="BS6" s="418"/>
      <c r="BT6" s="418"/>
      <c r="BU6" s="419"/>
      <c r="BV6" s="417">
        <v>415794</v>
      </c>
      <c r="BW6" s="418"/>
      <c r="BX6" s="418"/>
      <c r="BY6" s="418"/>
      <c r="BZ6" s="418"/>
      <c r="CA6" s="418"/>
      <c r="CB6" s="418"/>
      <c r="CC6" s="419"/>
      <c r="CD6" s="420" t="s">
        <v>88</v>
      </c>
      <c r="CE6" s="421"/>
      <c r="CF6" s="421"/>
      <c r="CG6" s="421"/>
      <c r="CH6" s="421"/>
      <c r="CI6" s="421"/>
      <c r="CJ6" s="421"/>
      <c r="CK6" s="421"/>
      <c r="CL6" s="421"/>
      <c r="CM6" s="421"/>
      <c r="CN6" s="421"/>
      <c r="CO6" s="421"/>
      <c r="CP6" s="421"/>
      <c r="CQ6" s="421"/>
      <c r="CR6" s="421"/>
      <c r="CS6" s="422"/>
      <c r="CT6" s="454">
        <v>112.2</v>
      </c>
      <c r="CU6" s="455"/>
      <c r="CV6" s="455"/>
      <c r="CW6" s="455"/>
      <c r="CX6" s="455"/>
      <c r="CY6" s="455"/>
      <c r="CZ6" s="455"/>
      <c r="DA6" s="456"/>
      <c r="DB6" s="454">
        <v>111</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89</v>
      </c>
      <c r="AN7" s="447"/>
      <c r="AO7" s="447"/>
      <c r="AP7" s="447"/>
      <c r="AQ7" s="447"/>
      <c r="AR7" s="447"/>
      <c r="AS7" s="447"/>
      <c r="AT7" s="448"/>
      <c r="AU7" s="449" t="s">
        <v>90</v>
      </c>
      <c r="AV7" s="450"/>
      <c r="AW7" s="450"/>
      <c r="AX7" s="450"/>
      <c r="AY7" s="451" t="s">
        <v>91</v>
      </c>
      <c r="AZ7" s="452"/>
      <c r="BA7" s="452"/>
      <c r="BB7" s="452"/>
      <c r="BC7" s="452"/>
      <c r="BD7" s="452"/>
      <c r="BE7" s="452"/>
      <c r="BF7" s="452"/>
      <c r="BG7" s="452"/>
      <c r="BH7" s="452"/>
      <c r="BI7" s="452"/>
      <c r="BJ7" s="452"/>
      <c r="BK7" s="452"/>
      <c r="BL7" s="452"/>
      <c r="BM7" s="453"/>
      <c r="BN7" s="417">
        <v>16628</v>
      </c>
      <c r="BO7" s="418"/>
      <c r="BP7" s="418"/>
      <c r="BQ7" s="418"/>
      <c r="BR7" s="418"/>
      <c r="BS7" s="418"/>
      <c r="BT7" s="418"/>
      <c r="BU7" s="419"/>
      <c r="BV7" s="417">
        <v>19895</v>
      </c>
      <c r="BW7" s="418"/>
      <c r="BX7" s="418"/>
      <c r="BY7" s="418"/>
      <c r="BZ7" s="418"/>
      <c r="CA7" s="418"/>
      <c r="CB7" s="418"/>
      <c r="CC7" s="419"/>
      <c r="CD7" s="420" t="s">
        <v>92</v>
      </c>
      <c r="CE7" s="421"/>
      <c r="CF7" s="421"/>
      <c r="CG7" s="421"/>
      <c r="CH7" s="421"/>
      <c r="CI7" s="421"/>
      <c r="CJ7" s="421"/>
      <c r="CK7" s="421"/>
      <c r="CL7" s="421"/>
      <c r="CM7" s="421"/>
      <c r="CN7" s="421"/>
      <c r="CO7" s="421"/>
      <c r="CP7" s="421"/>
      <c r="CQ7" s="421"/>
      <c r="CR7" s="421"/>
      <c r="CS7" s="422"/>
      <c r="CT7" s="417">
        <v>9856367</v>
      </c>
      <c r="CU7" s="418"/>
      <c r="CV7" s="418"/>
      <c r="CW7" s="418"/>
      <c r="CX7" s="418"/>
      <c r="CY7" s="418"/>
      <c r="CZ7" s="418"/>
      <c r="DA7" s="419"/>
      <c r="DB7" s="417">
        <v>10012730</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93</v>
      </c>
      <c r="AN8" s="447"/>
      <c r="AO8" s="447"/>
      <c r="AP8" s="447"/>
      <c r="AQ8" s="447"/>
      <c r="AR8" s="447"/>
      <c r="AS8" s="447"/>
      <c r="AT8" s="448"/>
      <c r="AU8" s="449" t="s">
        <v>94</v>
      </c>
      <c r="AV8" s="450"/>
      <c r="AW8" s="450"/>
      <c r="AX8" s="450"/>
      <c r="AY8" s="451" t="s">
        <v>95</v>
      </c>
      <c r="AZ8" s="452"/>
      <c r="BA8" s="452"/>
      <c r="BB8" s="452"/>
      <c r="BC8" s="452"/>
      <c r="BD8" s="452"/>
      <c r="BE8" s="452"/>
      <c r="BF8" s="452"/>
      <c r="BG8" s="452"/>
      <c r="BH8" s="452"/>
      <c r="BI8" s="452"/>
      <c r="BJ8" s="452"/>
      <c r="BK8" s="452"/>
      <c r="BL8" s="452"/>
      <c r="BM8" s="453"/>
      <c r="BN8" s="417">
        <v>173340</v>
      </c>
      <c r="BO8" s="418"/>
      <c r="BP8" s="418"/>
      <c r="BQ8" s="418"/>
      <c r="BR8" s="418"/>
      <c r="BS8" s="418"/>
      <c r="BT8" s="418"/>
      <c r="BU8" s="419"/>
      <c r="BV8" s="417">
        <v>395899</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0.64</v>
      </c>
      <c r="CU8" s="458"/>
      <c r="CV8" s="458"/>
      <c r="CW8" s="458"/>
      <c r="CX8" s="458"/>
      <c r="CY8" s="458"/>
      <c r="CZ8" s="458"/>
      <c r="DA8" s="459"/>
      <c r="DB8" s="457">
        <v>0.65</v>
      </c>
      <c r="DC8" s="458"/>
      <c r="DD8" s="458"/>
      <c r="DE8" s="458"/>
      <c r="DF8" s="458"/>
      <c r="DG8" s="458"/>
      <c r="DH8" s="458"/>
      <c r="DI8" s="459"/>
      <c r="DJ8" s="139"/>
      <c r="DK8" s="139"/>
      <c r="DL8" s="139"/>
      <c r="DM8" s="139"/>
      <c r="DN8" s="139"/>
      <c r="DO8" s="139"/>
    </row>
    <row r="9" spans="1:119" ht="18.75" customHeight="1" thickBot="1" x14ac:dyDescent="0.2">
      <c r="A9" s="140"/>
      <c r="B9" s="411" t="s">
        <v>97</v>
      </c>
      <c r="C9" s="412"/>
      <c r="D9" s="412"/>
      <c r="E9" s="412"/>
      <c r="F9" s="412"/>
      <c r="G9" s="412"/>
      <c r="H9" s="412"/>
      <c r="I9" s="412"/>
      <c r="J9" s="412"/>
      <c r="K9" s="460"/>
      <c r="L9" s="461" t="s">
        <v>98</v>
      </c>
      <c r="M9" s="462"/>
      <c r="N9" s="462"/>
      <c r="O9" s="462"/>
      <c r="P9" s="462"/>
      <c r="Q9" s="463"/>
      <c r="R9" s="464">
        <v>45289</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101</v>
      </c>
      <c r="AV9" s="450"/>
      <c r="AW9" s="450"/>
      <c r="AX9" s="450"/>
      <c r="AY9" s="451" t="s">
        <v>102</v>
      </c>
      <c r="AZ9" s="452"/>
      <c r="BA9" s="452"/>
      <c r="BB9" s="452"/>
      <c r="BC9" s="452"/>
      <c r="BD9" s="452"/>
      <c r="BE9" s="452"/>
      <c r="BF9" s="452"/>
      <c r="BG9" s="452"/>
      <c r="BH9" s="452"/>
      <c r="BI9" s="452"/>
      <c r="BJ9" s="452"/>
      <c r="BK9" s="452"/>
      <c r="BL9" s="452"/>
      <c r="BM9" s="453"/>
      <c r="BN9" s="417">
        <v>-222559</v>
      </c>
      <c r="BO9" s="418"/>
      <c r="BP9" s="418"/>
      <c r="BQ9" s="418"/>
      <c r="BR9" s="418"/>
      <c r="BS9" s="418"/>
      <c r="BT9" s="418"/>
      <c r="BU9" s="419"/>
      <c r="BV9" s="417">
        <v>321547</v>
      </c>
      <c r="BW9" s="418"/>
      <c r="BX9" s="418"/>
      <c r="BY9" s="418"/>
      <c r="BZ9" s="418"/>
      <c r="CA9" s="418"/>
      <c r="CB9" s="418"/>
      <c r="CC9" s="419"/>
      <c r="CD9" s="420" t="s">
        <v>103</v>
      </c>
      <c r="CE9" s="421"/>
      <c r="CF9" s="421"/>
      <c r="CG9" s="421"/>
      <c r="CH9" s="421"/>
      <c r="CI9" s="421"/>
      <c r="CJ9" s="421"/>
      <c r="CK9" s="421"/>
      <c r="CL9" s="421"/>
      <c r="CM9" s="421"/>
      <c r="CN9" s="421"/>
      <c r="CO9" s="421"/>
      <c r="CP9" s="421"/>
      <c r="CQ9" s="421"/>
      <c r="CR9" s="421"/>
      <c r="CS9" s="422"/>
      <c r="CT9" s="414">
        <v>20.5</v>
      </c>
      <c r="CU9" s="415"/>
      <c r="CV9" s="415"/>
      <c r="CW9" s="415"/>
      <c r="CX9" s="415"/>
      <c r="CY9" s="415"/>
      <c r="CZ9" s="415"/>
      <c r="DA9" s="416"/>
      <c r="DB9" s="414">
        <v>19.3</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104</v>
      </c>
      <c r="M10" s="447"/>
      <c r="N10" s="447"/>
      <c r="O10" s="447"/>
      <c r="P10" s="447"/>
      <c r="Q10" s="448"/>
      <c r="R10" s="468">
        <v>48352</v>
      </c>
      <c r="S10" s="469"/>
      <c r="T10" s="469"/>
      <c r="U10" s="469"/>
      <c r="V10" s="470"/>
      <c r="W10" s="405"/>
      <c r="X10" s="406"/>
      <c r="Y10" s="406"/>
      <c r="Z10" s="406"/>
      <c r="AA10" s="406"/>
      <c r="AB10" s="406"/>
      <c r="AC10" s="406"/>
      <c r="AD10" s="406"/>
      <c r="AE10" s="406"/>
      <c r="AF10" s="406"/>
      <c r="AG10" s="406"/>
      <c r="AH10" s="406"/>
      <c r="AI10" s="406"/>
      <c r="AJ10" s="406"/>
      <c r="AK10" s="406"/>
      <c r="AL10" s="409"/>
      <c r="AM10" s="446" t="s">
        <v>105</v>
      </c>
      <c r="AN10" s="447"/>
      <c r="AO10" s="447"/>
      <c r="AP10" s="447"/>
      <c r="AQ10" s="447"/>
      <c r="AR10" s="447"/>
      <c r="AS10" s="447"/>
      <c r="AT10" s="448"/>
      <c r="AU10" s="449" t="s">
        <v>106</v>
      </c>
      <c r="AV10" s="450"/>
      <c r="AW10" s="450"/>
      <c r="AX10" s="450"/>
      <c r="AY10" s="451" t="s">
        <v>107</v>
      </c>
      <c r="AZ10" s="452"/>
      <c r="BA10" s="452"/>
      <c r="BB10" s="452"/>
      <c r="BC10" s="452"/>
      <c r="BD10" s="452"/>
      <c r="BE10" s="452"/>
      <c r="BF10" s="452"/>
      <c r="BG10" s="452"/>
      <c r="BH10" s="452"/>
      <c r="BI10" s="452"/>
      <c r="BJ10" s="452"/>
      <c r="BK10" s="452"/>
      <c r="BL10" s="452"/>
      <c r="BM10" s="453"/>
      <c r="BN10" s="417">
        <v>36956</v>
      </c>
      <c r="BO10" s="418"/>
      <c r="BP10" s="418"/>
      <c r="BQ10" s="418"/>
      <c r="BR10" s="418"/>
      <c r="BS10" s="418"/>
      <c r="BT10" s="418"/>
      <c r="BU10" s="419"/>
      <c r="BV10" s="417">
        <v>72062</v>
      </c>
      <c r="BW10" s="418"/>
      <c r="BX10" s="418"/>
      <c r="BY10" s="418"/>
      <c r="BZ10" s="418"/>
      <c r="CA10" s="418"/>
      <c r="CB10" s="418"/>
      <c r="CC10" s="419"/>
      <c r="CD10" s="144" t="s">
        <v>108</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109</v>
      </c>
      <c r="M11" s="472"/>
      <c r="N11" s="472"/>
      <c r="O11" s="472"/>
      <c r="P11" s="472"/>
      <c r="Q11" s="473"/>
      <c r="R11" s="474" t="s">
        <v>110</v>
      </c>
      <c r="S11" s="475"/>
      <c r="T11" s="475"/>
      <c r="U11" s="475"/>
      <c r="V11" s="476"/>
      <c r="W11" s="405"/>
      <c r="X11" s="406"/>
      <c r="Y11" s="406"/>
      <c r="Z11" s="406"/>
      <c r="AA11" s="406"/>
      <c r="AB11" s="406"/>
      <c r="AC11" s="406"/>
      <c r="AD11" s="406"/>
      <c r="AE11" s="406"/>
      <c r="AF11" s="406"/>
      <c r="AG11" s="406"/>
      <c r="AH11" s="406"/>
      <c r="AI11" s="406"/>
      <c r="AJ11" s="406"/>
      <c r="AK11" s="406"/>
      <c r="AL11" s="409"/>
      <c r="AM11" s="446" t="s">
        <v>111</v>
      </c>
      <c r="AN11" s="447"/>
      <c r="AO11" s="447"/>
      <c r="AP11" s="447"/>
      <c r="AQ11" s="447"/>
      <c r="AR11" s="447"/>
      <c r="AS11" s="447"/>
      <c r="AT11" s="448"/>
      <c r="AU11" s="449" t="s">
        <v>79</v>
      </c>
      <c r="AV11" s="450"/>
      <c r="AW11" s="450"/>
      <c r="AX11" s="450"/>
      <c r="AY11" s="451" t="s">
        <v>112</v>
      </c>
      <c r="AZ11" s="452"/>
      <c r="BA11" s="452"/>
      <c r="BB11" s="452"/>
      <c r="BC11" s="452"/>
      <c r="BD11" s="452"/>
      <c r="BE11" s="452"/>
      <c r="BF11" s="452"/>
      <c r="BG11" s="452"/>
      <c r="BH11" s="452"/>
      <c r="BI11" s="452"/>
      <c r="BJ11" s="452"/>
      <c r="BK11" s="452"/>
      <c r="BL11" s="452"/>
      <c r="BM11" s="453"/>
      <c r="BN11" s="417">
        <v>10500</v>
      </c>
      <c r="BO11" s="418"/>
      <c r="BP11" s="418"/>
      <c r="BQ11" s="418"/>
      <c r="BR11" s="418"/>
      <c r="BS11" s="418"/>
      <c r="BT11" s="418"/>
      <c r="BU11" s="419"/>
      <c r="BV11" s="417" t="s">
        <v>113</v>
      </c>
      <c r="BW11" s="418"/>
      <c r="BX11" s="418"/>
      <c r="BY11" s="418"/>
      <c r="BZ11" s="418"/>
      <c r="CA11" s="418"/>
      <c r="CB11" s="418"/>
      <c r="CC11" s="419"/>
      <c r="CD11" s="420" t="s">
        <v>114</v>
      </c>
      <c r="CE11" s="421"/>
      <c r="CF11" s="421"/>
      <c r="CG11" s="421"/>
      <c r="CH11" s="421"/>
      <c r="CI11" s="421"/>
      <c r="CJ11" s="421"/>
      <c r="CK11" s="421"/>
      <c r="CL11" s="421"/>
      <c r="CM11" s="421"/>
      <c r="CN11" s="421"/>
      <c r="CO11" s="421"/>
      <c r="CP11" s="421"/>
      <c r="CQ11" s="421"/>
      <c r="CR11" s="421"/>
      <c r="CS11" s="422"/>
      <c r="CT11" s="457" t="s">
        <v>113</v>
      </c>
      <c r="CU11" s="458"/>
      <c r="CV11" s="458"/>
      <c r="CW11" s="458"/>
      <c r="CX11" s="458"/>
      <c r="CY11" s="458"/>
      <c r="CZ11" s="458"/>
      <c r="DA11" s="459"/>
      <c r="DB11" s="457" t="s">
        <v>113</v>
      </c>
      <c r="DC11" s="458"/>
      <c r="DD11" s="458"/>
      <c r="DE11" s="458"/>
      <c r="DF11" s="458"/>
      <c r="DG11" s="458"/>
      <c r="DH11" s="458"/>
      <c r="DI11" s="459"/>
      <c r="DJ11" s="139"/>
      <c r="DK11" s="139"/>
      <c r="DL11" s="139"/>
      <c r="DM11" s="139"/>
      <c r="DN11" s="139"/>
      <c r="DO11" s="139"/>
    </row>
    <row r="12" spans="1:119" ht="18.75" customHeight="1" x14ac:dyDescent="0.15">
      <c r="A12" s="140"/>
      <c r="B12" s="477" t="s">
        <v>115</v>
      </c>
      <c r="C12" s="478"/>
      <c r="D12" s="478"/>
      <c r="E12" s="478"/>
      <c r="F12" s="478"/>
      <c r="G12" s="478"/>
      <c r="H12" s="478"/>
      <c r="I12" s="478"/>
      <c r="J12" s="478"/>
      <c r="K12" s="479"/>
      <c r="L12" s="486" t="s">
        <v>116</v>
      </c>
      <c r="M12" s="487"/>
      <c r="N12" s="487"/>
      <c r="O12" s="487"/>
      <c r="P12" s="487"/>
      <c r="Q12" s="488"/>
      <c r="R12" s="489">
        <v>45174</v>
      </c>
      <c r="S12" s="490"/>
      <c r="T12" s="490"/>
      <c r="U12" s="490"/>
      <c r="V12" s="491"/>
      <c r="W12" s="492" t="s">
        <v>1</v>
      </c>
      <c r="X12" s="450"/>
      <c r="Y12" s="450"/>
      <c r="Z12" s="450"/>
      <c r="AA12" s="450"/>
      <c r="AB12" s="493"/>
      <c r="AC12" s="449" t="s">
        <v>117</v>
      </c>
      <c r="AD12" s="450"/>
      <c r="AE12" s="450"/>
      <c r="AF12" s="450"/>
      <c r="AG12" s="493"/>
      <c r="AH12" s="449" t="s">
        <v>118</v>
      </c>
      <c r="AI12" s="450"/>
      <c r="AJ12" s="450"/>
      <c r="AK12" s="450"/>
      <c r="AL12" s="494"/>
      <c r="AM12" s="446" t="s">
        <v>119</v>
      </c>
      <c r="AN12" s="447"/>
      <c r="AO12" s="447"/>
      <c r="AP12" s="447"/>
      <c r="AQ12" s="447"/>
      <c r="AR12" s="447"/>
      <c r="AS12" s="447"/>
      <c r="AT12" s="448"/>
      <c r="AU12" s="449" t="s">
        <v>120</v>
      </c>
      <c r="AV12" s="450"/>
      <c r="AW12" s="450"/>
      <c r="AX12" s="450"/>
      <c r="AY12" s="451" t="s">
        <v>121</v>
      </c>
      <c r="AZ12" s="452"/>
      <c r="BA12" s="452"/>
      <c r="BB12" s="452"/>
      <c r="BC12" s="452"/>
      <c r="BD12" s="452"/>
      <c r="BE12" s="452"/>
      <c r="BF12" s="452"/>
      <c r="BG12" s="452"/>
      <c r="BH12" s="452"/>
      <c r="BI12" s="452"/>
      <c r="BJ12" s="452"/>
      <c r="BK12" s="452"/>
      <c r="BL12" s="452"/>
      <c r="BM12" s="453"/>
      <c r="BN12" s="417">
        <v>90</v>
      </c>
      <c r="BO12" s="418"/>
      <c r="BP12" s="418"/>
      <c r="BQ12" s="418"/>
      <c r="BR12" s="418"/>
      <c r="BS12" s="418"/>
      <c r="BT12" s="418"/>
      <c r="BU12" s="419"/>
      <c r="BV12" s="417">
        <v>200150</v>
      </c>
      <c r="BW12" s="418"/>
      <c r="BX12" s="418"/>
      <c r="BY12" s="418"/>
      <c r="BZ12" s="418"/>
      <c r="CA12" s="418"/>
      <c r="CB12" s="418"/>
      <c r="CC12" s="419"/>
      <c r="CD12" s="420" t="s">
        <v>122</v>
      </c>
      <c r="CE12" s="421"/>
      <c r="CF12" s="421"/>
      <c r="CG12" s="421"/>
      <c r="CH12" s="421"/>
      <c r="CI12" s="421"/>
      <c r="CJ12" s="421"/>
      <c r="CK12" s="421"/>
      <c r="CL12" s="421"/>
      <c r="CM12" s="421"/>
      <c r="CN12" s="421"/>
      <c r="CO12" s="421"/>
      <c r="CP12" s="421"/>
      <c r="CQ12" s="421"/>
      <c r="CR12" s="421"/>
      <c r="CS12" s="422"/>
      <c r="CT12" s="457" t="s">
        <v>123</v>
      </c>
      <c r="CU12" s="458"/>
      <c r="CV12" s="458"/>
      <c r="CW12" s="458"/>
      <c r="CX12" s="458"/>
      <c r="CY12" s="458"/>
      <c r="CZ12" s="458"/>
      <c r="DA12" s="459"/>
      <c r="DB12" s="457" t="s">
        <v>123</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124</v>
      </c>
      <c r="N13" s="506"/>
      <c r="O13" s="506"/>
      <c r="P13" s="506"/>
      <c r="Q13" s="507"/>
      <c r="R13" s="498">
        <v>44900</v>
      </c>
      <c r="S13" s="499"/>
      <c r="T13" s="499"/>
      <c r="U13" s="499"/>
      <c r="V13" s="500"/>
      <c r="W13" s="433" t="s">
        <v>125</v>
      </c>
      <c r="X13" s="434"/>
      <c r="Y13" s="434"/>
      <c r="Z13" s="434"/>
      <c r="AA13" s="434"/>
      <c r="AB13" s="424"/>
      <c r="AC13" s="468">
        <v>2461</v>
      </c>
      <c r="AD13" s="469"/>
      <c r="AE13" s="469"/>
      <c r="AF13" s="469"/>
      <c r="AG13" s="508"/>
      <c r="AH13" s="468">
        <v>2604</v>
      </c>
      <c r="AI13" s="469"/>
      <c r="AJ13" s="469"/>
      <c r="AK13" s="469"/>
      <c r="AL13" s="470"/>
      <c r="AM13" s="446" t="s">
        <v>126</v>
      </c>
      <c r="AN13" s="447"/>
      <c r="AO13" s="447"/>
      <c r="AP13" s="447"/>
      <c r="AQ13" s="447"/>
      <c r="AR13" s="447"/>
      <c r="AS13" s="447"/>
      <c r="AT13" s="448"/>
      <c r="AU13" s="449" t="s">
        <v>127</v>
      </c>
      <c r="AV13" s="450"/>
      <c r="AW13" s="450"/>
      <c r="AX13" s="450"/>
      <c r="AY13" s="451" t="s">
        <v>128</v>
      </c>
      <c r="AZ13" s="452"/>
      <c r="BA13" s="452"/>
      <c r="BB13" s="452"/>
      <c r="BC13" s="452"/>
      <c r="BD13" s="452"/>
      <c r="BE13" s="452"/>
      <c r="BF13" s="452"/>
      <c r="BG13" s="452"/>
      <c r="BH13" s="452"/>
      <c r="BI13" s="452"/>
      <c r="BJ13" s="452"/>
      <c r="BK13" s="452"/>
      <c r="BL13" s="452"/>
      <c r="BM13" s="453"/>
      <c r="BN13" s="417">
        <v>-175193</v>
      </c>
      <c r="BO13" s="418"/>
      <c r="BP13" s="418"/>
      <c r="BQ13" s="418"/>
      <c r="BR13" s="418"/>
      <c r="BS13" s="418"/>
      <c r="BT13" s="418"/>
      <c r="BU13" s="419"/>
      <c r="BV13" s="417">
        <v>193459</v>
      </c>
      <c r="BW13" s="418"/>
      <c r="BX13" s="418"/>
      <c r="BY13" s="418"/>
      <c r="BZ13" s="418"/>
      <c r="CA13" s="418"/>
      <c r="CB13" s="418"/>
      <c r="CC13" s="419"/>
      <c r="CD13" s="420" t="s">
        <v>129</v>
      </c>
      <c r="CE13" s="421"/>
      <c r="CF13" s="421"/>
      <c r="CG13" s="421"/>
      <c r="CH13" s="421"/>
      <c r="CI13" s="421"/>
      <c r="CJ13" s="421"/>
      <c r="CK13" s="421"/>
      <c r="CL13" s="421"/>
      <c r="CM13" s="421"/>
      <c r="CN13" s="421"/>
      <c r="CO13" s="421"/>
      <c r="CP13" s="421"/>
      <c r="CQ13" s="421"/>
      <c r="CR13" s="421"/>
      <c r="CS13" s="422"/>
      <c r="CT13" s="414">
        <v>18.3</v>
      </c>
      <c r="CU13" s="415"/>
      <c r="CV13" s="415"/>
      <c r="CW13" s="415"/>
      <c r="CX13" s="415"/>
      <c r="CY13" s="415"/>
      <c r="CZ13" s="415"/>
      <c r="DA13" s="416"/>
      <c r="DB13" s="414">
        <v>19</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130</v>
      </c>
      <c r="M14" s="496"/>
      <c r="N14" s="496"/>
      <c r="O14" s="496"/>
      <c r="P14" s="496"/>
      <c r="Q14" s="497"/>
      <c r="R14" s="498">
        <v>45911</v>
      </c>
      <c r="S14" s="499"/>
      <c r="T14" s="499"/>
      <c r="U14" s="499"/>
      <c r="V14" s="500"/>
      <c r="W14" s="407"/>
      <c r="X14" s="408"/>
      <c r="Y14" s="408"/>
      <c r="Z14" s="408"/>
      <c r="AA14" s="408"/>
      <c r="AB14" s="397"/>
      <c r="AC14" s="501">
        <v>11.9</v>
      </c>
      <c r="AD14" s="502"/>
      <c r="AE14" s="502"/>
      <c r="AF14" s="502"/>
      <c r="AG14" s="503"/>
      <c r="AH14" s="501">
        <v>11.7</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131</v>
      </c>
      <c r="CE14" s="510"/>
      <c r="CF14" s="510"/>
      <c r="CG14" s="510"/>
      <c r="CH14" s="510"/>
      <c r="CI14" s="510"/>
      <c r="CJ14" s="510"/>
      <c r="CK14" s="510"/>
      <c r="CL14" s="510"/>
      <c r="CM14" s="510"/>
      <c r="CN14" s="510"/>
      <c r="CO14" s="510"/>
      <c r="CP14" s="510"/>
      <c r="CQ14" s="510"/>
      <c r="CR14" s="510"/>
      <c r="CS14" s="511"/>
      <c r="CT14" s="512">
        <v>177.6</v>
      </c>
      <c r="CU14" s="513"/>
      <c r="CV14" s="513"/>
      <c r="CW14" s="513"/>
      <c r="CX14" s="513"/>
      <c r="CY14" s="513"/>
      <c r="CZ14" s="513"/>
      <c r="DA14" s="514"/>
      <c r="DB14" s="512">
        <v>184.3</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124</v>
      </c>
      <c r="N15" s="506"/>
      <c r="O15" s="506"/>
      <c r="P15" s="506"/>
      <c r="Q15" s="507"/>
      <c r="R15" s="498">
        <v>45643</v>
      </c>
      <c r="S15" s="499"/>
      <c r="T15" s="499"/>
      <c r="U15" s="499"/>
      <c r="V15" s="500"/>
      <c r="W15" s="433" t="s">
        <v>132</v>
      </c>
      <c r="X15" s="434"/>
      <c r="Y15" s="434"/>
      <c r="Z15" s="434"/>
      <c r="AA15" s="434"/>
      <c r="AB15" s="424"/>
      <c r="AC15" s="468">
        <v>3340</v>
      </c>
      <c r="AD15" s="469"/>
      <c r="AE15" s="469"/>
      <c r="AF15" s="469"/>
      <c r="AG15" s="508"/>
      <c r="AH15" s="468">
        <v>3763</v>
      </c>
      <c r="AI15" s="469"/>
      <c r="AJ15" s="469"/>
      <c r="AK15" s="469"/>
      <c r="AL15" s="470"/>
      <c r="AM15" s="446"/>
      <c r="AN15" s="447"/>
      <c r="AO15" s="447"/>
      <c r="AP15" s="447"/>
      <c r="AQ15" s="447"/>
      <c r="AR15" s="447"/>
      <c r="AS15" s="447"/>
      <c r="AT15" s="448"/>
      <c r="AU15" s="449"/>
      <c r="AV15" s="450"/>
      <c r="AW15" s="450"/>
      <c r="AX15" s="450"/>
      <c r="AY15" s="377" t="s">
        <v>133</v>
      </c>
      <c r="AZ15" s="378"/>
      <c r="BA15" s="378"/>
      <c r="BB15" s="378"/>
      <c r="BC15" s="378"/>
      <c r="BD15" s="378"/>
      <c r="BE15" s="378"/>
      <c r="BF15" s="378"/>
      <c r="BG15" s="378"/>
      <c r="BH15" s="378"/>
      <c r="BI15" s="378"/>
      <c r="BJ15" s="378"/>
      <c r="BK15" s="378"/>
      <c r="BL15" s="378"/>
      <c r="BM15" s="379"/>
      <c r="BN15" s="380">
        <v>4959658</v>
      </c>
      <c r="BO15" s="381"/>
      <c r="BP15" s="381"/>
      <c r="BQ15" s="381"/>
      <c r="BR15" s="381"/>
      <c r="BS15" s="381"/>
      <c r="BT15" s="381"/>
      <c r="BU15" s="382"/>
      <c r="BV15" s="380">
        <v>5022258</v>
      </c>
      <c r="BW15" s="381"/>
      <c r="BX15" s="381"/>
      <c r="BY15" s="381"/>
      <c r="BZ15" s="381"/>
      <c r="CA15" s="381"/>
      <c r="CB15" s="381"/>
      <c r="CC15" s="382"/>
      <c r="CD15" s="515" t="s">
        <v>134</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135</v>
      </c>
      <c r="M16" s="526"/>
      <c r="N16" s="526"/>
      <c r="O16" s="526"/>
      <c r="P16" s="526"/>
      <c r="Q16" s="527"/>
      <c r="R16" s="518" t="s">
        <v>136</v>
      </c>
      <c r="S16" s="519"/>
      <c r="T16" s="519"/>
      <c r="U16" s="519"/>
      <c r="V16" s="520"/>
      <c r="W16" s="407"/>
      <c r="X16" s="408"/>
      <c r="Y16" s="408"/>
      <c r="Z16" s="408"/>
      <c r="AA16" s="408"/>
      <c r="AB16" s="397"/>
      <c r="AC16" s="501">
        <v>16.2</v>
      </c>
      <c r="AD16" s="502"/>
      <c r="AE16" s="502"/>
      <c r="AF16" s="502"/>
      <c r="AG16" s="503"/>
      <c r="AH16" s="501">
        <v>16.899999999999999</v>
      </c>
      <c r="AI16" s="502"/>
      <c r="AJ16" s="502"/>
      <c r="AK16" s="502"/>
      <c r="AL16" s="504"/>
      <c r="AM16" s="446"/>
      <c r="AN16" s="447"/>
      <c r="AO16" s="447"/>
      <c r="AP16" s="447"/>
      <c r="AQ16" s="447"/>
      <c r="AR16" s="447"/>
      <c r="AS16" s="447"/>
      <c r="AT16" s="448"/>
      <c r="AU16" s="449"/>
      <c r="AV16" s="450"/>
      <c r="AW16" s="450"/>
      <c r="AX16" s="450"/>
      <c r="AY16" s="451" t="s">
        <v>137</v>
      </c>
      <c r="AZ16" s="452"/>
      <c r="BA16" s="452"/>
      <c r="BB16" s="452"/>
      <c r="BC16" s="452"/>
      <c r="BD16" s="452"/>
      <c r="BE16" s="452"/>
      <c r="BF16" s="452"/>
      <c r="BG16" s="452"/>
      <c r="BH16" s="452"/>
      <c r="BI16" s="452"/>
      <c r="BJ16" s="452"/>
      <c r="BK16" s="452"/>
      <c r="BL16" s="452"/>
      <c r="BM16" s="453"/>
      <c r="BN16" s="417">
        <v>7827730</v>
      </c>
      <c r="BO16" s="418"/>
      <c r="BP16" s="418"/>
      <c r="BQ16" s="418"/>
      <c r="BR16" s="418"/>
      <c r="BS16" s="418"/>
      <c r="BT16" s="418"/>
      <c r="BU16" s="419"/>
      <c r="BV16" s="417">
        <v>7794623</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138</v>
      </c>
      <c r="N17" s="522"/>
      <c r="O17" s="522"/>
      <c r="P17" s="522"/>
      <c r="Q17" s="523"/>
      <c r="R17" s="518" t="s">
        <v>136</v>
      </c>
      <c r="S17" s="519"/>
      <c r="T17" s="519"/>
      <c r="U17" s="519"/>
      <c r="V17" s="520"/>
      <c r="W17" s="433" t="s">
        <v>139</v>
      </c>
      <c r="X17" s="434"/>
      <c r="Y17" s="434"/>
      <c r="Z17" s="434"/>
      <c r="AA17" s="434"/>
      <c r="AB17" s="424"/>
      <c r="AC17" s="468">
        <v>14860</v>
      </c>
      <c r="AD17" s="469"/>
      <c r="AE17" s="469"/>
      <c r="AF17" s="469"/>
      <c r="AG17" s="508"/>
      <c r="AH17" s="468">
        <v>15879</v>
      </c>
      <c r="AI17" s="469"/>
      <c r="AJ17" s="469"/>
      <c r="AK17" s="469"/>
      <c r="AL17" s="470"/>
      <c r="AM17" s="446"/>
      <c r="AN17" s="447"/>
      <c r="AO17" s="447"/>
      <c r="AP17" s="447"/>
      <c r="AQ17" s="447"/>
      <c r="AR17" s="447"/>
      <c r="AS17" s="447"/>
      <c r="AT17" s="448"/>
      <c r="AU17" s="449"/>
      <c r="AV17" s="450"/>
      <c r="AW17" s="450"/>
      <c r="AX17" s="450"/>
      <c r="AY17" s="451" t="s">
        <v>140</v>
      </c>
      <c r="AZ17" s="452"/>
      <c r="BA17" s="452"/>
      <c r="BB17" s="452"/>
      <c r="BC17" s="452"/>
      <c r="BD17" s="452"/>
      <c r="BE17" s="452"/>
      <c r="BF17" s="452"/>
      <c r="BG17" s="452"/>
      <c r="BH17" s="452"/>
      <c r="BI17" s="452"/>
      <c r="BJ17" s="452"/>
      <c r="BK17" s="452"/>
      <c r="BL17" s="452"/>
      <c r="BM17" s="453"/>
      <c r="BN17" s="417">
        <v>6269724</v>
      </c>
      <c r="BO17" s="418"/>
      <c r="BP17" s="418"/>
      <c r="BQ17" s="418"/>
      <c r="BR17" s="418"/>
      <c r="BS17" s="418"/>
      <c r="BT17" s="418"/>
      <c r="BU17" s="419"/>
      <c r="BV17" s="417">
        <v>6349415</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141</v>
      </c>
      <c r="C18" s="460"/>
      <c r="D18" s="460"/>
      <c r="E18" s="529"/>
      <c r="F18" s="529"/>
      <c r="G18" s="529"/>
      <c r="H18" s="529"/>
      <c r="I18" s="529"/>
      <c r="J18" s="529"/>
      <c r="K18" s="529"/>
      <c r="L18" s="530">
        <v>32.049999999999997</v>
      </c>
      <c r="M18" s="530"/>
      <c r="N18" s="530"/>
      <c r="O18" s="530"/>
      <c r="P18" s="530"/>
      <c r="Q18" s="530"/>
      <c r="R18" s="531"/>
      <c r="S18" s="531"/>
      <c r="T18" s="531"/>
      <c r="U18" s="531"/>
      <c r="V18" s="532"/>
      <c r="W18" s="435"/>
      <c r="X18" s="436"/>
      <c r="Y18" s="436"/>
      <c r="Z18" s="436"/>
      <c r="AA18" s="436"/>
      <c r="AB18" s="427"/>
      <c r="AC18" s="533">
        <v>71.900000000000006</v>
      </c>
      <c r="AD18" s="534"/>
      <c r="AE18" s="534"/>
      <c r="AF18" s="534"/>
      <c r="AG18" s="535"/>
      <c r="AH18" s="533">
        <v>71.400000000000006</v>
      </c>
      <c r="AI18" s="534"/>
      <c r="AJ18" s="534"/>
      <c r="AK18" s="534"/>
      <c r="AL18" s="536"/>
      <c r="AM18" s="446"/>
      <c r="AN18" s="447"/>
      <c r="AO18" s="447"/>
      <c r="AP18" s="447"/>
      <c r="AQ18" s="447"/>
      <c r="AR18" s="447"/>
      <c r="AS18" s="447"/>
      <c r="AT18" s="448"/>
      <c r="AU18" s="449"/>
      <c r="AV18" s="450"/>
      <c r="AW18" s="450"/>
      <c r="AX18" s="450"/>
      <c r="AY18" s="451" t="s">
        <v>142</v>
      </c>
      <c r="AZ18" s="452"/>
      <c r="BA18" s="452"/>
      <c r="BB18" s="452"/>
      <c r="BC18" s="452"/>
      <c r="BD18" s="452"/>
      <c r="BE18" s="452"/>
      <c r="BF18" s="452"/>
      <c r="BG18" s="452"/>
      <c r="BH18" s="452"/>
      <c r="BI18" s="452"/>
      <c r="BJ18" s="452"/>
      <c r="BK18" s="452"/>
      <c r="BL18" s="452"/>
      <c r="BM18" s="453"/>
      <c r="BN18" s="417">
        <v>10339208</v>
      </c>
      <c r="BO18" s="418"/>
      <c r="BP18" s="418"/>
      <c r="BQ18" s="418"/>
      <c r="BR18" s="418"/>
      <c r="BS18" s="418"/>
      <c r="BT18" s="418"/>
      <c r="BU18" s="419"/>
      <c r="BV18" s="417">
        <v>10292297</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143</v>
      </c>
      <c r="C19" s="460"/>
      <c r="D19" s="460"/>
      <c r="E19" s="529"/>
      <c r="F19" s="529"/>
      <c r="G19" s="529"/>
      <c r="H19" s="529"/>
      <c r="I19" s="529"/>
      <c r="J19" s="529"/>
      <c r="K19" s="529"/>
      <c r="L19" s="537">
        <v>1413</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144</v>
      </c>
      <c r="AZ19" s="452"/>
      <c r="BA19" s="452"/>
      <c r="BB19" s="452"/>
      <c r="BC19" s="452"/>
      <c r="BD19" s="452"/>
      <c r="BE19" s="452"/>
      <c r="BF19" s="452"/>
      <c r="BG19" s="452"/>
      <c r="BH19" s="452"/>
      <c r="BI19" s="452"/>
      <c r="BJ19" s="452"/>
      <c r="BK19" s="452"/>
      <c r="BL19" s="452"/>
      <c r="BM19" s="453"/>
      <c r="BN19" s="417">
        <v>11744679</v>
      </c>
      <c r="BO19" s="418"/>
      <c r="BP19" s="418"/>
      <c r="BQ19" s="418"/>
      <c r="BR19" s="418"/>
      <c r="BS19" s="418"/>
      <c r="BT19" s="418"/>
      <c r="BU19" s="419"/>
      <c r="BV19" s="417">
        <v>12176453</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145</v>
      </c>
      <c r="C20" s="460"/>
      <c r="D20" s="460"/>
      <c r="E20" s="529"/>
      <c r="F20" s="529"/>
      <c r="G20" s="529"/>
      <c r="H20" s="529"/>
      <c r="I20" s="529"/>
      <c r="J20" s="529"/>
      <c r="K20" s="529"/>
      <c r="L20" s="537">
        <v>17567</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146</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147</v>
      </c>
      <c r="C22" s="548"/>
      <c r="D22" s="549"/>
      <c r="E22" s="429" t="s">
        <v>1</v>
      </c>
      <c r="F22" s="434"/>
      <c r="G22" s="434"/>
      <c r="H22" s="434"/>
      <c r="I22" s="434"/>
      <c r="J22" s="434"/>
      <c r="K22" s="424"/>
      <c r="L22" s="429" t="s">
        <v>148</v>
      </c>
      <c r="M22" s="434"/>
      <c r="N22" s="434"/>
      <c r="O22" s="434"/>
      <c r="P22" s="424"/>
      <c r="Q22" s="556" t="s">
        <v>149</v>
      </c>
      <c r="R22" s="557"/>
      <c r="S22" s="557"/>
      <c r="T22" s="557"/>
      <c r="U22" s="557"/>
      <c r="V22" s="558"/>
      <c r="W22" s="562" t="s">
        <v>150</v>
      </c>
      <c r="X22" s="548"/>
      <c r="Y22" s="549"/>
      <c r="Z22" s="429" t="s">
        <v>1</v>
      </c>
      <c r="AA22" s="434"/>
      <c r="AB22" s="434"/>
      <c r="AC22" s="434"/>
      <c r="AD22" s="434"/>
      <c r="AE22" s="434"/>
      <c r="AF22" s="434"/>
      <c r="AG22" s="424"/>
      <c r="AH22" s="575" t="s">
        <v>151</v>
      </c>
      <c r="AI22" s="434"/>
      <c r="AJ22" s="434"/>
      <c r="AK22" s="434"/>
      <c r="AL22" s="424"/>
      <c r="AM22" s="575" t="s">
        <v>152</v>
      </c>
      <c r="AN22" s="576"/>
      <c r="AO22" s="576"/>
      <c r="AP22" s="576"/>
      <c r="AQ22" s="576"/>
      <c r="AR22" s="577"/>
      <c r="AS22" s="556" t="s">
        <v>149</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153</v>
      </c>
      <c r="AZ23" s="378"/>
      <c r="BA23" s="378"/>
      <c r="BB23" s="378"/>
      <c r="BC23" s="378"/>
      <c r="BD23" s="378"/>
      <c r="BE23" s="378"/>
      <c r="BF23" s="378"/>
      <c r="BG23" s="378"/>
      <c r="BH23" s="378"/>
      <c r="BI23" s="378"/>
      <c r="BJ23" s="378"/>
      <c r="BK23" s="378"/>
      <c r="BL23" s="378"/>
      <c r="BM23" s="379"/>
      <c r="BN23" s="417">
        <v>25734363</v>
      </c>
      <c r="BO23" s="418"/>
      <c r="BP23" s="418"/>
      <c r="BQ23" s="418"/>
      <c r="BR23" s="418"/>
      <c r="BS23" s="418"/>
      <c r="BT23" s="418"/>
      <c r="BU23" s="419"/>
      <c r="BV23" s="417">
        <v>25889054</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154</v>
      </c>
      <c r="F24" s="447"/>
      <c r="G24" s="447"/>
      <c r="H24" s="447"/>
      <c r="I24" s="447"/>
      <c r="J24" s="447"/>
      <c r="K24" s="448"/>
      <c r="L24" s="468">
        <v>1</v>
      </c>
      <c r="M24" s="469"/>
      <c r="N24" s="469"/>
      <c r="O24" s="469"/>
      <c r="P24" s="508"/>
      <c r="Q24" s="468">
        <v>8900</v>
      </c>
      <c r="R24" s="469"/>
      <c r="S24" s="469"/>
      <c r="T24" s="469"/>
      <c r="U24" s="469"/>
      <c r="V24" s="508"/>
      <c r="W24" s="563"/>
      <c r="X24" s="551"/>
      <c r="Y24" s="552"/>
      <c r="Z24" s="467" t="s">
        <v>155</v>
      </c>
      <c r="AA24" s="447"/>
      <c r="AB24" s="447"/>
      <c r="AC24" s="447"/>
      <c r="AD24" s="447"/>
      <c r="AE24" s="447"/>
      <c r="AF24" s="447"/>
      <c r="AG24" s="448"/>
      <c r="AH24" s="468">
        <v>281</v>
      </c>
      <c r="AI24" s="469"/>
      <c r="AJ24" s="469"/>
      <c r="AK24" s="469"/>
      <c r="AL24" s="508"/>
      <c r="AM24" s="468">
        <v>884869</v>
      </c>
      <c r="AN24" s="469"/>
      <c r="AO24" s="469"/>
      <c r="AP24" s="469"/>
      <c r="AQ24" s="469"/>
      <c r="AR24" s="508"/>
      <c r="AS24" s="468">
        <v>3149</v>
      </c>
      <c r="AT24" s="469"/>
      <c r="AU24" s="469"/>
      <c r="AV24" s="469"/>
      <c r="AW24" s="469"/>
      <c r="AX24" s="470"/>
      <c r="AY24" s="583" t="s">
        <v>156</v>
      </c>
      <c r="AZ24" s="584"/>
      <c r="BA24" s="584"/>
      <c r="BB24" s="584"/>
      <c r="BC24" s="584"/>
      <c r="BD24" s="584"/>
      <c r="BE24" s="584"/>
      <c r="BF24" s="584"/>
      <c r="BG24" s="584"/>
      <c r="BH24" s="584"/>
      <c r="BI24" s="584"/>
      <c r="BJ24" s="584"/>
      <c r="BK24" s="584"/>
      <c r="BL24" s="584"/>
      <c r="BM24" s="585"/>
      <c r="BN24" s="417">
        <v>13312612</v>
      </c>
      <c r="BO24" s="418"/>
      <c r="BP24" s="418"/>
      <c r="BQ24" s="418"/>
      <c r="BR24" s="418"/>
      <c r="BS24" s="418"/>
      <c r="BT24" s="418"/>
      <c r="BU24" s="419"/>
      <c r="BV24" s="417">
        <v>12872724</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157</v>
      </c>
      <c r="F25" s="447"/>
      <c r="G25" s="447"/>
      <c r="H25" s="447"/>
      <c r="I25" s="447"/>
      <c r="J25" s="447"/>
      <c r="K25" s="448"/>
      <c r="L25" s="468">
        <v>1</v>
      </c>
      <c r="M25" s="469"/>
      <c r="N25" s="469"/>
      <c r="O25" s="469"/>
      <c r="P25" s="508"/>
      <c r="Q25" s="468">
        <v>7390</v>
      </c>
      <c r="R25" s="469"/>
      <c r="S25" s="469"/>
      <c r="T25" s="469"/>
      <c r="U25" s="469"/>
      <c r="V25" s="508"/>
      <c r="W25" s="563"/>
      <c r="X25" s="551"/>
      <c r="Y25" s="552"/>
      <c r="Z25" s="467" t="s">
        <v>158</v>
      </c>
      <c r="AA25" s="447"/>
      <c r="AB25" s="447"/>
      <c r="AC25" s="447"/>
      <c r="AD25" s="447"/>
      <c r="AE25" s="447"/>
      <c r="AF25" s="447"/>
      <c r="AG25" s="448"/>
      <c r="AH25" s="468" t="s">
        <v>123</v>
      </c>
      <c r="AI25" s="469"/>
      <c r="AJ25" s="469"/>
      <c r="AK25" s="469"/>
      <c r="AL25" s="508"/>
      <c r="AM25" s="468" t="s">
        <v>123</v>
      </c>
      <c r="AN25" s="469"/>
      <c r="AO25" s="469"/>
      <c r="AP25" s="469"/>
      <c r="AQ25" s="469"/>
      <c r="AR25" s="508"/>
      <c r="AS25" s="468" t="s">
        <v>123</v>
      </c>
      <c r="AT25" s="469"/>
      <c r="AU25" s="469"/>
      <c r="AV25" s="469"/>
      <c r="AW25" s="469"/>
      <c r="AX25" s="470"/>
      <c r="AY25" s="377" t="s">
        <v>159</v>
      </c>
      <c r="AZ25" s="378"/>
      <c r="BA25" s="378"/>
      <c r="BB25" s="378"/>
      <c r="BC25" s="378"/>
      <c r="BD25" s="378"/>
      <c r="BE25" s="378"/>
      <c r="BF25" s="378"/>
      <c r="BG25" s="378"/>
      <c r="BH25" s="378"/>
      <c r="BI25" s="378"/>
      <c r="BJ25" s="378"/>
      <c r="BK25" s="378"/>
      <c r="BL25" s="378"/>
      <c r="BM25" s="379"/>
      <c r="BN25" s="380">
        <v>6430809</v>
      </c>
      <c r="BO25" s="381"/>
      <c r="BP25" s="381"/>
      <c r="BQ25" s="381"/>
      <c r="BR25" s="381"/>
      <c r="BS25" s="381"/>
      <c r="BT25" s="381"/>
      <c r="BU25" s="382"/>
      <c r="BV25" s="380">
        <v>7705841</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160</v>
      </c>
      <c r="F26" s="447"/>
      <c r="G26" s="447"/>
      <c r="H26" s="447"/>
      <c r="I26" s="447"/>
      <c r="J26" s="447"/>
      <c r="K26" s="448"/>
      <c r="L26" s="468">
        <v>1</v>
      </c>
      <c r="M26" s="469"/>
      <c r="N26" s="469"/>
      <c r="O26" s="469"/>
      <c r="P26" s="508"/>
      <c r="Q26" s="468">
        <v>6620</v>
      </c>
      <c r="R26" s="469"/>
      <c r="S26" s="469"/>
      <c r="T26" s="469"/>
      <c r="U26" s="469"/>
      <c r="V26" s="508"/>
      <c r="W26" s="563"/>
      <c r="X26" s="551"/>
      <c r="Y26" s="552"/>
      <c r="Z26" s="467" t="s">
        <v>161</v>
      </c>
      <c r="AA26" s="573"/>
      <c r="AB26" s="573"/>
      <c r="AC26" s="573"/>
      <c r="AD26" s="573"/>
      <c r="AE26" s="573"/>
      <c r="AF26" s="573"/>
      <c r="AG26" s="574"/>
      <c r="AH26" s="468">
        <v>33</v>
      </c>
      <c r="AI26" s="469"/>
      <c r="AJ26" s="469"/>
      <c r="AK26" s="469"/>
      <c r="AL26" s="508"/>
      <c r="AM26" s="468">
        <v>99660</v>
      </c>
      <c r="AN26" s="469"/>
      <c r="AO26" s="469"/>
      <c r="AP26" s="469"/>
      <c r="AQ26" s="469"/>
      <c r="AR26" s="508"/>
      <c r="AS26" s="468">
        <v>3020</v>
      </c>
      <c r="AT26" s="469"/>
      <c r="AU26" s="469"/>
      <c r="AV26" s="469"/>
      <c r="AW26" s="469"/>
      <c r="AX26" s="470"/>
      <c r="AY26" s="420" t="s">
        <v>162</v>
      </c>
      <c r="AZ26" s="421"/>
      <c r="BA26" s="421"/>
      <c r="BB26" s="421"/>
      <c r="BC26" s="421"/>
      <c r="BD26" s="421"/>
      <c r="BE26" s="421"/>
      <c r="BF26" s="421"/>
      <c r="BG26" s="421"/>
      <c r="BH26" s="421"/>
      <c r="BI26" s="421"/>
      <c r="BJ26" s="421"/>
      <c r="BK26" s="421"/>
      <c r="BL26" s="421"/>
      <c r="BM26" s="422"/>
      <c r="BN26" s="417" t="s">
        <v>123</v>
      </c>
      <c r="BO26" s="418"/>
      <c r="BP26" s="418"/>
      <c r="BQ26" s="418"/>
      <c r="BR26" s="418"/>
      <c r="BS26" s="418"/>
      <c r="BT26" s="418"/>
      <c r="BU26" s="419"/>
      <c r="BV26" s="417" t="s">
        <v>123</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163</v>
      </c>
      <c r="F27" s="447"/>
      <c r="G27" s="447"/>
      <c r="H27" s="447"/>
      <c r="I27" s="447"/>
      <c r="J27" s="447"/>
      <c r="K27" s="448"/>
      <c r="L27" s="468">
        <v>1</v>
      </c>
      <c r="M27" s="469"/>
      <c r="N27" s="469"/>
      <c r="O27" s="469"/>
      <c r="P27" s="508"/>
      <c r="Q27" s="468">
        <v>5450</v>
      </c>
      <c r="R27" s="469"/>
      <c r="S27" s="469"/>
      <c r="T27" s="469"/>
      <c r="U27" s="469"/>
      <c r="V27" s="508"/>
      <c r="W27" s="563"/>
      <c r="X27" s="551"/>
      <c r="Y27" s="552"/>
      <c r="Z27" s="467" t="s">
        <v>164</v>
      </c>
      <c r="AA27" s="447"/>
      <c r="AB27" s="447"/>
      <c r="AC27" s="447"/>
      <c r="AD27" s="447"/>
      <c r="AE27" s="447"/>
      <c r="AF27" s="447"/>
      <c r="AG27" s="448"/>
      <c r="AH27" s="468">
        <v>3</v>
      </c>
      <c r="AI27" s="469"/>
      <c r="AJ27" s="469"/>
      <c r="AK27" s="469"/>
      <c r="AL27" s="508"/>
      <c r="AM27" s="468">
        <v>12312</v>
      </c>
      <c r="AN27" s="469"/>
      <c r="AO27" s="469"/>
      <c r="AP27" s="469"/>
      <c r="AQ27" s="469"/>
      <c r="AR27" s="508"/>
      <c r="AS27" s="468">
        <v>4104</v>
      </c>
      <c r="AT27" s="469"/>
      <c r="AU27" s="469"/>
      <c r="AV27" s="469"/>
      <c r="AW27" s="469"/>
      <c r="AX27" s="470"/>
      <c r="AY27" s="509" t="s">
        <v>165</v>
      </c>
      <c r="AZ27" s="510"/>
      <c r="BA27" s="510"/>
      <c r="BB27" s="510"/>
      <c r="BC27" s="510"/>
      <c r="BD27" s="510"/>
      <c r="BE27" s="510"/>
      <c r="BF27" s="510"/>
      <c r="BG27" s="510"/>
      <c r="BH27" s="510"/>
      <c r="BI27" s="510"/>
      <c r="BJ27" s="510"/>
      <c r="BK27" s="510"/>
      <c r="BL27" s="510"/>
      <c r="BM27" s="511"/>
      <c r="BN27" s="586" t="s">
        <v>123</v>
      </c>
      <c r="BO27" s="587"/>
      <c r="BP27" s="587"/>
      <c r="BQ27" s="587"/>
      <c r="BR27" s="587"/>
      <c r="BS27" s="587"/>
      <c r="BT27" s="587"/>
      <c r="BU27" s="588"/>
      <c r="BV27" s="586" t="s">
        <v>123</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166</v>
      </c>
      <c r="F28" s="447"/>
      <c r="G28" s="447"/>
      <c r="H28" s="447"/>
      <c r="I28" s="447"/>
      <c r="J28" s="447"/>
      <c r="K28" s="448"/>
      <c r="L28" s="468">
        <v>1</v>
      </c>
      <c r="M28" s="469"/>
      <c r="N28" s="469"/>
      <c r="O28" s="469"/>
      <c r="P28" s="508"/>
      <c r="Q28" s="468">
        <v>4740</v>
      </c>
      <c r="R28" s="469"/>
      <c r="S28" s="469"/>
      <c r="T28" s="469"/>
      <c r="U28" s="469"/>
      <c r="V28" s="508"/>
      <c r="W28" s="563"/>
      <c r="X28" s="551"/>
      <c r="Y28" s="552"/>
      <c r="Z28" s="467" t="s">
        <v>167</v>
      </c>
      <c r="AA28" s="447"/>
      <c r="AB28" s="447"/>
      <c r="AC28" s="447"/>
      <c r="AD28" s="447"/>
      <c r="AE28" s="447"/>
      <c r="AF28" s="447"/>
      <c r="AG28" s="448"/>
      <c r="AH28" s="468" t="s">
        <v>123</v>
      </c>
      <c r="AI28" s="469"/>
      <c r="AJ28" s="469"/>
      <c r="AK28" s="469"/>
      <c r="AL28" s="508"/>
      <c r="AM28" s="468" t="s">
        <v>123</v>
      </c>
      <c r="AN28" s="469"/>
      <c r="AO28" s="469"/>
      <c r="AP28" s="469"/>
      <c r="AQ28" s="469"/>
      <c r="AR28" s="508"/>
      <c r="AS28" s="468" t="s">
        <v>123</v>
      </c>
      <c r="AT28" s="469"/>
      <c r="AU28" s="469"/>
      <c r="AV28" s="469"/>
      <c r="AW28" s="469"/>
      <c r="AX28" s="470"/>
      <c r="AY28" s="589" t="s">
        <v>168</v>
      </c>
      <c r="AZ28" s="590"/>
      <c r="BA28" s="590"/>
      <c r="BB28" s="591"/>
      <c r="BC28" s="377" t="s">
        <v>169</v>
      </c>
      <c r="BD28" s="378"/>
      <c r="BE28" s="378"/>
      <c r="BF28" s="378"/>
      <c r="BG28" s="378"/>
      <c r="BH28" s="378"/>
      <c r="BI28" s="378"/>
      <c r="BJ28" s="378"/>
      <c r="BK28" s="378"/>
      <c r="BL28" s="378"/>
      <c r="BM28" s="379"/>
      <c r="BN28" s="380">
        <v>464182</v>
      </c>
      <c r="BO28" s="381"/>
      <c r="BP28" s="381"/>
      <c r="BQ28" s="381"/>
      <c r="BR28" s="381"/>
      <c r="BS28" s="381"/>
      <c r="BT28" s="381"/>
      <c r="BU28" s="382"/>
      <c r="BV28" s="380">
        <v>229366</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170</v>
      </c>
      <c r="F29" s="447"/>
      <c r="G29" s="447"/>
      <c r="H29" s="447"/>
      <c r="I29" s="447"/>
      <c r="J29" s="447"/>
      <c r="K29" s="448"/>
      <c r="L29" s="468">
        <v>13</v>
      </c>
      <c r="M29" s="469"/>
      <c r="N29" s="469"/>
      <c r="O29" s="469"/>
      <c r="P29" s="508"/>
      <c r="Q29" s="468">
        <v>4420</v>
      </c>
      <c r="R29" s="469"/>
      <c r="S29" s="469"/>
      <c r="T29" s="469"/>
      <c r="U29" s="469"/>
      <c r="V29" s="508"/>
      <c r="W29" s="564"/>
      <c r="X29" s="565"/>
      <c r="Y29" s="566"/>
      <c r="Z29" s="467" t="s">
        <v>171</v>
      </c>
      <c r="AA29" s="447"/>
      <c r="AB29" s="447"/>
      <c r="AC29" s="447"/>
      <c r="AD29" s="447"/>
      <c r="AE29" s="447"/>
      <c r="AF29" s="447"/>
      <c r="AG29" s="448"/>
      <c r="AH29" s="468">
        <v>284</v>
      </c>
      <c r="AI29" s="469"/>
      <c r="AJ29" s="469"/>
      <c r="AK29" s="469"/>
      <c r="AL29" s="508"/>
      <c r="AM29" s="468">
        <v>897181</v>
      </c>
      <c r="AN29" s="469"/>
      <c r="AO29" s="469"/>
      <c r="AP29" s="469"/>
      <c r="AQ29" s="469"/>
      <c r="AR29" s="508"/>
      <c r="AS29" s="468">
        <v>3159</v>
      </c>
      <c r="AT29" s="469"/>
      <c r="AU29" s="469"/>
      <c r="AV29" s="469"/>
      <c r="AW29" s="469"/>
      <c r="AX29" s="470"/>
      <c r="AY29" s="592"/>
      <c r="AZ29" s="593"/>
      <c r="BA29" s="593"/>
      <c r="BB29" s="594"/>
      <c r="BC29" s="451" t="s">
        <v>172</v>
      </c>
      <c r="BD29" s="452"/>
      <c r="BE29" s="452"/>
      <c r="BF29" s="452"/>
      <c r="BG29" s="452"/>
      <c r="BH29" s="452"/>
      <c r="BI29" s="452"/>
      <c r="BJ29" s="452"/>
      <c r="BK29" s="452"/>
      <c r="BL29" s="452"/>
      <c r="BM29" s="453"/>
      <c r="BN29" s="417">
        <v>555</v>
      </c>
      <c r="BO29" s="418"/>
      <c r="BP29" s="418"/>
      <c r="BQ29" s="418"/>
      <c r="BR29" s="418"/>
      <c r="BS29" s="418"/>
      <c r="BT29" s="418"/>
      <c r="BU29" s="419"/>
      <c r="BV29" s="417">
        <v>555</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173</v>
      </c>
      <c r="X30" s="571"/>
      <c r="Y30" s="571"/>
      <c r="Z30" s="571"/>
      <c r="AA30" s="571"/>
      <c r="AB30" s="571"/>
      <c r="AC30" s="571"/>
      <c r="AD30" s="571"/>
      <c r="AE30" s="571"/>
      <c r="AF30" s="571"/>
      <c r="AG30" s="572"/>
      <c r="AH30" s="533">
        <v>96.9</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174</v>
      </c>
      <c r="BD30" s="584"/>
      <c r="BE30" s="584"/>
      <c r="BF30" s="584"/>
      <c r="BG30" s="584"/>
      <c r="BH30" s="584"/>
      <c r="BI30" s="584"/>
      <c r="BJ30" s="584"/>
      <c r="BK30" s="584"/>
      <c r="BL30" s="584"/>
      <c r="BM30" s="585"/>
      <c r="BN30" s="586">
        <v>225087</v>
      </c>
      <c r="BO30" s="587"/>
      <c r="BP30" s="587"/>
      <c r="BQ30" s="587"/>
      <c r="BR30" s="587"/>
      <c r="BS30" s="587"/>
      <c r="BT30" s="587"/>
      <c r="BU30" s="588"/>
      <c r="BV30" s="586">
        <v>278145</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181</v>
      </c>
      <c r="D33" s="441"/>
      <c r="E33" s="406" t="s">
        <v>182</v>
      </c>
      <c r="F33" s="406"/>
      <c r="G33" s="406"/>
      <c r="H33" s="406"/>
      <c r="I33" s="406"/>
      <c r="J33" s="406"/>
      <c r="K33" s="406"/>
      <c r="L33" s="406"/>
      <c r="M33" s="406"/>
      <c r="N33" s="406"/>
      <c r="O33" s="406"/>
      <c r="P33" s="406"/>
      <c r="Q33" s="406"/>
      <c r="R33" s="406"/>
      <c r="S33" s="406"/>
      <c r="T33" s="169"/>
      <c r="U33" s="441" t="s">
        <v>181</v>
      </c>
      <c r="V33" s="441"/>
      <c r="W33" s="406" t="s">
        <v>182</v>
      </c>
      <c r="X33" s="406"/>
      <c r="Y33" s="406"/>
      <c r="Z33" s="406"/>
      <c r="AA33" s="406"/>
      <c r="AB33" s="406"/>
      <c r="AC33" s="406"/>
      <c r="AD33" s="406"/>
      <c r="AE33" s="406"/>
      <c r="AF33" s="406"/>
      <c r="AG33" s="406"/>
      <c r="AH33" s="406"/>
      <c r="AI33" s="406"/>
      <c r="AJ33" s="406"/>
      <c r="AK33" s="406"/>
      <c r="AL33" s="169"/>
      <c r="AM33" s="441" t="s">
        <v>181</v>
      </c>
      <c r="AN33" s="441"/>
      <c r="AO33" s="406" t="s">
        <v>182</v>
      </c>
      <c r="AP33" s="406"/>
      <c r="AQ33" s="406"/>
      <c r="AR33" s="406"/>
      <c r="AS33" s="406"/>
      <c r="AT33" s="406"/>
      <c r="AU33" s="406"/>
      <c r="AV33" s="406"/>
      <c r="AW33" s="406"/>
      <c r="AX33" s="406"/>
      <c r="AY33" s="406"/>
      <c r="AZ33" s="406"/>
      <c r="BA33" s="406"/>
      <c r="BB33" s="406"/>
      <c r="BC33" s="406"/>
      <c r="BD33" s="170"/>
      <c r="BE33" s="406" t="s">
        <v>183</v>
      </c>
      <c r="BF33" s="406"/>
      <c r="BG33" s="406" t="s">
        <v>184</v>
      </c>
      <c r="BH33" s="406"/>
      <c r="BI33" s="406"/>
      <c r="BJ33" s="406"/>
      <c r="BK33" s="406"/>
      <c r="BL33" s="406"/>
      <c r="BM33" s="406"/>
      <c r="BN33" s="406"/>
      <c r="BO33" s="406"/>
      <c r="BP33" s="406"/>
      <c r="BQ33" s="406"/>
      <c r="BR33" s="406"/>
      <c r="BS33" s="406"/>
      <c r="BT33" s="406"/>
      <c r="BU33" s="406"/>
      <c r="BV33" s="170"/>
      <c r="BW33" s="441" t="s">
        <v>183</v>
      </c>
      <c r="BX33" s="441"/>
      <c r="BY33" s="406" t="s">
        <v>185</v>
      </c>
      <c r="BZ33" s="406"/>
      <c r="CA33" s="406"/>
      <c r="CB33" s="406"/>
      <c r="CC33" s="406"/>
      <c r="CD33" s="406"/>
      <c r="CE33" s="406"/>
      <c r="CF33" s="406"/>
      <c r="CG33" s="406"/>
      <c r="CH33" s="406"/>
      <c r="CI33" s="406"/>
      <c r="CJ33" s="406"/>
      <c r="CK33" s="406"/>
      <c r="CL33" s="406"/>
      <c r="CM33" s="406"/>
      <c r="CN33" s="169"/>
      <c r="CO33" s="441" t="s">
        <v>181</v>
      </c>
      <c r="CP33" s="441"/>
      <c r="CQ33" s="406" t="s">
        <v>186</v>
      </c>
      <c r="CR33" s="406"/>
      <c r="CS33" s="406"/>
      <c r="CT33" s="406"/>
      <c r="CU33" s="406"/>
      <c r="CV33" s="406"/>
      <c r="CW33" s="406"/>
      <c r="CX33" s="406"/>
      <c r="CY33" s="406"/>
      <c r="CZ33" s="406"/>
      <c r="DA33" s="406"/>
      <c r="DB33" s="406"/>
      <c r="DC33" s="406"/>
      <c r="DD33" s="406"/>
      <c r="DE33" s="406"/>
      <c r="DF33" s="169"/>
      <c r="DG33" s="406" t="s">
        <v>187</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f>IF(AO34="","",MAX(C34:D43,U34:V43)+1)</f>
        <v>6</v>
      </c>
      <c r="AN34" s="598"/>
      <c r="AO34" s="599" t="str">
        <f>IF('各会計、関係団体の財政状況及び健全化判断比率'!B31="","",'各会計、関係団体の財政状況及び健全化判断比率'!B31)</f>
        <v>病院事業会計</v>
      </c>
      <c r="AP34" s="599"/>
      <c r="AQ34" s="599"/>
      <c r="AR34" s="599"/>
      <c r="AS34" s="599"/>
      <c r="AT34" s="599"/>
      <c r="AU34" s="599"/>
      <c r="AV34" s="599"/>
      <c r="AW34" s="599"/>
      <c r="AX34" s="599"/>
      <c r="AY34" s="599"/>
      <c r="AZ34" s="599"/>
      <c r="BA34" s="599"/>
      <c r="BB34" s="599"/>
      <c r="BC34" s="599"/>
      <c r="BD34" s="167"/>
      <c r="BE34" s="598">
        <f>IF(BG34="","",MAX(C34:D43,U34:V43,AM34:AN43)+1)</f>
        <v>8</v>
      </c>
      <c r="BF34" s="598"/>
      <c r="BG34" s="599" t="str">
        <f>IF('各会計、関係団体の財政状況及び健全化判断比率'!B33="","",'各会計、関係団体の財政状況及び健全化判断比率'!B33)</f>
        <v>市場事業特別会計</v>
      </c>
      <c r="BH34" s="599"/>
      <c r="BI34" s="599"/>
      <c r="BJ34" s="599"/>
      <c r="BK34" s="599"/>
      <c r="BL34" s="599"/>
      <c r="BM34" s="599"/>
      <c r="BN34" s="599"/>
      <c r="BO34" s="599"/>
      <c r="BP34" s="599"/>
      <c r="BQ34" s="599"/>
      <c r="BR34" s="599"/>
      <c r="BS34" s="599"/>
      <c r="BT34" s="599"/>
      <c r="BU34" s="599"/>
      <c r="BV34" s="167"/>
      <c r="BW34" s="598">
        <f>IF(BY34="","",MAX(C34:D43,U34:V43,AM34:AN43,BE34:BF43)+1)</f>
        <v>10</v>
      </c>
      <c r="BX34" s="598"/>
      <c r="BY34" s="599" t="str">
        <f>IF('各会計、関係団体の財政状況及び健全化判断比率'!B68="","",'各会計、関係団体の財政状況及び健全化判断比率'!B68)</f>
        <v>神奈川県後期高齢者医療広域連合（一般会計）</v>
      </c>
      <c r="BZ34" s="599"/>
      <c r="CA34" s="599"/>
      <c r="CB34" s="599"/>
      <c r="CC34" s="599"/>
      <c r="CD34" s="599"/>
      <c r="CE34" s="599"/>
      <c r="CF34" s="599"/>
      <c r="CG34" s="599"/>
      <c r="CH34" s="599"/>
      <c r="CI34" s="599"/>
      <c r="CJ34" s="599"/>
      <c r="CK34" s="599"/>
      <c r="CL34" s="599"/>
      <c r="CM34" s="599"/>
      <c r="CN34" s="167"/>
      <c r="CO34" s="598">
        <f>IF(CQ34="","",MAX(C34:D43,U34:V43,AM34:AN43,BE34:BF43,BW34:BX43)+1)</f>
        <v>12</v>
      </c>
      <c r="CP34" s="598"/>
      <c r="CQ34" s="599" t="str">
        <f>IF('各会計、関係団体の財政状況及び健全化判断比率'!BS7="","",'各会計、関係団体の財政状況及び健全化判断比率'!BS7)</f>
        <v>（財）かながわ海岸美化財団</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第三セクター等改革推進債償還事業特別会計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介護保険事業特別会計</v>
      </c>
      <c r="X35" s="599"/>
      <c r="Y35" s="599"/>
      <c r="Z35" s="599"/>
      <c r="AA35" s="599"/>
      <c r="AB35" s="599"/>
      <c r="AC35" s="599"/>
      <c r="AD35" s="599"/>
      <c r="AE35" s="599"/>
      <c r="AF35" s="599"/>
      <c r="AG35" s="599"/>
      <c r="AH35" s="599"/>
      <c r="AI35" s="599"/>
      <c r="AJ35" s="599"/>
      <c r="AK35" s="599"/>
      <c r="AL35" s="167"/>
      <c r="AM35" s="598">
        <f t="shared" ref="AM35:AM43" si="0">IF(AO35="","",AM34+1)</f>
        <v>7</v>
      </c>
      <c r="AN35" s="598"/>
      <c r="AO35" s="599" t="str">
        <f>IF('各会計、関係団体の財政状況及び健全化判断比率'!B32="","",'各会計、関係団体の財政状況及び健全化判断比率'!B32)</f>
        <v>水道事業会計</v>
      </c>
      <c r="AP35" s="599"/>
      <c r="AQ35" s="599"/>
      <c r="AR35" s="599"/>
      <c r="AS35" s="599"/>
      <c r="AT35" s="599"/>
      <c r="AU35" s="599"/>
      <c r="AV35" s="599"/>
      <c r="AW35" s="599"/>
      <c r="AX35" s="599"/>
      <c r="AY35" s="599"/>
      <c r="AZ35" s="599"/>
      <c r="BA35" s="599"/>
      <c r="BB35" s="599"/>
      <c r="BC35" s="599"/>
      <c r="BD35" s="167"/>
      <c r="BE35" s="598">
        <f t="shared" ref="BE35:BE43" si="1">IF(BG35="","",BE34+1)</f>
        <v>9</v>
      </c>
      <c r="BF35" s="598"/>
      <c r="BG35" s="599" t="str">
        <f>IF('各会計、関係団体の財政状況及び健全化判断比率'!B34="","",'各会計、関係団体の財政状況及び健全化判断比率'!B34)</f>
        <v>公共下水道事業特別会計</v>
      </c>
      <c r="BH35" s="599"/>
      <c r="BI35" s="599"/>
      <c r="BJ35" s="599"/>
      <c r="BK35" s="599"/>
      <c r="BL35" s="599"/>
      <c r="BM35" s="599"/>
      <c r="BN35" s="599"/>
      <c r="BO35" s="599"/>
      <c r="BP35" s="599"/>
      <c r="BQ35" s="599"/>
      <c r="BR35" s="599"/>
      <c r="BS35" s="599"/>
      <c r="BT35" s="599"/>
      <c r="BU35" s="599"/>
      <c r="BV35" s="167"/>
      <c r="BW35" s="598">
        <f t="shared" ref="BW35:BW43" si="2">IF(BY35="","",BW34+1)</f>
        <v>11</v>
      </c>
      <c r="BX35" s="598"/>
      <c r="BY35" s="599" t="str">
        <f>IF('各会計、関係団体の財政状況及び健全化判断比率'!B69="","",'各会計、関係団体の財政状況及び健全化判断比率'!B69)</f>
        <v>神奈川県後期高齢者医療広域連合（特別会計）</v>
      </c>
      <c r="BZ35" s="599"/>
      <c r="CA35" s="599"/>
      <c r="CB35" s="599"/>
      <c r="CC35" s="599"/>
      <c r="CD35" s="599"/>
      <c r="CE35" s="599"/>
      <c r="CF35" s="599"/>
      <c r="CG35" s="599"/>
      <c r="CH35" s="599"/>
      <c r="CI35" s="599"/>
      <c r="CJ35" s="599"/>
      <c r="CK35" s="599"/>
      <c r="CL35" s="599"/>
      <c r="CM35" s="599"/>
      <c r="CN35" s="167"/>
      <c r="CO35" s="598">
        <f t="shared" ref="CO35:CO43" si="3">IF(CQ35="","",CO34+1)</f>
        <v>13</v>
      </c>
      <c r="CP35" s="598"/>
      <c r="CQ35" s="599" t="str">
        <f>IF('各会計、関係団体の財政状況及び健全化判断比率'!BS8="","",'各会計、関係団体の財政状況及び健全化判断比率'!BS8)</f>
        <v>㈱三浦海業公社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t="str">
        <f t="shared" si="2"/>
        <v/>
      </c>
      <c r="BX36" s="598"/>
      <c r="BY36" s="599" t="str">
        <f>IF('各会計、関係団体の財政状況及び健全化判断比率'!B70="","",'各会計、関係団体の財政状況及び健全化判断比率'!B70)</f>
        <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t="str">
        <f t="shared" si="2"/>
        <v/>
      </c>
      <c r="BX37" s="598"/>
      <c r="BY37" s="599" t="str">
        <f>IF('各会計、関係団体の財政状況及び健全化判断比率'!B71="","",'各会計、関係団体の財政状況及び健全化判断比率'!B71)</f>
        <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t="str">
        <f t="shared" si="2"/>
        <v/>
      </c>
      <c r="BX38" s="598"/>
      <c r="BY38" s="599" t="str">
        <f>IF('各会計、関係団体の財政状況及び健全化判断比率'!B72="","",'各会計、関係団体の財政状況及び健全化判断比率'!B72)</f>
        <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192</v>
      </c>
    </row>
    <row r="50" spans="5:5" x14ac:dyDescent="0.15">
      <c r="E50" s="141" t="s">
        <v>193</v>
      </c>
    </row>
    <row r="51" spans="5:5" x14ac:dyDescent="0.15">
      <c r="E51" s="141" t="s">
        <v>194</v>
      </c>
    </row>
    <row r="52" spans="5:5" x14ac:dyDescent="0.15">
      <c r="E52" s="141" t="s">
        <v>195</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521</v>
      </c>
      <c r="G33" s="29" t="s">
        <v>522</v>
      </c>
      <c r="H33" s="29" t="s">
        <v>523</v>
      </c>
      <c r="I33" s="29" t="s">
        <v>524</v>
      </c>
      <c r="J33" s="30" t="s">
        <v>525</v>
      </c>
      <c r="K33" s="22"/>
      <c r="L33" s="22"/>
      <c r="M33" s="22"/>
      <c r="N33" s="22"/>
      <c r="O33" s="22"/>
      <c r="P33" s="22"/>
    </row>
    <row r="34" spans="1:16" ht="39" customHeight="1" x14ac:dyDescent="0.15">
      <c r="A34" s="22"/>
      <c r="B34" s="31"/>
      <c r="C34" s="1184" t="s">
        <v>529</v>
      </c>
      <c r="D34" s="1184"/>
      <c r="E34" s="1185"/>
      <c r="F34" s="32">
        <v>1</v>
      </c>
      <c r="G34" s="33">
        <v>2.77</v>
      </c>
      <c r="H34" s="33">
        <v>2.88</v>
      </c>
      <c r="I34" s="33">
        <v>6.97</v>
      </c>
      <c r="J34" s="34">
        <v>7.96</v>
      </c>
      <c r="K34" s="22"/>
      <c r="L34" s="22"/>
      <c r="M34" s="22"/>
      <c r="N34" s="22"/>
      <c r="O34" s="22"/>
      <c r="P34" s="22"/>
    </row>
    <row r="35" spans="1:16" ht="39" customHeight="1" x14ac:dyDescent="0.15">
      <c r="A35" s="22"/>
      <c r="B35" s="35"/>
      <c r="C35" s="1178" t="s">
        <v>530</v>
      </c>
      <c r="D35" s="1179"/>
      <c r="E35" s="1180"/>
      <c r="F35" s="36">
        <v>0.83</v>
      </c>
      <c r="G35" s="37">
        <v>0.9</v>
      </c>
      <c r="H35" s="37">
        <v>0.75</v>
      </c>
      <c r="I35" s="37">
        <v>3.95</v>
      </c>
      <c r="J35" s="38">
        <v>1.75</v>
      </c>
      <c r="K35" s="22"/>
      <c r="L35" s="22"/>
      <c r="M35" s="22"/>
      <c r="N35" s="22"/>
      <c r="O35" s="22"/>
      <c r="P35" s="22"/>
    </row>
    <row r="36" spans="1:16" ht="39" customHeight="1" x14ac:dyDescent="0.15">
      <c r="A36" s="22"/>
      <c r="B36" s="35"/>
      <c r="C36" s="1178" t="s">
        <v>531</v>
      </c>
      <c r="D36" s="1179"/>
      <c r="E36" s="1180"/>
      <c r="F36" s="36">
        <v>4.3</v>
      </c>
      <c r="G36" s="37">
        <v>3.86</v>
      </c>
      <c r="H36" s="37">
        <v>5.19</v>
      </c>
      <c r="I36" s="37">
        <v>2.77</v>
      </c>
      <c r="J36" s="38">
        <v>1.4</v>
      </c>
      <c r="K36" s="22"/>
      <c r="L36" s="22"/>
      <c r="M36" s="22"/>
      <c r="N36" s="22"/>
      <c r="O36" s="22"/>
      <c r="P36" s="22"/>
    </row>
    <row r="37" spans="1:16" ht="39" customHeight="1" x14ac:dyDescent="0.15">
      <c r="A37" s="22"/>
      <c r="B37" s="35"/>
      <c r="C37" s="1178" t="s">
        <v>532</v>
      </c>
      <c r="D37" s="1179"/>
      <c r="E37" s="1180"/>
      <c r="F37" s="36">
        <v>0.08</v>
      </c>
      <c r="G37" s="37">
        <v>0.16</v>
      </c>
      <c r="H37" s="37">
        <v>0.16</v>
      </c>
      <c r="I37" s="37">
        <v>1.47</v>
      </c>
      <c r="J37" s="38">
        <v>1.24</v>
      </c>
      <c r="K37" s="22"/>
      <c r="L37" s="22"/>
      <c r="M37" s="22"/>
      <c r="N37" s="22"/>
      <c r="O37" s="22"/>
      <c r="P37" s="22"/>
    </row>
    <row r="38" spans="1:16" ht="39" customHeight="1" x14ac:dyDescent="0.15">
      <c r="A38" s="22"/>
      <c r="B38" s="35"/>
      <c r="C38" s="1178" t="s">
        <v>533</v>
      </c>
      <c r="D38" s="1179"/>
      <c r="E38" s="1180"/>
      <c r="F38" s="36">
        <v>0.69</v>
      </c>
      <c r="G38" s="37">
        <v>0.03</v>
      </c>
      <c r="H38" s="37">
        <v>0.41</v>
      </c>
      <c r="I38" s="37">
        <v>0.02</v>
      </c>
      <c r="J38" s="38">
        <v>0.93</v>
      </c>
      <c r="K38" s="22"/>
      <c r="L38" s="22"/>
      <c r="M38" s="22"/>
      <c r="N38" s="22"/>
      <c r="O38" s="22"/>
      <c r="P38" s="22"/>
    </row>
    <row r="39" spans="1:16" ht="39" customHeight="1" x14ac:dyDescent="0.15">
      <c r="A39" s="22"/>
      <c r="B39" s="35"/>
      <c r="C39" s="1178" t="s">
        <v>534</v>
      </c>
      <c r="D39" s="1179"/>
      <c r="E39" s="1180"/>
      <c r="F39" s="36">
        <v>0.32</v>
      </c>
      <c r="G39" s="37">
        <v>0.31</v>
      </c>
      <c r="H39" s="37">
        <v>0.33</v>
      </c>
      <c r="I39" s="37">
        <v>0.32</v>
      </c>
      <c r="J39" s="38">
        <v>0.36</v>
      </c>
      <c r="K39" s="22"/>
      <c r="L39" s="22"/>
      <c r="M39" s="22"/>
      <c r="N39" s="22"/>
      <c r="O39" s="22"/>
      <c r="P39" s="22"/>
    </row>
    <row r="40" spans="1:16" ht="39" customHeight="1" x14ac:dyDescent="0.15">
      <c r="A40" s="22"/>
      <c r="B40" s="35"/>
      <c r="C40" s="1178" t="s">
        <v>535</v>
      </c>
      <c r="D40" s="1179"/>
      <c r="E40" s="1180"/>
      <c r="F40" s="36">
        <v>0</v>
      </c>
      <c r="G40" s="37">
        <v>0</v>
      </c>
      <c r="H40" s="37">
        <v>0</v>
      </c>
      <c r="I40" s="37">
        <v>0</v>
      </c>
      <c r="J40" s="38">
        <v>0</v>
      </c>
      <c r="K40" s="22"/>
      <c r="L40" s="22"/>
      <c r="M40" s="22"/>
      <c r="N40" s="22"/>
      <c r="O40" s="22"/>
      <c r="P40" s="22"/>
    </row>
    <row r="41" spans="1:16" ht="39" customHeight="1" x14ac:dyDescent="0.15">
      <c r="A41" s="22"/>
      <c r="B41" s="35"/>
      <c r="C41" s="1178" t="s">
        <v>536</v>
      </c>
      <c r="D41" s="1179"/>
      <c r="E41" s="1180"/>
      <c r="F41" s="36">
        <v>0</v>
      </c>
      <c r="G41" s="37">
        <v>0</v>
      </c>
      <c r="H41" s="37">
        <v>0.02</v>
      </c>
      <c r="I41" s="37">
        <v>0</v>
      </c>
      <c r="J41" s="38">
        <v>0</v>
      </c>
      <c r="K41" s="22"/>
      <c r="L41" s="22"/>
      <c r="M41" s="22"/>
      <c r="N41" s="22"/>
      <c r="O41" s="22"/>
      <c r="P41" s="22"/>
    </row>
    <row r="42" spans="1:16" ht="39" customHeight="1" x14ac:dyDescent="0.15">
      <c r="A42" s="22"/>
      <c r="B42" s="39"/>
      <c r="C42" s="1178" t="s">
        <v>537</v>
      </c>
      <c r="D42" s="1179"/>
      <c r="E42" s="1180"/>
      <c r="F42" s="36" t="s">
        <v>481</v>
      </c>
      <c r="G42" s="37" t="s">
        <v>481</v>
      </c>
      <c r="H42" s="37" t="s">
        <v>481</v>
      </c>
      <c r="I42" s="37" t="s">
        <v>481</v>
      </c>
      <c r="J42" s="38" t="s">
        <v>481</v>
      </c>
      <c r="K42" s="22"/>
      <c r="L42" s="22"/>
      <c r="M42" s="22"/>
      <c r="N42" s="22"/>
      <c r="O42" s="22"/>
      <c r="P42" s="22"/>
    </row>
    <row r="43" spans="1:16" ht="39" customHeight="1" thickBot="1" x14ac:dyDescent="0.2">
      <c r="A43" s="22"/>
      <c r="B43" s="40"/>
      <c r="C43" s="1181" t="s">
        <v>538</v>
      </c>
      <c r="D43" s="1182"/>
      <c r="E43" s="1183"/>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521</v>
      </c>
      <c r="L44" s="56" t="s">
        <v>522</v>
      </c>
      <c r="M44" s="56" t="s">
        <v>523</v>
      </c>
      <c r="N44" s="56" t="s">
        <v>524</v>
      </c>
      <c r="O44" s="57" t="s">
        <v>525</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2469</v>
      </c>
      <c r="L45" s="60">
        <v>2506</v>
      </c>
      <c r="M45" s="60">
        <v>2465</v>
      </c>
      <c r="N45" s="60">
        <v>2373</v>
      </c>
      <c r="O45" s="61">
        <v>2395</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481</v>
      </c>
      <c r="L46" s="64" t="s">
        <v>481</v>
      </c>
      <c r="M46" s="64" t="s">
        <v>481</v>
      </c>
      <c r="N46" s="64" t="s">
        <v>481</v>
      </c>
      <c r="O46" s="65" t="s">
        <v>481</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481</v>
      </c>
      <c r="L47" s="64" t="s">
        <v>481</v>
      </c>
      <c r="M47" s="64" t="s">
        <v>481</v>
      </c>
      <c r="N47" s="64" t="s">
        <v>481</v>
      </c>
      <c r="O47" s="65" t="s">
        <v>481</v>
      </c>
      <c r="P47" s="48"/>
      <c r="Q47" s="48"/>
      <c r="R47" s="48"/>
      <c r="S47" s="48"/>
      <c r="T47" s="48"/>
      <c r="U47" s="48"/>
    </row>
    <row r="48" spans="1:21" ht="30.75" customHeight="1" x14ac:dyDescent="0.15">
      <c r="A48" s="48"/>
      <c r="B48" s="1196"/>
      <c r="C48" s="1197"/>
      <c r="D48" s="62"/>
      <c r="E48" s="1188" t="s">
        <v>15</v>
      </c>
      <c r="F48" s="1188"/>
      <c r="G48" s="1188"/>
      <c r="H48" s="1188"/>
      <c r="I48" s="1188"/>
      <c r="J48" s="1189"/>
      <c r="K48" s="63">
        <v>917</v>
      </c>
      <c r="L48" s="64">
        <v>951</v>
      </c>
      <c r="M48" s="64">
        <v>975</v>
      </c>
      <c r="N48" s="64">
        <v>1006</v>
      </c>
      <c r="O48" s="65">
        <v>853</v>
      </c>
      <c r="P48" s="48"/>
      <c r="Q48" s="48"/>
      <c r="R48" s="48"/>
      <c r="S48" s="48"/>
      <c r="T48" s="48"/>
      <c r="U48" s="48"/>
    </row>
    <row r="49" spans="1:21" ht="30.75" customHeight="1" x14ac:dyDescent="0.15">
      <c r="A49" s="48"/>
      <c r="B49" s="1196"/>
      <c r="C49" s="1197"/>
      <c r="D49" s="62"/>
      <c r="E49" s="1188" t="s">
        <v>16</v>
      </c>
      <c r="F49" s="1188"/>
      <c r="G49" s="1188"/>
      <c r="H49" s="1188"/>
      <c r="I49" s="1188"/>
      <c r="J49" s="1189"/>
      <c r="K49" s="63" t="s">
        <v>481</v>
      </c>
      <c r="L49" s="64" t="s">
        <v>481</v>
      </c>
      <c r="M49" s="64" t="s">
        <v>481</v>
      </c>
      <c r="N49" s="64" t="s">
        <v>481</v>
      </c>
      <c r="O49" s="65" t="s">
        <v>481</v>
      </c>
      <c r="P49" s="48"/>
      <c r="Q49" s="48"/>
      <c r="R49" s="48"/>
      <c r="S49" s="48"/>
      <c r="T49" s="48"/>
      <c r="U49" s="48"/>
    </row>
    <row r="50" spans="1:21" ht="30.75" customHeight="1" x14ac:dyDescent="0.15">
      <c r="A50" s="48"/>
      <c r="B50" s="1196"/>
      <c r="C50" s="1197"/>
      <c r="D50" s="62"/>
      <c r="E50" s="1188" t="s">
        <v>17</v>
      </c>
      <c r="F50" s="1188"/>
      <c r="G50" s="1188"/>
      <c r="H50" s="1188"/>
      <c r="I50" s="1188"/>
      <c r="J50" s="1189"/>
      <c r="K50" s="63">
        <v>60</v>
      </c>
      <c r="L50" s="64">
        <v>52</v>
      </c>
      <c r="M50" s="64">
        <v>52</v>
      </c>
      <c r="N50" s="64">
        <v>51</v>
      </c>
      <c r="O50" s="65">
        <v>1</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481</v>
      </c>
      <c r="L51" s="64" t="s">
        <v>481</v>
      </c>
      <c r="M51" s="64" t="s">
        <v>481</v>
      </c>
      <c r="N51" s="64" t="s">
        <v>481</v>
      </c>
      <c r="O51" s="65" t="s">
        <v>481</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1772</v>
      </c>
      <c r="L52" s="64">
        <v>1834</v>
      </c>
      <c r="M52" s="64">
        <v>1905</v>
      </c>
      <c r="N52" s="64">
        <v>1779</v>
      </c>
      <c r="O52" s="65">
        <v>1771</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1674</v>
      </c>
      <c r="L53" s="69">
        <v>1675</v>
      </c>
      <c r="M53" s="69">
        <v>1587</v>
      </c>
      <c r="N53" s="69">
        <v>1651</v>
      </c>
      <c r="O53" s="70">
        <v>1478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521</v>
      </c>
      <c r="J40" s="79" t="s">
        <v>522</v>
      </c>
      <c r="K40" s="79" t="s">
        <v>523</v>
      </c>
      <c r="L40" s="79" t="s">
        <v>524</v>
      </c>
      <c r="M40" s="80" t="s">
        <v>525</v>
      </c>
    </row>
    <row r="41" spans="2:13" ht="27.75" customHeight="1" x14ac:dyDescent="0.15">
      <c r="B41" s="1202" t="s">
        <v>24</v>
      </c>
      <c r="C41" s="1203"/>
      <c r="D41" s="81"/>
      <c r="E41" s="1208" t="s">
        <v>25</v>
      </c>
      <c r="F41" s="1208"/>
      <c r="G41" s="1208"/>
      <c r="H41" s="1209"/>
      <c r="I41" s="82">
        <v>27489</v>
      </c>
      <c r="J41" s="83">
        <v>27071</v>
      </c>
      <c r="K41" s="83">
        <v>26492</v>
      </c>
      <c r="L41" s="83">
        <v>25889</v>
      </c>
      <c r="M41" s="84">
        <v>25734</v>
      </c>
    </row>
    <row r="42" spans="2:13" ht="27.75" customHeight="1" x14ac:dyDescent="0.15">
      <c r="B42" s="1204"/>
      <c r="C42" s="1205"/>
      <c r="D42" s="85"/>
      <c r="E42" s="1210" t="s">
        <v>26</v>
      </c>
      <c r="F42" s="1210"/>
      <c r="G42" s="1210"/>
      <c r="H42" s="1211"/>
      <c r="I42" s="86">
        <v>152</v>
      </c>
      <c r="J42" s="87">
        <v>97</v>
      </c>
      <c r="K42" s="87">
        <v>48</v>
      </c>
      <c r="L42" s="87" t="s">
        <v>481</v>
      </c>
      <c r="M42" s="88" t="s">
        <v>481</v>
      </c>
    </row>
    <row r="43" spans="2:13" ht="27.75" customHeight="1" x14ac:dyDescent="0.15">
      <c r="B43" s="1204"/>
      <c r="C43" s="1205"/>
      <c r="D43" s="85"/>
      <c r="E43" s="1210" t="s">
        <v>27</v>
      </c>
      <c r="F43" s="1210"/>
      <c r="G43" s="1210"/>
      <c r="H43" s="1211"/>
      <c r="I43" s="86">
        <v>6476</v>
      </c>
      <c r="J43" s="87">
        <v>7388</v>
      </c>
      <c r="K43" s="87">
        <v>7492</v>
      </c>
      <c r="L43" s="87">
        <v>7332</v>
      </c>
      <c r="M43" s="88">
        <v>6899</v>
      </c>
    </row>
    <row r="44" spans="2:13" ht="27.75" customHeight="1" x14ac:dyDescent="0.15">
      <c r="B44" s="1204"/>
      <c r="C44" s="1205"/>
      <c r="D44" s="85"/>
      <c r="E44" s="1210" t="s">
        <v>28</v>
      </c>
      <c r="F44" s="1210"/>
      <c r="G44" s="1210"/>
      <c r="H44" s="1211"/>
      <c r="I44" s="86" t="s">
        <v>481</v>
      </c>
      <c r="J44" s="87" t="s">
        <v>481</v>
      </c>
      <c r="K44" s="87" t="s">
        <v>481</v>
      </c>
      <c r="L44" s="87" t="s">
        <v>481</v>
      </c>
      <c r="M44" s="88" t="s">
        <v>481</v>
      </c>
    </row>
    <row r="45" spans="2:13" ht="27.75" customHeight="1" x14ac:dyDescent="0.15">
      <c r="B45" s="1204"/>
      <c r="C45" s="1205"/>
      <c r="D45" s="85"/>
      <c r="E45" s="1210" t="s">
        <v>29</v>
      </c>
      <c r="F45" s="1210"/>
      <c r="G45" s="1210"/>
      <c r="H45" s="1211"/>
      <c r="I45" s="86">
        <v>3418</v>
      </c>
      <c r="J45" s="87">
        <v>3245</v>
      </c>
      <c r="K45" s="87">
        <v>3218</v>
      </c>
      <c r="L45" s="87">
        <v>3202</v>
      </c>
      <c r="M45" s="88">
        <v>3219</v>
      </c>
    </row>
    <row r="46" spans="2:13" ht="27.75" customHeight="1" x14ac:dyDescent="0.15">
      <c r="B46" s="1204"/>
      <c r="C46" s="1205"/>
      <c r="D46" s="89"/>
      <c r="E46" s="1210" t="s">
        <v>30</v>
      </c>
      <c r="F46" s="1210"/>
      <c r="G46" s="1210"/>
      <c r="H46" s="1211"/>
      <c r="I46" s="86">
        <v>4</v>
      </c>
      <c r="J46" s="87">
        <v>3</v>
      </c>
      <c r="K46" s="87">
        <v>2</v>
      </c>
      <c r="L46" s="87" t="s">
        <v>481</v>
      </c>
      <c r="M46" s="88" t="s">
        <v>481</v>
      </c>
    </row>
    <row r="47" spans="2:13" ht="27.75" customHeight="1" x14ac:dyDescent="0.15">
      <c r="B47" s="1204"/>
      <c r="C47" s="1205"/>
      <c r="D47" s="90"/>
      <c r="E47" s="1212" t="s">
        <v>31</v>
      </c>
      <c r="F47" s="1213"/>
      <c r="G47" s="1213"/>
      <c r="H47" s="1214"/>
      <c r="I47" s="86" t="s">
        <v>481</v>
      </c>
      <c r="J47" s="87" t="s">
        <v>481</v>
      </c>
      <c r="K47" s="87" t="s">
        <v>481</v>
      </c>
      <c r="L47" s="87" t="s">
        <v>481</v>
      </c>
      <c r="M47" s="88" t="s">
        <v>481</v>
      </c>
    </row>
    <row r="48" spans="2:13" ht="27.75" customHeight="1" x14ac:dyDescent="0.15">
      <c r="B48" s="1204"/>
      <c r="C48" s="1205"/>
      <c r="D48" s="85"/>
      <c r="E48" s="1210" t="s">
        <v>32</v>
      </c>
      <c r="F48" s="1210"/>
      <c r="G48" s="1210"/>
      <c r="H48" s="1211"/>
      <c r="I48" s="86" t="s">
        <v>481</v>
      </c>
      <c r="J48" s="87" t="s">
        <v>481</v>
      </c>
      <c r="K48" s="87" t="s">
        <v>481</v>
      </c>
      <c r="L48" s="87" t="s">
        <v>481</v>
      </c>
      <c r="M48" s="88" t="s">
        <v>481</v>
      </c>
    </row>
    <row r="49" spans="2:13" ht="27.75" customHeight="1" x14ac:dyDescent="0.15">
      <c r="B49" s="1206"/>
      <c r="C49" s="1207"/>
      <c r="D49" s="85"/>
      <c r="E49" s="1210" t="s">
        <v>33</v>
      </c>
      <c r="F49" s="1210"/>
      <c r="G49" s="1210"/>
      <c r="H49" s="1211"/>
      <c r="I49" s="86" t="s">
        <v>481</v>
      </c>
      <c r="J49" s="87" t="s">
        <v>481</v>
      </c>
      <c r="K49" s="87" t="s">
        <v>481</v>
      </c>
      <c r="L49" s="87" t="s">
        <v>481</v>
      </c>
      <c r="M49" s="88" t="s">
        <v>481</v>
      </c>
    </row>
    <row r="50" spans="2:13" ht="27.75" customHeight="1" x14ac:dyDescent="0.15">
      <c r="B50" s="1215" t="s">
        <v>34</v>
      </c>
      <c r="C50" s="1216"/>
      <c r="D50" s="91"/>
      <c r="E50" s="1210" t="s">
        <v>35</v>
      </c>
      <c r="F50" s="1210"/>
      <c r="G50" s="1210"/>
      <c r="H50" s="1211"/>
      <c r="I50" s="86">
        <v>675</v>
      </c>
      <c r="J50" s="87">
        <v>755</v>
      </c>
      <c r="K50" s="87">
        <v>633</v>
      </c>
      <c r="L50" s="87">
        <v>627</v>
      </c>
      <c r="M50" s="88">
        <v>983</v>
      </c>
    </row>
    <row r="51" spans="2:13" ht="27.75" customHeight="1" x14ac:dyDescent="0.15">
      <c r="B51" s="1204"/>
      <c r="C51" s="1205"/>
      <c r="D51" s="85"/>
      <c r="E51" s="1210" t="s">
        <v>36</v>
      </c>
      <c r="F51" s="1210"/>
      <c r="G51" s="1210"/>
      <c r="H51" s="1211"/>
      <c r="I51" s="86">
        <v>4433</v>
      </c>
      <c r="J51" s="87">
        <v>5049</v>
      </c>
      <c r="K51" s="87">
        <v>4873</v>
      </c>
      <c r="L51" s="87">
        <v>4467</v>
      </c>
      <c r="M51" s="88">
        <v>4122</v>
      </c>
    </row>
    <row r="52" spans="2:13" ht="27.75" customHeight="1" x14ac:dyDescent="0.15">
      <c r="B52" s="1206"/>
      <c r="C52" s="1207"/>
      <c r="D52" s="85"/>
      <c r="E52" s="1210" t="s">
        <v>37</v>
      </c>
      <c r="F52" s="1210"/>
      <c r="G52" s="1210"/>
      <c r="H52" s="1211"/>
      <c r="I52" s="86">
        <v>15351</v>
      </c>
      <c r="J52" s="87">
        <v>15602</v>
      </c>
      <c r="K52" s="87">
        <v>15521</v>
      </c>
      <c r="L52" s="87">
        <v>15266</v>
      </c>
      <c r="M52" s="88">
        <v>15623</v>
      </c>
    </row>
    <row r="53" spans="2:13" ht="27.75" customHeight="1" thickBot="1" x14ac:dyDescent="0.2">
      <c r="B53" s="1217" t="s">
        <v>38</v>
      </c>
      <c r="C53" s="1218"/>
      <c r="D53" s="92"/>
      <c r="E53" s="1219" t="s">
        <v>39</v>
      </c>
      <c r="F53" s="1219"/>
      <c r="G53" s="1219"/>
      <c r="H53" s="1220"/>
      <c r="I53" s="93">
        <v>17079</v>
      </c>
      <c r="J53" s="94">
        <v>16397</v>
      </c>
      <c r="K53" s="94">
        <v>16225</v>
      </c>
      <c r="L53" s="94">
        <v>16063</v>
      </c>
      <c r="M53" s="95">
        <v>15124</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556</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556</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557</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558</v>
      </c>
      <c r="I42" s="354"/>
      <c r="J42" s="354"/>
      <c r="K42" s="354"/>
      <c r="L42" s="246"/>
      <c r="M42" s="246"/>
      <c r="N42" s="246"/>
      <c r="O42" s="246"/>
    </row>
    <row r="43" spans="2:17" x14ac:dyDescent="0.15">
      <c r="B43" s="250"/>
      <c r="C43" s="246"/>
      <c r="D43" s="246"/>
      <c r="E43" s="246"/>
      <c r="F43" s="246"/>
      <c r="G43" s="1235" t="s">
        <v>559</v>
      </c>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560</v>
      </c>
    </row>
    <row r="50" spans="1:17" x14ac:dyDescent="0.15">
      <c r="B50" s="250"/>
      <c r="C50" s="246"/>
      <c r="D50" s="246"/>
      <c r="E50" s="246"/>
      <c r="F50" s="246"/>
      <c r="G50" s="1244"/>
      <c r="H50" s="1245"/>
      <c r="I50" s="1245"/>
      <c r="J50" s="1246"/>
      <c r="K50" s="356" t="s">
        <v>521</v>
      </c>
      <c r="L50" s="356" t="s">
        <v>522</v>
      </c>
      <c r="M50" s="356" t="s">
        <v>523</v>
      </c>
      <c r="N50" s="356" t="s">
        <v>524</v>
      </c>
      <c r="O50" s="356" t="s">
        <v>525</v>
      </c>
    </row>
    <row r="51" spans="1:17" x14ac:dyDescent="0.15">
      <c r="B51" s="250"/>
      <c r="C51" s="246"/>
      <c r="D51" s="246"/>
      <c r="E51" s="246"/>
      <c r="F51" s="246"/>
      <c r="G51" s="1247" t="s">
        <v>561</v>
      </c>
      <c r="H51" s="1248"/>
      <c r="I51" s="1253" t="s">
        <v>562</v>
      </c>
      <c r="J51" s="1253"/>
      <c r="K51" s="1255"/>
      <c r="L51" s="1255"/>
      <c r="M51" s="1255"/>
      <c r="N51" s="1221">
        <v>184.3</v>
      </c>
      <c r="O51" s="1255"/>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563</v>
      </c>
      <c r="J53" s="1233"/>
      <c r="K53" s="1256"/>
      <c r="L53" s="1256"/>
      <c r="M53" s="1256"/>
      <c r="N53" s="1225">
        <v>61</v>
      </c>
      <c r="O53" s="1256"/>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564</v>
      </c>
      <c r="H55" s="1228"/>
      <c r="I55" s="1233" t="s">
        <v>562</v>
      </c>
      <c r="J55" s="1233"/>
      <c r="K55" s="1255"/>
      <c r="L55" s="1255"/>
      <c r="M55" s="1255"/>
      <c r="N55" s="1221">
        <v>58.5</v>
      </c>
      <c r="O55" s="1255"/>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565</v>
      </c>
      <c r="J57" s="1223"/>
      <c r="K57" s="1256"/>
      <c r="L57" s="1256"/>
      <c r="M57" s="1256"/>
      <c r="N57" s="1225">
        <v>52.9</v>
      </c>
      <c r="O57" s="1256"/>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566</v>
      </c>
      <c r="C63" s="246"/>
      <c r="D63" s="246"/>
      <c r="E63" s="246"/>
      <c r="F63" s="246"/>
      <c r="G63" s="246"/>
      <c r="H63" s="246"/>
      <c r="I63" s="246"/>
      <c r="J63" s="246"/>
      <c r="K63" s="246"/>
      <c r="L63" s="246"/>
      <c r="M63" s="246"/>
      <c r="N63" s="246"/>
      <c r="O63" s="246"/>
    </row>
    <row r="64" spans="1:17" x14ac:dyDescent="0.15">
      <c r="B64" s="250"/>
      <c r="C64" s="246"/>
      <c r="D64" s="246"/>
      <c r="E64" s="246"/>
      <c r="F64" s="246"/>
      <c r="G64" s="353" t="s">
        <v>558</v>
      </c>
      <c r="I64" s="354"/>
      <c r="J64" s="354"/>
      <c r="K64" s="354"/>
      <c r="L64" s="246"/>
      <c r="M64" s="246"/>
      <c r="N64" s="246"/>
      <c r="O64" s="246"/>
    </row>
    <row r="65" spans="2:30" x14ac:dyDescent="0.15">
      <c r="B65" s="250"/>
      <c r="C65" s="246"/>
      <c r="D65" s="246"/>
      <c r="E65" s="246"/>
      <c r="F65" s="246"/>
      <c r="G65" s="1235" t="s">
        <v>567</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568</v>
      </c>
      <c r="I71" s="370"/>
      <c r="J71" s="366"/>
      <c r="K71" s="366"/>
      <c r="L71" s="367"/>
      <c r="M71" s="366"/>
      <c r="N71" s="367"/>
      <c r="O71" s="368"/>
    </row>
    <row r="72" spans="2:30" x14ac:dyDescent="0.15">
      <c r="B72" s="250"/>
      <c r="C72" s="246"/>
      <c r="D72" s="246"/>
      <c r="E72" s="246"/>
      <c r="F72" s="246"/>
      <c r="G72" s="1244"/>
      <c r="H72" s="1245"/>
      <c r="I72" s="1245"/>
      <c r="J72" s="1246"/>
      <c r="K72" s="356" t="s">
        <v>521</v>
      </c>
      <c r="L72" s="356" t="s">
        <v>522</v>
      </c>
      <c r="M72" s="356" t="s">
        <v>523</v>
      </c>
      <c r="N72" s="356" t="s">
        <v>524</v>
      </c>
      <c r="O72" s="356" t="s">
        <v>525</v>
      </c>
    </row>
    <row r="73" spans="2:30" x14ac:dyDescent="0.15">
      <c r="B73" s="250"/>
      <c r="C73" s="246"/>
      <c r="D73" s="246"/>
      <c r="E73" s="246"/>
      <c r="F73" s="246"/>
      <c r="G73" s="1247" t="s">
        <v>561</v>
      </c>
      <c r="H73" s="1248"/>
      <c r="I73" s="1253" t="s">
        <v>562</v>
      </c>
      <c r="J73" s="1253"/>
      <c r="K73" s="1234">
        <v>200.5</v>
      </c>
      <c r="L73" s="1234">
        <v>190.8</v>
      </c>
      <c r="M73" s="1221">
        <v>190.6</v>
      </c>
      <c r="N73" s="1221">
        <v>184.3</v>
      </c>
      <c r="O73" s="1221">
        <v>177.6</v>
      </c>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569</v>
      </c>
      <c r="J75" s="1233"/>
      <c r="K75" s="1225">
        <v>15.8</v>
      </c>
      <c r="L75" s="1225">
        <v>18.399999999999999</v>
      </c>
      <c r="M75" s="1225">
        <v>19.2</v>
      </c>
      <c r="N75" s="1225">
        <v>19</v>
      </c>
      <c r="O75" s="1225">
        <v>18.3</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564</v>
      </c>
      <c r="H77" s="1228"/>
      <c r="I77" s="1233" t="s">
        <v>562</v>
      </c>
      <c r="J77" s="1233"/>
      <c r="K77" s="1234">
        <v>76.2</v>
      </c>
      <c r="L77" s="1234">
        <v>65.3</v>
      </c>
      <c r="M77" s="1221">
        <v>60.8</v>
      </c>
      <c r="N77" s="1221">
        <v>58.5</v>
      </c>
      <c r="O77" s="1221">
        <v>54.6</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569</v>
      </c>
      <c r="J79" s="1223"/>
      <c r="K79" s="1224">
        <v>12.8</v>
      </c>
      <c r="L79" s="1224">
        <v>12</v>
      </c>
      <c r="M79" s="1224">
        <v>11.1</v>
      </c>
      <c r="N79" s="1224">
        <v>10.7</v>
      </c>
      <c r="O79" s="1224">
        <v>10</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520</v>
      </c>
      <c r="G2" s="113"/>
      <c r="H2" s="114"/>
    </row>
    <row r="3" spans="1:8" x14ac:dyDescent="0.15">
      <c r="A3" s="110" t="s">
        <v>513</v>
      </c>
      <c r="B3" s="115"/>
      <c r="C3" s="116"/>
      <c r="D3" s="117">
        <v>17956</v>
      </c>
      <c r="E3" s="118"/>
      <c r="F3" s="119">
        <v>75709</v>
      </c>
      <c r="G3" s="120"/>
      <c r="H3" s="121"/>
    </row>
    <row r="4" spans="1:8" x14ac:dyDescent="0.15">
      <c r="A4" s="122"/>
      <c r="B4" s="123"/>
      <c r="C4" s="124"/>
      <c r="D4" s="125">
        <v>11077</v>
      </c>
      <c r="E4" s="126"/>
      <c r="F4" s="127">
        <v>35212</v>
      </c>
      <c r="G4" s="128"/>
      <c r="H4" s="129"/>
    </row>
    <row r="5" spans="1:8" x14ac:dyDescent="0.15">
      <c r="A5" s="110" t="s">
        <v>515</v>
      </c>
      <c r="B5" s="115"/>
      <c r="C5" s="116"/>
      <c r="D5" s="117">
        <v>16044</v>
      </c>
      <c r="E5" s="118"/>
      <c r="F5" s="119">
        <v>90961</v>
      </c>
      <c r="G5" s="120"/>
      <c r="H5" s="121"/>
    </row>
    <row r="6" spans="1:8" x14ac:dyDescent="0.15">
      <c r="A6" s="122"/>
      <c r="B6" s="123"/>
      <c r="C6" s="124"/>
      <c r="D6" s="125">
        <v>6813</v>
      </c>
      <c r="E6" s="126"/>
      <c r="F6" s="127">
        <v>37720</v>
      </c>
      <c r="G6" s="128"/>
      <c r="H6" s="129"/>
    </row>
    <row r="7" spans="1:8" x14ac:dyDescent="0.15">
      <c r="A7" s="110" t="s">
        <v>516</v>
      </c>
      <c r="B7" s="115"/>
      <c r="C7" s="116"/>
      <c r="D7" s="117">
        <v>17588</v>
      </c>
      <c r="E7" s="118"/>
      <c r="F7" s="119">
        <v>106614</v>
      </c>
      <c r="G7" s="120"/>
      <c r="H7" s="121"/>
    </row>
    <row r="8" spans="1:8" x14ac:dyDescent="0.15">
      <c r="A8" s="122"/>
      <c r="B8" s="123"/>
      <c r="C8" s="124"/>
      <c r="D8" s="125">
        <v>9541</v>
      </c>
      <c r="E8" s="126"/>
      <c r="F8" s="127">
        <v>45545</v>
      </c>
      <c r="G8" s="128"/>
      <c r="H8" s="129"/>
    </row>
    <row r="9" spans="1:8" x14ac:dyDescent="0.15">
      <c r="A9" s="110" t="s">
        <v>517</v>
      </c>
      <c r="B9" s="115"/>
      <c r="C9" s="116"/>
      <c r="D9" s="117">
        <v>22821</v>
      </c>
      <c r="E9" s="118"/>
      <c r="F9" s="119">
        <v>85459</v>
      </c>
      <c r="G9" s="120"/>
      <c r="H9" s="121"/>
    </row>
    <row r="10" spans="1:8" x14ac:dyDescent="0.15">
      <c r="A10" s="122"/>
      <c r="B10" s="123"/>
      <c r="C10" s="124"/>
      <c r="D10" s="125">
        <v>12651</v>
      </c>
      <c r="E10" s="126"/>
      <c r="F10" s="127">
        <v>44378</v>
      </c>
      <c r="G10" s="128"/>
      <c r="H10" s="129"/>
    </row>
    <row r="11" spans="1:8" x14ac:dyDescent="0.15">
      <c r="A11" s="110" t="s">
        <v>518</v>
      </c>
      <c r="B11" s="115"/>
      <c r="C11" s="116"/>
      <c r="D11" s="117">
        <v>37700</v>
      </c>
      <c r="E11" s="118"/>
      <c r="F11" s="119">
        <v>83280</v>
      </c>
      <c r="G11" s="120"/>
      <c r="H11" s="121"/>
    </row>
    <row r="12" spans="1:8" x14ac:dyDescent="0.15">
      <c r="A12" s="122"/>
      <c r="B12" s="123"/>
      <c r="C12" s="130"/>
      <c r="D12" s="125">
        <v>29333</v>
      </c>
      <c r="E12" s="126"/>
      <c r="F12" s="127">
        <v>43123</v>
      </c>
      <c r="G12" s="128"/>
      <c r="H12" s="129"/>
    </row>
    <row r="13" spans="1:8" x14ac:dyDescent="0.15">
      <c r="A13" s="110"/>
      <c r="B13" s="115"/>
      <c r="C13" s="131"/>
      <c r="D13" s="132">
        <v>22422</v>
      </c>
      <c r="E13" s="133"/>
      <c r="F13" s="134">
        <v>88405</v>
      </c>
      <c r="G13" s="135"/>
      <c r="H13" s="121"/>
    </row>
    <row r="14" spans="1:8" x14ac:dyDescent="0.15">
      <c r="A14" s="122"/>
      <c r="B14" s="123"/>
      <c r="C14" s="124"/>
      <c r="D14" s="125">
        <v>13883</v>
      </c>
      <c r="E14" s="126"/>
      <c r="F14" s="127">
        <v>41196</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0.83</v>
      </c>
      <c r="C19" s="136">
        <f>ROUND(VALUE(SUBSTITUTE(実質収支比率等に係る経年分析!G$48,"▲","-")),2)</f>
        <v>0.91</v>
      </c>
      <c r="D19" s="136">
        <f>ROUND(VALUE(SUBSTITUTE(実質収支比率等に係る経年分析!H$48,"▲","-")),2)</f>
        <v>0.75</v>
      </c>
      <c r="E19" s="136">
        <f>ROUND(VALUE(SUBSTITUTE(実質収支比率等に係る経年分析!I$48,"▲","-")),2)</f>
        <v>3.95</v>
      </c>
      <c r="F19" s="136">
        <f>ROUND(VALUE(SUBSTITUTE(実質収支比率等に係る経年分析!J$48,"▲","-")),2)</f>
        <v>1.76</v>
      </c>
    </row>
    <row r="20" spans="1:11" x14ac:dyDescent="0.15">
      <c r="A20" s="136" t="s">
        <v>44</v>
      </c>
      <c r="B20" s="136">
        <f>ROUND(VALUE(SUBSTITUTE(実質収支比率等に係る経年分析!F$47,"▲","-")),2)</f>
        <v>0.86</v>
      </c>
      <c r="C20" s="136">
        <f>ROUND(VALUE(SUBSTITUTE(実質収支比率等に係る経年分析!G$47,"▲","-")),2)</f>
        <v>2.91</v>
      </c>
      <c r="D20" s="136">
        <f>ROUND(VALUE(SUBSTITUTE(実質収支比率等に係る経年分析!H$47,"▲","-")),2)</f>
        <v>3.23</v>
      </c>
      <c r="E20" s="136">
        <f>ROUND(VALUE(SUBSTITUTE(実質収支比率等に係る経年分析!I$47,"▲","-")),2)</f>
        <v>2.29</v>
      </c>
      <c r="F20" s="136">
        <f>ROUND(VALUE(SUBSTITUTE(実質収支比率等に係る経年分析!J$47,"▲","-")),2)</f>
        <v>4.71</v>
      </c>
    </row>
    <row r="21" spans="1:11" x14ac:dyDescent="0.15">
      <c r="A21" s="136" t="s">
        <v>45</v>
      </c>
      <c r="B21" s="136">
        <f>IF(ISNUMBER(VALUE(SUBSTITUTE(実質収支比率等に係る経年分析!F$49,"▲","-"))),ROUND(VALUE(SUBSTITUTE(実質収支比率等に係る経年分析!F$49,"▲","-")),2),NA())</f>
        <v>-1.72</v>
      </c>
      <c r="C21" s="136">
        <f>IF(ISNUMBER(VALUE(SUBSTITUTE(実質収支比率等に係る経年分析!G$49,"▲","-"))),ROUND(VALUE(SUBSTITUTE(実質収支比率等に係る経年分析!G$49,"▲","-")),2),NA())</f>
        <v>1.73</v>
      </c>
      <c r="D21" s="136">
        <f>IF(ISNUMBER(VALUE(SUBSTITUTE(実質収支比率等に係る経年分析!H$49,"▲","-"))),ROUND(VALUE(SUBSTITUTE(実質収支比率等に係る経年分析!H$49,"▲","-")),2),NA())</f>
        <v>-0.28999999999999998</v>
      </c>
      <c r="E21" s="136">
        <f>IF(ISNUMBER(VALUE(SUBSTITUTE(実質収支比率等に係る経年分析!I$49,"▲","-"))),ROUND(VALUE(SUBSTITUTE(実質収支比率等に係る経年分析!I$49,"▲","-")),2),NA())</f>
        <v>1.93</v>
      </c>
      <c r="F21" s="136">
        <f>IF(ISNUMBER(VALUE(SUBSTITUTE(実質収支比率等に係る経年分析!J$49,"▲","-"))),ROUND(VALUE(SUBSTITUTE(実質収支比率等に係る経年分析!J$49,"▲","-")),2),NA())</f>
        <v>-1.78</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市場事業特別会計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0.02</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x14ac:dyDescent="0.15">
      <c r="A30" s="137" t="str">
        <f>IF(連結実質赤字比率に係る赤字・黒字の構成分析!C$40="",NA(),連結実質赤字比率に係る赤字・黒字の構成分析!C$40)</f>
        <v>第三セクター等改革推進債償還事業特別会計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0.32</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0.31</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0.33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0.32</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0.36</v>
      </c>
    </row>
    <row r="32" spans="1:11" x14ac:dyDescent="0.15">
      <c r="A32" s="137" t="str">
        <f>IF(連結実質赤字比率に係る赤字・黒字の構成分析!C$38="",NA(),連結実質赤字比率に係る赤字・黒字の構成分析!C$38)</f>
        <v>国民健康保険事業特別会計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0.69</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0.03</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0.41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0.02</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0.93</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0.08</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0.16</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0.16</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1.47</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1.24</v>
      </c>
    </row>
    <row r="34" spans="1:16" x14ac:dyDescent="0.15">
      <c r="A34" s="137" t="str">
        <f>IF(連結実質赤字比率に係る赤字・黒字の構成分析!C$36="",NA(),連結実質赤字比率に係る赤字・黒字の構成分析!C$36)</f>
        <v>水道事業会計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4.3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3.86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5.19</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2.77</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1.4</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0.83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0.9</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0.75</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3.95</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1.75</v>
      </c>
    </row>
    <row r="36" spans="1:16" x14ac:dyDescent="0.15">
      <c r="A36" s="137" t="str">
        <f>IF(連結実質赤字比率に係る赤字・黒字の構成分析!C$34="",NA(),連結実質赤字比率に係る赤字・黒字の構成分析!C$34)</f>
        <v>病院事業会計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2.77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2.88</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6.97</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7.96</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1772</v>
      </c>
      <c r="E42" s="138"/>
      <c r="F42" s="138"/>
      <c r="G42" s="138">
        <f>'実質公債費比率（分子）の構造'!L$52</f>
        <v>1834</v>
      </c>
      <c r="H42" s="138"/>
      <c r="I42" s="138"/>
      <c r="J42" s="138">
        <f>'実質公債費比率（分子）の構造'!M$52</f>
        <v>1905</v>
      </c>
      <c r="K42" s="138"/>
      <c r="L42" s="138"/>
      <c r="M42" s="138">
        <f>'実質公債費比率（分子）の構造'!N$52</f>
        <v>1779</v>
      </c>
      <c r="N42" s="138"/>
      <c r="O42" s="138"/>
      <c r="P42" s="138">
        <f>'実質公債費比率（分子）の構造'!O$52</f>
        <v>1771</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f>'実質公債費比率（分子）の構造'!K$50</f>
        <v>60</v>
      </c>
      <c r="C44" s="138"/>
      <c r="D44" s="138"/>
      <c r="E44" s="138">
        <f>'実質公債費比率（分子）の構造'!L$50</f>
        <v>52</v>
      </c>
      <c r="F44" s="138"/>
      <c r="G44" s="138"/>
      <c r="H44" s="138">
        <f>'実質公債費比率（分子）の構造'!M$50</f>
        <v>52</v>
      </c>
      <c r="I44" s="138"/>
      <c r="J44" s="138"/>
      <c r="K44" s="138">
        <f>'実質公債費比率（分子）の構造'!N$50</f>
        <v>51</v>
      </c>
      <c r="L44" s="138"/>
      <c r="M44" s="138"/>
      <c r="N44" s="138">
        <f>'実質公債費比率（分子）の構造'!O$50</f>
        <v>1</v>
      </c>
      <c r="O44" s="138"/>
      <c r="P44" s="138"/>
    </row>
    <row r="45" spans="1:16" x14ac:dyDescent="0.15">
      <c r="A45" s="138" t="s">
        <v>55</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56</v>
      </c>
      <c r="B46" s="138">
        <f>'実質公債費比率（分子）の構造'!K$48</f>
        <v>917</v>
      </c>
      <c r="C46" s="138"/>
      <c r="D46" s="138"/>
      <c r="E46" s="138">
        <f>'実質公債費比率（分子）の構造'!L$48</f>
        <v>951</v>
      </c>
      <c r="F46" s="138"/>
      <c r="G46" s="138"/>
      <c r="H46" s="138">
        <f>'実質公債費比率（分子）の構造'!M$48</f>
        <v>975</v>
      </c>
      <c r="I46" s="138"/>
      <c r="J46" s="138"/>
      <c r="K46" s="138">
        <f>'実質公債費比率（分子）の構造'!N$48</f>
        <v>1006</v>
      </c>
      <c r="L46" s="138"/>
      <c r="M46" s="138"/>
      <c r="N46" s="138">
        <f>'実質公債費比率（分子）の構造'!O$48</f>
        <v>853</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2469</v>
      </c>
      <c r="C49" s="138"/>
      <c r="D49" s="138"/>
      <c r="E49" s="138">
        <f>'実質公債費比率（分子）の構造'!L$45</f>
        <v>2506</v>
      </c>
      <c r="F49" s="138"/>
      <c r="G49" s="138"/>
      <c r="H49" s="138">
        <f>'実質公債費比率（分子）の構造'!M$45</f>
        <v>2465</v>
      </c>
      <c r="I49" s="138"/>
      <c r="J49" s="138"/>
      <c r="K49" s="138">
        <f>'実質公債費比率（分子）の構造'!N$45</f>
        <v>2373</v>
      </c>
      <c r="L49" s="138"/>
      <c r="M49" s="138"/>
      <c r="N49" s="138">
        <f>'実質公債費比率（分子）の構造'!O$45</f>
        <v>2395</v>
      </c>
      <c r="O49" s="138"/>
      <c r="P49" s="138"/>
    </row>
    <row r="50" spans="1:16" x14ac:dyDescent="0.15">
      <c r="A50" s="138" t="s">
        <v>60</v>
      </c>
      <c r="B50" s="138" t="e">
        <f>NA()</f>
        <v>#N/A</v>
      </c>
      <c r="C50" s="138">
        <f>IF(ISNUMBER('実質公債費比率（分子）の構造'!K$53),'実質公債費比率（分子）の構造'!K$53,NA())</f>
        <v>1674</v>
      </c>
      <c r="D50" s="138" t="e">
        <f>NA()</f>
        <v>#N/A</v>
      </c>
      <c r="E50" s="138" t="e">
        <f>NA()</f>
        <v>#N/A</v>
      </c>
      <c r="F50" s="138">
        <f>IF(ISNUMBER('実質公債費比率（分子）の構造'!L$53),'実質公債費比率（分子）の構造'!L$53,NA())</f>
        <v>1675</v>
      </c>
      <c r="G50" s="138" t="e">
        <f>NA()</f>
        <v>#N/A</v>
      </c>
      <c r="H50" s="138" t="e">
        <f>NA()</f>
        <v>#N/A</v>
      </c>
      <c r="I50" s="138">
        <f>IF(ISNUMBER('実質公債費比率（分子）の構造'!M$53),'実質公債費比率（分子）の構造'!M$53,NA())</f>
        <v>1587</v>
      </c>
      <c r="J50" s="138" t="e">
        <f>NA()</f>
        <v>#N/A</v>
      </c>
      <c r="K50" s="138" t="e">
        <f>NA()</f>
        <v>#N/A</v>
      </c>
      <c r="L50" s="138">
        <f>IF(ISNUMBER('実質公債費比率（分子）の構造'!N$53),'実質公債費比率（分子）の構造'!N$53,NA())</f>
        <v>1651</v>
      </c>
      <c r="M50" s="138" t="e">
        <f>NA()</f>
        <v>#N/A</v>
      </c>
      <c r="N50" s="138" t="e">
        <f>NA()</f>
        <v>#N/A</v>
      </c>
      <c r="O50" s="138">
        <f>IF(ISNUMBER('実質公債費比率（分子）の構造'!O$53),'実質公債費比率（分子）の構造'!O$53,NA())</f>
        <v>1478</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15351</v>
      </c>
      <c r="E56" s="137"/>
      <c r="F56" s="137"/>
      <c r="G56" s="137">
        <f>'将来負担比率（分子）の構造'!J$52</f>
        <v>15602</v>
      </c>
      <c r="H56" s="137"/>
      <c r="I56" s="137"/>
      <c r="J56" s="137">
        <f>'将来負担比率（分子）の構造'!K$52</f>
        <v>15521</v>
      </c>
      <c r="K56" s="137"/>
      <c r="L56" s="137"/>
      <c r="M56" s="137">
        <f>'将来負担比率（分子）の構造'!L$52</f>
        <v>15266</v>
      </c>
      <c r="N56" s="137"/>
      <c r="O56" s="137"/>
      <c r="P56" s="137">
        <f>'将来負担比率（分子）の構造'!M$52</f>
        <v>15623</v>
      </c>
    </row>
    <row r="57" spans="1:16" x14ac:dyDescent="0.15">
      <c r="A57" s="137" t="s">
        <v>36</v>
      </c>
      <c r="B57" s="137"/>
      <c r="C57" s="137"/>
      <c r="D57" s="137">
        <f>'将来負担比率（分子）の構造'!I$51</f>
        <v>4433</v>
      </c>
      <c r="E57" s="137"/>
      <c r="F57" s="137"/>
      <c r="G57" s="137">
        <f>'将来負担比率（分子）の構造'!J$51</f>
        <v>5049</v>
      </c>
      <c r="H57" s="137"/>
      <c r="I57" s="137"/>
      <c r="J57" s="137">
        <f>'将来負担比率（分子）の構造'!K$51</f>
        <v>4873</v>
      </c>
      <c r="K57" s="137"/>
      <c r="L57" s="137"/>
      <c r="M57" s="137">
        <f>'将来負担比率（分子）の構造'!L$51</f>
        <v>4467</v>
      </c>
      <c r="N57" s="137"/>
      <c r="O57" s="137"/>
      <c r="P57" s="137">
        <f>'将来負担比率（分子）の構造'!M$51</f>
        <v>4122</v>
      </c>
    </row>
    <row r="58" spans="1:16" x14ac:dyDescent="0.15">
      <c r="A58" s="137" t="s">
        <v>35</v>
      </c>
      <c r="B58" s="137"/>
      <c r="C58" s="137"/>
      <c r="D58" s="137">
        <f>'将来負担比率（分子）の構造'!I$50</f>
        <v>675</v>
      </c>
      <c r="E58" s="137"/>
      <c r="F58" s="137"/>
      <c r="G58" s="137">
        <f>'将来負担比率（分子）の構造'!J$50</f>
        <v>755</v>
      </c>
      <c r="H58" s="137"/>
      <c r="I58" s="137"/>
      <c r="J58" s="137">
        <f>'将来負担比率（分子）の構造'!K$50</f>
        <v>633</v>
      </c>
      <c r="K58" s="137"/>
      <c r="L58" s="137"/>
      <c r="M58" s="137">
        <f>'将来負担比率（分子）の構造'!L$50</f>
        <v>627</v>
      </c>
      <c r="N58" s="137"/>
      <c r="O58" s="137"/>
      <c r="P58" s="137">
        <f>'将来負担比率（分子）の構造'!M$50</f>
        <v>983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4</v>
      </c>
      <c r="C61" s="137"/>
      <c r="D61" s="137"/>
      <c r="E61" s="137">
        <f>'将来負担比率（分子）の構造'!J$46</f>
        <v>3</v>
      </c>
      <c r="F61" s="137"/>
      <c r="G61" s="137"/>
      <c r="H61" s="137">
        <f>'将来負担比率（分子）の構造'!K$46</f>
        <v>2</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3418</v>
      </c>
      <c r="C62" s="137"/>
      <c r="D62" s="137"/>
      <c r="E62" s="137">
        <f>'将来負担比率（分子）の構造'!J$45</f>
        <v>3245</v>
      </c>
      <c r="F62" s="137"/>
      <c r="G62" s="137"/>
      <c r="H62" s="137">
        <f>'将来負担比率（分子）の構造'!K$45</f>
        <v>3218</v>
      </c>
      <c r="I62" s="137"/>
      <c r="J62" s="137"/>
      <c r="K62" s="137">
        <f>'将来負担比率（分子）の構造'!L$45</f>
        <v>3202</v>
      </c>
      <c r="L62" s="137"/>
      <c r="M62" s="137"/>
      <c r="N62" s="137">
        <f>'将来負担比率（分子）の構造'!M$45</f>
        <v>3219</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6476</v>
      </c>
      <c r="C64" s="137"/>
      <c r="D64" s="137"/>
      <c r="E64" s="137">
        <f>'将来負担比率（分子）の構造'!J$43</f>
        <v>7388</v>
      </c>
      <c r="F64" s="137"/>
      <c r="G64" s="137"/>
      <c r="H64" s="137">
        <f>'将来負担比率（分子）の構造'!K$43</f>
        <v>7492</v>
      </c>
      <c r="I64" s="137"/>
      <c r="J64" s="137"/>
      <c r="K64" s="137">
        <f>'将来負担比率（分子）の構造'!L$43</f>
        <v>7332</v>
      </c>
      <c r="L64" s="137"/>
      <c r="M64" s="137"/>
      <c r="N64" s="137">
        <f>'将来負担比率（分子）の構造'!M$43</f>
        <v>6899</v>
      </c>
      <c r="O64" s="137"/>
      <c r="P64" s="137"/>
    </row>
    <row r="65" spans="1:16" x14ac:dyDescent="0.15">
      <c r="A65" s="137" t="s">
        <v>26</v>
      </c>
      <c r="B65" s="137">
        <f>'将来負担比率（分子）の構造'!I$42</f>
        <v>152</v>
      </c>
      <c r="C65" s="137"/>
      <c r="D65" s="137"/>
      <c r="E65" s="137">
        <f>'将来負担比率（分子）の構造'!J$42</f>
        <v>97</v>
      </c>
      <c r="F65" s="137"/>
      <c r="G65" s="137"/>
      <c r="H65" s="137">
        <f>'将来負担比率（分子）の構造'!K$42</f>
        <v>48</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27489</v>
      </c>
      <c r="C66" s="137"/>
      <c r="D66" s="137"/>
      <c r="E66" s="137">
        <f>'将来負担比率（分子）の構造'!J$41</f>
        <v>27071</v>
      </c>
      <c r="F66" s="137"/>
      <c r="G66" s="137"/>
      <c r="H66" s="137">
        <f>'将来負担比率（分子）の構造'!K$41</f>
        <v>26492</v>
      </c>
      <c r="I66" s="137"/>
      <c r="J66" s="137"/>
      <c r="K66" s="137">
        <f>'将来負担比率（分子）の構造'!L$41</f>
        <v>25889</v>
      </c>
      <c r="L66" s="137"/>
      <c r="M66" s="137"/>
      <c r="N66" s="137">
        <f>'将来負担比率（分子）の構造'!M$41</f>
        <v>25734</v>
      </c>
      <c r="O66" s="137"/>
      <c r="P66" s="137"/>
    </row>
    <row r="67" spans="1:16" x14ac:dyDescent="0.15">
      <c r="A67" s="137" t="s">
        <v>64</v>
      </c>
      <c r="B67" s="137" t="e">
        <f>NA()</f>
        <v>#N/A</v>
      </c>
      <c r="C67" s="137">
        <f>IF(ISNUMBER('将来負担比率（分子）の構造'!I$53), IF('将来負担比率（分子）の構造'!I$53 &lt; 0, 0, '将来負担比率（分子）の構造'!I$53), NA())</f>
        <v>17079</v>
      </c>
      <c r="D67" s="137" t="e">
        <f>NA()</f>
        <v>#N/A</v>
      </c>
      <c r="E67" s="137" t="e">
        <f>NA()</f>
        <v>#N/A</v>
      </c>
      <c r="F67" s="137">
        <f>IF(ISNUMBER('将来負担比率（分子）の構造'!J$53), IF('将来負担比率（分子）の構造'!J$53 &lt; 0, 0, '将来負担比率（分子）の構造'!J$53), NA())</f>
        <v>16397</v>
      </c>
      <c r="G67" s="137" t="e">
        <f>NA()</f>
        <v>#N/A</v>
      </c>
      <c r="H67" s="137" t="e">
        <f>NA()</f>
        <v>#N/A</v>
      </c>
      <c r="I67" s="137">
        <f>IF(ISNUMBER('将来負担比率（分子）の構造'!K$53), IF('将来負担比率（分子）の構造'!K$53 &lt; 0, 0, '将来負担比率（分子）の構造'!K$53), NA())</f>
        <v>16225</v>
      </c>
      <c r="J67" s="137" t="e">
        <f>NA()</f>
        <v>#N/A</v>
      </c>
      <c r="K67" s="137" t="e">
        <f>NA()</f>
        <v>#N/A</v>
      </c>
      <c r="L67" s="137">
        <f>IF(ISNUMBER('将来負担比率（分子）の構造'!L$53), IF('将来負担比率（分子）の構造'!L$53 &lt; 0, 0, '将来負担比率（分子）の構造'!L$53), NA())</f>
        <v>16063</v>
      </c>
      <c r="M67" s="137" t="e">
        <f>NA()</f>
        <v>#N/A</v>
      </c>
      <c r="N67" s="137" t="e">
        <f>NA()</f>
        <v>#N/A</v>
      </c>
      <c r="O67" s="137">
        <f>IF(ISNUMBER('将来負担比率（分子）の構造'!M$53), IF('将来負担比率（分子）の構造'!M$53 &lt; 0, 0, '将来負担比率（分子）の構造'!M$53), NA())</f>
        <v>15124</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196</v>
      </c>
      <c r="DI1" s="602"/>
      <c r="DJ1" s="602"/>
      <c r="DK1" s="602"/>
      <c r="DL1" s="602"/>
      <c r="DM1" s="602"/>
      <c r="DN1" s="603"/>
      <c r="DP1" s="601" t="s">
        <v>197</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199</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200</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201</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202</v>
      </c>
      <c r="S4" s="605"/>
      <c r="T4" s="605"/>
      <c r="U4" s="605"/>
      <c r="V4" s="605"/>
      <c r="W4" s="605"/>
      <c r="X4" s="605"/>
      <c r="Y4" s="606"/>
      <c r="Z4" s="604" t="s">
        <v>203</v>
      </c>
      <c r="AA4" s="605"/>
      <c r="AB4" s="605"/>
      <c r="AC4" s="606"/>
      <c r="AD4" s="604" t="s">
        <v>204</v>
      </c>
      <c r="AE4" s="605"/>
      <c r="AF4" s="605"/>
      <c r="AG4" s="605"/>
      <c r="AH4" s="605"/>
      <c r="AI4" s="605"/>
      <c r="AJ4" s="605"/>
      <c r="AK4" s="606"/>
      <c r="AL4" s="604" t="s">
        <v>203</v>
      </c>
      <c r="AM4" s="605"/>
      <c r="AN4" s="605"/>
      <c r="AO4" s="606"/>
      <c r="AP4" s="610" t="s">
        <v>205</v>
      </c>
      <c r="AQ4" s="610"/>
      <c r="AR4" s="610"/>
      <c r="AS4" s="610"/>
      <c r="AT4" s="610"/>
      <c r="AU4" s="610"/>
      <c r="AV4" s="610"/>
      <c r="AW4" s="610"/>
      <c r="AX4" s="610"/>
      <c r="AY4" s="610"/>
      <c r="AZ4" s="610"/>
      <c r="BA4" s="610"/>
      <c r="BB4" s="610"/>
      <c r="BC4" s="610"/>
      <c r="BD4" s="610"/>
      <c r="BE4" s="610"/>
      <c r="BF4" s="610"/>
      <c r="BG4" s="610" t="s">
        <v>206</v>
      </c>
      <c r="BH4" s="610"/>
      <c r="BI4" s="610"/>
      <c r="BJ4" s="610"/>
      <c r="BK4" s="610"/>
      <c r="BL4" s="610"/>
      <c r="BM4" s="610"/>
      <c r="BN4" s="610"/>
      <c r="BO4" s="610" t="s">
        <v>203</v>
      </c>
      <c r="BP4" s="610"/>
      <c r="BQ4" s="610"/>
      <c r="BR4" s="610"/>
      <c r="BS4" s="610" t="s">
        <v>207</v>
      </c>
      <c r="BT4" s="610"/>
      <c r="BU4" s="610"/>
      <c r="BV4" s="610"/>
      <c r="BW4" s="610"/>
      <c r="BX4" s="610"/>
      <c r="BY4" s="610"/>
      <c r="BZ4" s="610"/>
      <c r="CA4" s="610"/>
      <c r="CB4" s="610"/>
      <c r="CD4" s="607" t="s">
        <v>208</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209</v>
      </c>
      <c r="C5" s="612"/>
      <c r="D5" s="612"/>
      <c r="E5" s="612"/>
      <c r="F5" s="612"/>
      <c r="G5" s="612"/>
      <c r="H5" s="612"/>
      <c r="I5" s="612"/>
      <c r="J5" s="612"/>
      <c r="K5" s="612"/>
      <c r="L5" s="612"/>
      <c r="M5" s="612"/>
      <c r="N5" s="612"/>
      <c r="O5" s="612"/>
      <c r="P5" s="612"/>
      <c r="Q5" s="613"/>
      <c r="R5" s="614">
        <v>5837828</v>
      </c>
      <c r="S5" s="615"/>
      <c r="T5" s="615"/>
      <c r="U5" s="615"/>
      <c r="V5" s="615"/>
      <c r="W5" s="615"/>
      <c r="X5" s="615"/>
      <c r="Y5" s="616"/>
      <c r="Z5" s="617">
        <v>34.9</v>
      </c>
      <c r="AA5" s="617"/>
      <c r="AB5" s="617"/>
      <c r="AC5" s="617"/>
      <c r="AD5" s="618">
        <v>5361418</v>
      </c>
      <c r="AE5" s="618"/>
      <c r="AF5" s="618"/>
      <c r="AG5" s="618"/>
      <c r="AH5" s="618"/>
      <c r="AI5" s="618"/>
      <c r="AJ5" s="618"/>
      <c r="AK5" s="618"/>
      <c r="AL5" s="619">
        <v>58.2</v>
      </c>
      <c r="AM5" s="620"/>
      <c r="AN5" s="620"/>
      <c r="AO5" s="621"/>
      <c r="AP5" s="611" t="s">
        <v>210</v>
      </c>
      <c r="AQ5" s="612"/>
      <c r="AR5" s="612"/>
      <c r="AS5" s="612"/>
      <c r="AT5" s="612"/>
      <c r="AU5" s="612"/>
      <c r="AV5" s="612"/>
      <c r="AW5" s="612"/>
      <c r="AX5" s="612"/>
      <c r="AY5" s="612"/>
      <c r="AZ5" s="612"/>
      <c r="BA5" s="612"/>
      <c r="BB5" s="612"/>
      <c r="BC5" s="612"/>
      <c r="BD5" s="612"/>
      <c r="BE5" s="612"/>
      <c r="BF5" s="613"/>
      <c r="BG5" s="625">
        <v>5324041</v>
      </c>
      <c r="BH5" s="626"/>
      <c r="BI5" s="626"/>
      <c r="BJ5" s="626"/>
      <c r="BK5" s="626"/>
      <c r="BL5" s="626"/>
      <c r="BM5" s="626"/>
      <c r="BN5" s="627"/>
      <c r="BO5" s="628">
        <v>91.2</v>
      </c>
      <c r="BP5" s="628"/>
      <c r="BQ5" s="628"/>
      <c r="BR5" s="628"/>
      <c r="BS5" s="629">
        <v>11237</v>
      </c>
      <c r="BT5" s="629"/>
      <c r="BU5" s="629"/>
      <c r="BV5" s="629"/>
      <c r="BW5" s="629"/>
      <c r="BX5" s="629"/>
      <c r="BY5" s="629"/>
      <c r="BZ5" s="629"/>
      <c r="CA5" s="629"/>
      <c r="CB5" s="633"/>
      <c r="CD5" s="607" t="s">
        <v>205</v>
      </c>
      <c r="CE5" s="608"/>
      <c r="CF5" s="608"/>
      <c r="CG5" s="608"/>
      <c r="CH5" s="608"/>
      <c r="CI5" s="608"/>
      <c r="CJ5" s="608"/>
      <c r="CK5" s="608"/>
      <c r="CL5" s="608"/>
      <c r="CM5" s="608"/>
      <c r="CN5" s="608"/>
      <c r="CO5" s="608"/>
      <c r="CP5" s="608"/>
      <c r="CQ5" s="609"/>
      <c r="CR5" s="607" t="s">
        <v>211</v>
      </c>
      <c r="CS5" s="608"/>
      <c r="CT5" s="608"/>
      <c r="CU5" s="608"/>
      <c r="CV5" s="608"/>
      <c r="CW5" s="608"/>
      <c r="CX5" s="608"/>
      <c r="CY5" s="609"/>
      <c r="CZ5" s="607" t="s">
        <v>203</v>
      </c>
      <c r="DA5" s="608"/>
      <c r="DB5" s="608"/>
      <c r="DC5" s="609"/>
      <c r="DD5" s="607" t="s">
        <v>212</v>
      </c>
      <c r="DE5" s="608"/>
      <c r="DF5" s="608"/>
      <c r="DG5" s="608"/>
      <c r="DH5" s="608"/>
      <c r="DI5" s="608"/>
      <c r="DJ5" s="608"/>
      <c r="DK5" s="608"/>
      <c r="DL5" s="608"/>
      <c r="DM5" s="608"/>
      <c r="DN5" s="608"/>
      <c r="DO5" s="608"/>
      <c r="DP5" s="609"/>
      <c r="DQ5" s="607" t="s">
        <v>213</v>
      </c>
      <c r="DR5" s="608"/>
      <c r="DS5" s="608"/>
      <c r="DT5" s="608"/>
      <c r="DU5" s="608"/>
      <c r="DV5" s="608"/>
      <c r="DW5" s="608"/>
      <c r="DX5" s="608"/>
      <c r="DY5" s="608"/>
      <c r="DZ5" s="608"/>
      <c r="EA5" s="608"/>
      <c r="EB5" s="608"/>
      <c r="EC5" s="609"/>
    </row>
    <row r="6" spans="2:143" ht="11.25" customHeight="1" x14ac:dyDescent="0.15">
      <c r="B6" s="622" t="s">
        <v>214</v>
      </c>
      <c r="C6" s="623"/>
      <c r="D6" s="623"/>
      <c r="E6" s="623"/>
      <c r="F6" s="623"/>
      <c r="G6" s="623"/>
      <c r="H6" s="623"/>
      <c r="I6" s="623"/>
      <c r="J6" s="623"/>
      <c r="K6" s="623"/>
      <c r="L6" s="623"/>
      <c r="M6" s="623"/>
      <c r="N6" s="623"/>
      <c r="O6" s="623"/>
      <c r="P6" s="623"/>
      <c r="Q6" s="624"/>
      <c r="R6" s="625">
        <v>116612</v>
      </c>
      <c r="S6" s="626"/>
      <c r="T6" s="626"/>
      <c r="U6" s="626"/>
      <c r="V6" s="626"/>
      <c r="W6" s="626"/>
      <c r="X6" s="626"/>
      <c r="Y6" s="627"/>
      <c r="Z6" s="628">
        <v>0.7</v>
      </c>
      <c r="AA6" s="628"/>
      <c r="AB6" s="628"/>
      <c r="AC6" s="628"/>
      <c r="AD6" s="629">
        <v>116612</v>
      </c>
      <c r="AE6" s="629"/>
      <c r="AF6" s="629"/>
      <c r="AG6" s="629"/>
      <c r="AH6" s="629"/>
      <c r="AI6" s="629"/>
      <c r="AJ6" s="629"/>
      <c r="AK6" s="629"/>
      <c r="AL6" s="630">
        <v>1.3</v>
      </c>
      <c r="AM6" s="631"/>
      <c r="AN6" s="631"/>
      <c r="AO6" s="632"/>
      <c r="AP6" s="622" t="s">
        <v>215</v>
      </c>
      <c r="AQ6" s="623"/>
      <c r="AR6" s="623"/>
      <c r="AS6" s="623"/>
      <c r="AT6" s="623"/>
      <c r="AU6" s="623"/>
      <c r="AV6" s="623"/>
      <c r="AW6" s="623"/>
      <c r="AX6" s="623"/>
      <c r="AY6" s="623"/>
      <c r="AZ6" s="623"/>
      <c r="BA6" s="623"/>
      <c r="BB6" s="623"/>
      <c r="BC6" s="623"/>
      <c r="BD6" s="623"/>
      <c r="BE6" s="623"/>
      <c r="BF6" s="624"/>
      <c r="BG6" s="625">
        <v>5324041</v>
      </c>
      <c r="BH6" s="626"/>
      <c r="BI6" s="626"/>
      <c r="BJ6" s="626"/>
      <c r="BK6" s="626"/>
      <c r="BL6" s="626"/>
      <c r="BM6" s="626"/>
      <c r="BN6" s="627"/>
      <c r="BO6" s="628">
        <v>91.2</v>
      </c>
      <c r="BP6" s="628"/>
      <c r="BQ6" s="628"/>
      <c r="BR6" s="628"/>
      <c r="BS6" s="629">
        <v>11237</v>
      </c>
      <c r="BT6" s="629"/>
      <c r="BU6" s="629"/>
      <c r="BV6" s="629"/>
      <c r="BW6" s="629"/>
      <c r="BX6" s="629"/>
      <c r="BY6" s="629"/>
      <c r="BZ6" s="629"/>
      <c r="CA6" s="629"/>
      <c r="CB6" s="633"/>
      <c r="CD6" s="636" t="s">
        <v>216</v>
      </c>
      <c r="CE6" s="637"/>
      <c r="CF6" s="637"/>
      <c r="CG6" s="637"/>
      <c r="CH6" s="637"/>
      <c r="CI6" s="637"/>
      <c r="CJ6" s="637"/>
      <c r="CK6" s="637"/>
      <c r="CL6" s="637"/>
      <c r="CM6" s="637"/>
      <c r="CN6" s="637"/>
      <c r="CO6" s="637"/>
      <c r="CP6" s="637"/>
      <c r="CQ6" s="638"/>
      <c r="CR6" s="625">
        <v>174569</v>
      </c>
      <c r="CS6" s="626"/>
      <c r="CT6" s="626"/>
      <c r="CU6" s="626"/>
      <c r="CV6" s="626"/>
      <c r="CW6" s="626"/>
      <c r="CX6" s="626"/>
      <c r="CY6" s="627"/>
      <c r="CZ6" s="628">
        <v>1.1000000000000001</v>
      </c>
      <c r="DA6" s="628"/>
      <c r="DB6" s="628"/>
      <c r="DC6" s="628"/>
      <c r="DD6" s="634" t="s">
        <v>217</v>
      </c>
      <c r="DE6" s="626"/>
      <c r="DF6" s="626"/>
      <c r="DG6" s="626"/>
      <c r="DH6" s="626"/>
      <c r="DI6" s="626"/>
      <c r="DJ6" s="626"/>
      <c r="DK6" s="626"/>
      <c r="DL6" s="626"/>
      <c r="DM6" s="626"/>
      <c r="DN6" s="626"/>
      <c r="DO6" s="626"/>
      <c r="DP6" s="627"/>
      <c r="DQ6" s="634">
        <v>174569</v>
      </c>
      <c r="DR6" s="626"/>
      <c r="DS6" s="626"/>
      <c r="DT6" s="626"/>
      <c r="DU6" s="626"/>
      <c r="DV6" s="626"/>
      <c r="DW6" s="626"/>
      <c r="DX6" s="626"/>
      <c r="DY6" s="626"/>
      <c r="DZ6" s="626"/>
      <c r="EA6" s="626"/>
      <c r="EB6" s="626"/>
      <c r="EC6" s="635"/>
    </row>
    <row r="7" spans="2:143" ht="11.25" customHeight="1" x14ac:dyDescent="0.15">
      <c r="B7" s="622" t="s">
        <v>218</v>
      </c>
      <c r="C7" s="623"/>
      <c r="D7" s="623"/>
      <c r="E7" s="623"/>
      <c r="F7" s="623"/>
      <c r="G7" s="623"/>
      <c r="H7" s="623"/>
      <c r="I7" s="623"/>
      <c r="J7" s="623"/>
      <c r="K7" s="623"/>
      <c r="L7" s="623"/>
      <c r="M7" s="623"/>
      <c r="N7" s="623"/>
      <c r="O7" s="623"/>
      <c r="P7" s="623"/>
      <c r="Q7" s="624"/>
      <c r="R7" s="625">
        <v>4814</v>
      </c>
      <c r="S7" s="626"/>
      <c r="T7" s="626"/>
      <c r="U7" s="626"/>
      <c r="V7" s="626"/>
      <c r="W7" s="626"/>
      <c r="X7" s="626"/>
      <c r="Y7" s="627"/>
      <c r="Z7" s="628">
        <v>0</v>
      </c>
      <c r="AA7" s="628"/>
      <c r="AB7" s="628"/>
      <c r="AC7" s="628"/>
      <c r="AD7" s="629">
        <v>4814</v>
      </c>
      <c r="AE7" s="629"/>
      <c r="AF7" s="629"/>
      <c r="AG7" s="629"/>
      <c r="AH7" s="629"/>
      <c r="AI7" s="629"/>
      <c r="AJ7" s="629"/>
      <c r="AK7" s="629"/>
      <c r="AL7" s="630">
        <v>0.1</v>
      </c>
      <c r="AM7" s="631"/>
      <c r="AN7" s="631"/>
      <c r="AO7" s="632"/>
      <c r="AP7" s="622" t="s">
        <v>219</v>
      </c>
      <c r="AQ7" s="623"/>
      <c r="AR7" s="623"/>
      <c r="AS7" s="623"/>
      <c r="AT7" s="623"/>
      <c r="AU7" s="623"/>
      <c r="AV7" s="623"/>
      <c r="AW7" s="623"/>
      <c r="AX7" s="623"/>
      <c r="AY7" s="623"/>
      <c r="AZ7" s="623"/>
      <c r="BA7" s="623"/>
      <c r="BB7" s="623"/>
      <c r="BC7" s="623"/>
      <c r="BD7" s="623"/>
      <c r="BE7" s="623"/>
      <c r="BF7" s="624"/>
      <c r="BG7" s="625">
        <v>2480987</v>
      </c>
      <c r="BH7" s="626"/>
      <c r="BI7" s="626"/>
      <c r="BJ7" s="626"/>
      <c r="BK7" s="626"/>
      <c r="BL7" s="626"/>
      <c r="BM7" s="626"/>
      <c r="BN7" s="627"/>
      <c r="BO7" s="628">
        <v>42.5</v>
      </c>
      <c r="BP7" s="628"/>
      <c r="BQ7" s="628"/>
      <c r="BR7" s="628"/>
      <c r="BS7" s="629">
        <v>11237</v>
      </c>
      <c r="BT7" s="629"/>
      <c r="BU7" s="629"/>
      <c r="BV7" s="629"/>
      <c r="BW7" s="629"/>
      <c r="BX7" s="629"/>
      <c r="BY7" s="629"/>
      <c r="BZ7" s="629"/>
      <c r="CA7" s="629"/>
      <c r="CB7" s="633"/>
      <c r="CD7" s="639" t="s">
        <v>220</v>
      </c>
      <c r="CE7" s="640"/>
      <c r="CF7" s="640"/>
      <c r="CG7" s="640"/>
      <c r="CH7" s="640"/>
      <c r="CI7" s="640"/>
      <c r="CJ7" s="640"/>
      <c r="CK7" s="640"/>
      <c r="CL7" s="640"/>
      <c r="CM7" s="640"/>
      <c r="CN7" s="640"/>
      <c r="CO7" s="640"/>
      <c r="CP7" s="640"/>
      <c r="CQ7" s="641"/>
      <c r="CR7" s="625">
        <v>1697053</v>
      </c>
      <c r="CS7" s="626"/>
      <c r="CT7" s="626"/>
      <c r="CU7" s="626"/>
      <c r="CV7" s="626"/>
      <c r="CW7" s="626"/>
      <c r="CX7" s="626"/>
      <c r="CY7" s="627"/>
      <c r="CZ7" s="628">
        <v>10.3</v>
      </c>
      <c r="DA7" s="628"/>
      <c r="DB7" s="628"/>
      <c r="DC7" s="628"/>
      <c r="DD7" s="634">
        <v>41886</v>
      </c>
      <c r="DE7" s="626"/>
      <c r="DF7" s="626"/>
      <c r="DG7" s="626"/>
      <c r="DH7" s="626"/>
      <c r="DI7" s="626"/>
      <c r="DJ7" s="626"/>
      <c r="DK7" s="626"/>
      <c r="DL7" s="626"/>
      <c r="DM7" s="626"/>
      <c r="DN7" s="626"/>
      <c r="DO7" s="626"/>
      <c r="DP7" s="627"/>
      <c r="DQ7" s="634">
        <v>1490240</v>
      </c>
      <c r="DR7" s="626"/>
      <c r="DS7" s="626"/>
      <c r="DT7" s="626"/>
      <c r="DU7" s="626"/>
      <c r="DV7" s="626"/>
      <c r="DW7" s="626"/>
      <c r="DX7" s="626"/>
      <c r="DY7" s="626"/>
      <c r="DZ7" s="626"/>
      <c r="EA7" s="626"/>
      <c r="EB7" s="626"/>
      <c r="EC7" s="635"/>
    </row>
    <row r="8" spans="2:143" ht="11.25" customHeight="1" x14ac:dyDescent="0.15">
      <c r="B8" s="622" t="s">
        <v>221</v>
      </c>
      <c r="C8" s="623"/>
      <c r="D8" s="623"/>
      <c r="E8" s="623"/>
      <c r="F8" s="623"/>
      <c r="G8" s="623"/>
      <c r="H8" s="623"/>
      <c r="I8" s="623"/>
      <c r="J8" s="623"/>
      <c r="K8" s="623"/>
      <c r="L8" s="623"/>
      <c r="M8" s="623"/>
      <c r="N8" s="623"/>
      <c r="O8" s="623"/>
      <c r="P8" s="623"/>
      <c r="Q8" s="624"/>
      <c r="R8" s="625">
        <v>25000</v>
      </c>
      <c r="S8" s="626"/>
      <c r="T8" s="626"/>
      <c r="U8" s="626"/>
      <c r="V8" s="626"/>
      <c r="W8" s="626"/>
      <c r="X8" s="626"/>
      <c r="Y8" s="627"/>
      <c r="Z8" s="628">
        <v>0.1</v>
      </c>
      <c r="AA8" s="628"/>
      <c r="AB8" s="628"/>
      <c r="AC8" s="628"/>
      <c r="AD8" s="629">
        <v>25000</v>
      </c>
      <c r="AE8" s="629"/>
      <c r="AF8" s="629"/>
      <c r="AG8" s="629"/>
      <c r="AH8" s="629"/>
      <c r="AI8" s="629"/>
      <c r="AJ8" s="629"/>
      <c r="AK8" s="629"/>
      <c r="AL8" s="630">
        <v>0.3</v>
      </c>
      <c r="AM8" s="631"/>
      <c r="AN8" s="631"/>
      <c r="AO8" s="632"/>
      <c r="AP8" s="622" t="s">
        <v>222</v>
      </c>
      <c r="AQ8" s="623"/>
      <c r="AR8" s="623"/>
      <c r="AS8" s="623"/>
      <c r="AT8" s="623"/>
      <c r="AU8" s="623"/>
      <c r="AV8" s="623"/>
      <c r="AW8" s="623"/>
      <c r="AX8" s="623"/>
      <c r="AY8" s="623"/>
      <c r="AZ8" s="623"/>
      <c r="BA8" s="623"/>
      <c r="BB8" s="623"/>
      <c r="BC8" s="623"/>
      <c r="BD8" s="623"/>
      <c r="BE8" s="623"/>
      <c r="BF8" s="624"/>
      <c r="BG8" s="625">
        <v>77403</v>
      </c>
      <c r="BH8" s="626"/>
      <c r="BI8" s="626"/>
      <c r="BJ8" s="626"/>
      <c r="BK8" s="626"/>
      <c r="BL8" s="626"/>
      <c r="BM8" s="626"/>
      <c r="BN8" s="627"/>
      <c r="BO8" s="628">
        <v>1.3</v>
      </c>
      <c r="BP8" s="628"/>
      <c r="BQ8" s="628"/>
      <c r="BR8" s="628"/>
      <c r="BS8" s="634" t="s">
        <v>113</v>
      </c>
      <c r="BT8" s="626"/>
      <c r="BU8" s="626"/>
      <c r="BV8" s="626"/>
      <c r="BW8" s="626"/>
      <c r="BX8" s="626"/>
      <c r="BY8" s="626"/>
      <c r="BZ8" s="626"/>
      <c r="CA8" s="626"/>
      <c r="CB8" s="635"/>
      <c r="CD8" s="639" t="s">
        <v>223</v>
      </c>
      <c r="CE8" s="640"/>
      <c r="CF8" s="640"/>
      <c r="CG8" s="640"/>
      <c r="CH8" s="640"/>
      <c r="CI8" s="640"/>
      <c r="CJ8" s="640"/>
      <c r="CK8" s="640"/>
      <c r="CL8" s="640"/>
      <c r="CM8" s="640"/>
      <c r="CN8" s="640"/>
      <c r="CO8" s="640"/>
      <c r="CP8" s="640"/>
      <c r="CQ8" s="641"/>
      <c r="CR8" s="625">
        <v>5780366</v>
      </c>
      <c r="CS8" s="626"/>
      <c r="CT8" s="626"/>
      <c r="CU8" s="626"/>
      <c r="CV8" s="626"/>
      <c r="CW8" s="626"/>
      <c r="CX8" s="626"/>
      <c r="CY8" s="627"/>
      <c r="CZ8" s="628">
        <v>35</v>
      </c>
      <c r="DA8" s="628"/>
      <c r="DB8" s="628"/>
      <c r="DC8" s="628"/>
      <c r="DD8" s="634">
        <v>6153</v>
      </c>
      <c r="DE8" s="626"/>
      <c r="DF8" s="626"/>
      <c r="DG8" s="626"/>
      <c r="DH8" s="626"/>
      <c r="DI8" s="626"/>
      <c r="DJ8" s="626"/>
      <c r="DK8" s="626"/>
      <c r="DL8" s="626"/>
      <c r="DM8" s="626"/>
      <c r="DN8" s="626"/>
      <c r="DO8" s="626"/>
      <c r="DP8" s="627"/>
      <c r="DQ8" s="634">
        <v>2849772</v>
      </c>
      <c r="DR8" s="626"/>
      <c r="DS8" s="626"/>
      <c r="DT8" s="626"/>
      <c r="DU8" s="626"/>
      <c r="DV8" s="626"/>
      <c r="DW8" s="626"/>
      <c r="DX8" s="626"/>
      <c r="DY8" s="626"/>
      <c r="DZ8" s="626"/>
      <c r="EA8" s="626"/>
      <c r="EB8" s="626"/>
      <c r="EC8" s="635"/>
    </row>
    <row r="9" spans="2:143" ht="11.25" customHeight="1" x14ac:dyDescent="0.15">
      <c r="B9" s="622" t="s">
        <v>224</v>
      </c>
      <c r="C9" s="623"/>
      <c r="D9" s="623"/>
      <c r="E9" s="623"/>
      <c r="F9" s="623"/>
      <c r="G9" s="623"/>
      <c r="H9" s="623"/>
      <c r="I9" s="623"/>
      <c r="J9" s="623"/>
      <c r="K9" s="623"/>
      <c r="L9" s="623"/>
      <c r="M9" s="623"/>
      <c r="N9" s="623"/>
      <c r="O9" s="623"/>
      <c r="P9" s="623"/>
      <c r="Q9" s="624"/>
      <c r="R9" s="625">
        <v>15351</v>
      </c>
      <c r="S9" s="626"/>
      <c r="T9" s="626"/>
      <c r="U9" s="626"/>
      <c r="V9" s="626"/>
      <c r="W9" s="626"/>
      <c r="X9" s="626"/>
      <c r="Y9" s="627"/>
      <c r="Z9" s="628">
        <v>0.1</v>
      </c>
      <c r="AA9" s="628"/>
      <c r="AB9" s="628"/>
      <c r="AC9" s="628"/>
      <c r="AD9" s="629">
        <v>15351</v>
      </c>
      <c r="AE9" s="629"/>
      <c r="AF9" s="629"/>
      <c r="AG9" s="629"/>
      <c r="AH9" s="629"/>
      <c r="AI9" s="629"/>
      <c r="AJ9" s="629"/>
      <c r="AK9" s="629"/>
      <c r="AL9" s="630">
        <v>0.2</v>
      </c>
      <c r="AM9" s="631"/>
      <c r="AN9" s="631"/>
      <c r="AO9" s="632"/>
      <c r="AP9" s="622" t="s">
        <v>225</v>
      </c>
      <c r="AQ9" s="623"/>
      <c r="AR9" s="623"/>
      <c r="AS9" s="623"/>
      <c r="AT9" s="623"/>
      <c r="AU9" s="623"/>
      <c r="AV9" s="623"/>
      <c r="AW9" s="623"/>
      <c r="AX9" s="623"/>
      <c r="AY9" s="623"/>
      <c r="AZ9" s="623"/>
      <c r="BA9" s="623"/>
      <c r="BB9" s="623"/>
      <c r="BC9" s="623"/>
      <c r="BD9" s="623"/>
      <c r="BE9" s="623"/>
      <c r="BF9" s="624"/>
      <c r="BG9" s="625">
        <v>2203611</v>
      </c>
      <c r="BH9" s="626"/>
      <c r="BI9" s="626"/>
      <c r="BJ9" s="626"/>
      <c r="BK9" s="626"/>
      <c r="BL9" s="626"/>
      <c r="BM9" s="626"/>
      <c r="BN9" s="627"/>
      <c r="BO9" s="628">
        <v>37.700000000000003</v>
      </c>
      <c r="BP9" s="628"/>
      <c r="BQ9" s="628"/>
      <c r="BR9" s="628"/>
      <c r="BS9" s="634" t="s">
        <v>113</v>
      </c>
      <c r="BT9" s="626"/>
      <c r="BU9" s="626"/>
      <c r="BV9" s="626"/>
      <c r="BW9" s="626"/>
      <c r="BX9" s="626"/>
      <c r="BY9" s="626"/>
      <c r="BZ9" s="626"/>
      <c r="CA9" s="626"/>
      <c r="CB9" s="635"/>
      <c r="CD9" s="639" t="s">
        <v>226</v>
      </c>
      <c r="CE9" s="640"/>
      <c r="CF9" s="640"/>
      <c r="CG9" s="640"/>
      <c r="CH9" s="640"/>
      <c r="CI9" s="640"/>
      <c r="CJ9" s="640"/>
      <c r="CK9" s="640"/>
      <c r="CL9" s="640"/>
      <c r="CM9" s="640"/>
      <c r="CN9" s="640"/>
      <c r="CO9" s="640"/>
      <c r="CP9" s="640"/>
      <c r="CQ9" s="641"/>
      <c r="CR9" s="625">
        <v>2139942</v>
      </c>
      <c r="CS9" s="626"/>
      <c r="CT9" s="626"/>
      <c r="CU9" s="626"/>
      <c r="CV9" s="626"/>
      <c r="CW9" s="626"/>
      <c r="CX9" s="626"/>
      <c r="CY9" s="627"/>
      <c r="CZ9" s="628">
        <v>13</v>
      </c>
      <c r="DA9" s="628"/>
      <c r="DB9" s="628"/>
      <c r="DC9" s="628"/>
      <c r="DD9" s="634">
        <v>281899</v>
      </c>
      <c r="DE9" s="626"/>
      <c r="DF9" s="626"/>
      <c r="DG9" s="626"/>
      <c r="DH9" s="626"/>
      <c r="DI9" s="626"/>
      <c r="DJ9" s="626"/>
      <c r="DK9" s="626"/>
      <c r="DL9" s="626"/>
      <c r="DM9" s="626"/>
      <c r="DN9" s="626"/>
      <c r="DO9" s="626"/>
      <c r="DP9" s="627"/>
      <c r="DQ9" s="634">
        <v>1772472</v>
      </c>
      <c r="DR9" s="626"/>
      <c r="DS9" s="626"/>
      <c r="DT9" s="626"/>
      <c r="DU9" s="626"/>
      <c r="DV9" s="626"/>
      <c r="DW9" s="626"/>
      <c r="DX9" s="626"/>
      <c r="DY9" s="626"/>
      <c r="DZ9" s="626"/>
      <c r="EA9" s="626"/>
      <c r="EB9" s="626"/>
      <c r="EC9" s="635"/>
    </row>
    <row r="10" spans="2:143" ht="11.25" customHeight="1" x14ac:dyDescent="0.15">
      <c r="B10" s="622" t="s">
        <v>227</v>
      </c>
      <c r="C10" s="623"/>
      <c r="D10" s="623"/>
      <c r="E10" s="623"/>
      <c r="F10" s="623"/>
      <c r="G10" s="623"/>
      <c r="H10" s="623"/>
      <c r="I10" s="623"/>
      <c r="J10" s="623"/>
      <c r="K10" s="623"/>
      <c r="L10" s="623"/>
      <c r="M10" s="623"/>
      <c r="N10" s="623"/>
      <c r="O10" s="623"/>
      <c r="P10" s="623"/>
      <c r="Q10" s="624"/>
      <c r="R10" s="625">
        <v>703691</v>
      </c>
      <c r="S10" s="626"/>
      <c r="T10" s="626"/>
      <c r="U10" s="626"/>
      <c r="V10" s="626"/>
      <c r="W10" s="626"/>
      <c r="X10" s="626"/>
      <c r="Y10" s="627"/>
      <c r="Z10" s="628">
        <v>4.2</v>
      </c>
      <c r="AA10" s="628"/>
      <c r="AB10" s="628"/>
      <c r="AC10" s="628"/>
      <c r="AD10" s="629">
        <v>703691</v>
      </c>
      <c r="AE10" s="629"/>
      <c r="AF10" s="629"/>
      <c r="AG10" s="629"/>
      <c r="AH10" s="629"/>
      <c r="AI10" s="629"/>
      <c r="AJ10" s="629"/>
      <c r="AK10" s="629"/>
      <c r="AL10" s="630">
        <v>7.6</v>
      </c>
      <c r="AM10" s="631"/>
      <c r="AN10" s="631"/>
      <c r="AO10" s="632"/>
      <c r="AP10" s="622" t="s">
        <v>228</v>
      </c>
      <c r="AQ10" s="623"/>
      <c r="AR10" s="623"/>
      <c r="AS10" s="623"/>
      <c r="AT10" s="623"/>
      <c r="AU10" s="623"/>
      <c r="AV10" s="623"/>
      <c r="AW10" s="623"/>
      <c r="AX10" s="623"/>
      <c r="AY10" s="623"/>
      <c r="AZ10" s="623"/>
      <c r="BA10" s="623"/>
      <c r="BB10" s="623"/>
      <c r="BC10" s="623"/>
      <c r="BD10" s="623"/>
      <c r="BE10" s="623"/>
      <c r="BF10" s="624"/>
      <c r="BG10" s="625">
        <v>99507</v>
      </c>
      <c r="BH10" s="626"/>
      <c r="BI10" s="626"/>
      <c r="BJ10" s="626"/>
      <c r="BK10" s="626"/>
      <c r="BL10" s="626"/>
      <c r="BM10" s="626"/>
      <c r="BN10" s="627"/>
      <c r="BO10" s="628">
        <v>1.7</v>
      </c>
      <c r="BP10" s="628"/>
      <c r="BQ10" s="628"/>
      <c r="BR10" s="628"/>
      <c r="BS10" s="634" t="s">
        <v>113</v>
      </c>
      <c r="BT10" s="626"/>
      <c r="BU10" s="626"/>
      <c r="BV10" s="626"/>
      <c r="BW10" s="626"/>
      <c r="BX10" s="626"/>
      <c r="BY10" s="626"/>
      <c r="BZ10" s="626"/>
      <c r="CA10" s="626"/>
      <c r="CB10" s="635"/>
      <c r="CD10" s="639" t="s">
        <v>229</v>
      </c>
      <c r="CE10" s="640"/>
      <c r="CF10" s="640"/>
      <c r="CG10" s="640"/>
      <c r="CH10" s="640"/>
      <c r="CI10" s="640"/>
      <c r="CJ10" s="640"/>
      <c r="CK10" s="640"/>
      <c r="CL10" s="640"/>
      <c r="CM10" s="640"/>
      <c r="CN10" s="640"/>
      <c r="CO10" s="640"/>
      <c r="CP10" s="640"/>
      <c r="CQ10" s="641"/>
      <c r="CR10" s="625">
        <v>25089</v>
      </c>
      <c r="CS10" s="626"/>
      <c r="CT10" s="626"/>
      <c r="CU10" s="626"/>
      <c r="CV10" s="626"/>
      <c r="CW10" s="626"/>
      <c r="CX10" s="626"/>
      <c r="CY10" s="627"/>
      <c r="CZ10" s="628">
        <v>0.2</v>
      </c>
      <c r="DA10" s="628"/>
      <c r="DB10" s="628"/>
      <c r="DC10" s="628"/>
      <c r="DD10" s="634" t="s">
        <v>113</v>
      </c>
      <c r="DE10" s="626"/>
      <c r="DF10" s="626"/>
      <c r="DG10" s="626"/>
      <c r="DH10" s="626"/>
      <c r="DI10" s="626"/>
      <c r="DJ10" s="626"/>
      <c r="DK10" s="626"/>
      <c r="DL10" s="626"/>
      <c r="DM10" s="626"/>
      <c r="DN10" s="626"/>
      <c r="DO10" s="626"/>
      <c r="DP10" s="627"/>
      <c r="DQ10" s="634">
        <v>15089</v>
      </c>
      <c r="DR10" s="626"/>
      <c r="DS10" s="626"/>
      <c r="DT10" s="626"/>
      <c r="DU10" s="626"/>
      <c r="DV10" s="626"/>
      <c r="DW10" s="626"/>
      <c r="DX10" s="626"/>
      <c r="DY10" s="626"/>
      <c r="DZ10" s="626"/>
      <c r="EA10" s="626"/>
      <c r="EB10" s="626"/>
      <c r="EC10" s="635"/>
    </row>
    <row r="11" spans="2:143" ht="11.25" customHeight="1" x14ac:dyDescent="0.15">
      <c r="B11" s="622" t="s">
        <v>230</v>
      </c>
      <c r="C11" s="623"/>
      <c r="D11" s="623"/>
      <c r="E11" s="623"/>
      <c r="F11" s="623"/>
      <c r="G11" s="623"/>
      <c r="H11" s="623"/>
      <c r="I11" s="623"/>
      <c r="J11" s="623"/>
      <c r="K11" s="623"/>
      <c r="L11" s="623"/>
      <c r="M11" s="623"/>
      <c r="N11" s="623"/>
      <c r="O11" s="623"/>
      <c r="P11" s="623"/>
      <c r="Q11" s="624"/>
      <c r="R11" s="625" t="s">
        <v>113</v>
      </c>
      <c r="S11" s="626"/>
      <c r="T11" s="626"/>
      <c r="U11" s="626"/>
      <c r="V11" s="626"/>
      <c r="W11" s="626"/>
      <c r="X11" s="626"/>
      <c r="Y11" s="627"/>
      <c r="Z11" s="628" t="s">
        <v>113</v>
      </c>
      <c r="AA11" s="628"/>
      <c r="AB11" s="628"/>
      <c r="AC11" s="628"/>
      <c r="AD11" s="629" t="s">
        <v>113</v>
      </c>
      <c r="AE11" s="629"/>
      <c r="AF11" s="629"/>
      <c r="AG11" s="629"/>
      <c r="AH11" s="629"/>
      <c r="AI11" s="629"/>
      <c r="AJ11" s="629"/>
      <c r="AK11" s="629"/>
      <c r="AL11" s="630" t="s">
        <v>113</v>
      </c>
      <c r="AM11" s="631"/>
      <c r="AN11" s="631"/>
      <c r="AO11" s="632"/>
      <c r="AP11" s="622" t="s">
        <v>231</v>
      </c>
      <c r="AQ11" s="623"/>
      <c r="AR11" s="623"/>
      <c r="AS11" s="623"/>
      <c r="AT11" s="623"/>
      <c r="AU11" s="623"/>
      <c r="AV11" s="623"/>
      <c r="AW11" s="623"/>
      <c r="AX11" s="623"/>
      <c r="AY11" s="623"/>
      <c r="AZ11" s="623"/>
      <c r="BA11" s="623"/>
      <c r="BB11" s="623"/>
      <c r="BC11" s="623"/>
      <c r="BD11" s="623"/>
      <c r="BE11" s="623"/>
      <c r="BF11" s="624"/>
      <c r="BG11" s="625">
        <v>100466</v>
      </c>
      <c r="BH11" s="626"/>
      <c r="BI11" s="626"/>
      <c r="BJ11" s="626"/>
      <c r="BK11" s="626"/>
      <c r="BL11" s="626"/>
      <c r="BM11" s="626"/>
      <c r="BN11" s="627"/>
      <c r="BO11" s="628">
        <v>1.7</v>
      </c>
      <c r="BP11" s="628"/>
      <c r="BQ11" s="628"/>
      <c r="BR11" s="628"/>
      <c r="BS11" s="634">
        <v>11237</v>
      </c>
      <c r="BT11" s="626"/>
      <c r="BU11" s="626"/>
      <c r="BV11" s="626"/>
      <c r="BW11" s="626"/>
      <c r="BX11" s="626"/>
      <c r="BY11" s="626"/>
      <c r="BZ11" s="626"/>
      <c r="CA11" s="626"/>
      <c r="CB11" s="635"/>
      <c r="CD11" s="639" t="s">
        <v>232</v>
      </c>
      <c r="CE11" s="640"/>
      <c r="CF11" s="640"/>
      <c r="CG11" s="640"/>
      <c r="CH11" s="640"/>
      <c r="CI11" s="640"/>
      <c r="CJ11" s="640"/>
      <c r="CK11" s="640"/>
      <c r="CL11" s="640"/>
      <c r="CM11" s="640"/>
      <c r="CN11" s="640"/>
      <c r="CO11" s="640"/>
      <c r="CP11" s="640"/>
      <c r="CQ11" s="641"/>
      <c r="CR11" s="625">
        <v>315642</v>
      </c>
      <c r="CS11" s="626"/>
      <c r="CT11" s="626"/>
      <c r="CU11" s="626"/>
      <c r="CV11" s="626"/>
      <c r="CW11" s="626"/>
      <c r="CX11" s="626"/>
      <c r="CY11" s="627"/>
      <c r="CZ11" s="628">
        <v>1.9</v>
      </c>
      <c r="DA11" s="628"/>
      <c r="DB11" s="628"/>
      <c r="DC11" s="628"/>
      <c r="DD11" s="634">
        <v>118429</v>
      </c>
      <c r="DE11" s="626"/>
      <c r="DF11" s="626"/>
      <c r="DG11" s="626"/>
      <c r="DH11" s="626"/>
      <c r="DI11" s="626"/>
      <c r="DJ11" s="626"/>
      <c r="DK11" s="626"/>
      <c r="DL11" s="626"/>
      <c r="DM11" s="626"/>
      <c r="DN11" s="626"/>
      <c r="DO11" s="626"/>
      <c r="DP11" s="627"/>
      <c r="DQ11" s="634">
        <v>229874</v>
      </c>
      <c r="DR11" s="626"/>
      <c r="DS11" s="626"/>
      <c r="DT11" s="626"/>
      <c r="DU11" s="626"/>
      <c r="DV11" s="626"/>
      <c r="DW11" s="626"/>
      <c r="DX11" s="626"/>
      <c r="DY11" s="626"/>
      <c r="DZ11" s="626"/>
      <c r="EA11" s="626"/>
      <c r="EB11" s="626"/>
      <c r="EC11" s="635"/>
    </row>
    <row r="12" spans="2:143" ht="11.25" customHeight="1" x14ac:dyDescent="0.15">
      <c r="B12" s="622" t="s">
        <v>233</v>
      </c>
      <c r="C12" s="623"/>
      <c r="D12" s="623"/>
      <c r="E12" s="623"/>
      <c r="F12" s="623"/>
      <c r="G12" s="623"/>
      <c r="H12" s="623"/>
      <c r="I12" s="623"/>
      <c r="J12" s="623"/>
      <c r="K12" s="623"/>
      <c r="L12" s="623"/>
      <c r="M12" s="623"/>
      <c r="N12" s="623"/>
      <c r="O12" s="623"/>
      <c r="P12" s="623"/>
      <c r="Q12" s="624"/>
      <c r="R12" s="625" t="s">
        <v>113</v>
      </c>
      <c r="S12" s="626"/>
      <c r="T12" s="626"/>
      <c r="U12" s="626"/>
      <c r="V12" s="626"/>
      <c r="W12" s="626"/>
      <c r="X12" s="626"/>
      <c r="Y12" s="627"/>
      <c r="Z12" s="628" t="s">
        <v>113</v>
      </c>
      <c r="AA12" s="628"/>
      <c r="AB12" s="628"/>
      <c r="AC12" s="628"/>
      <c r="AD12" s="629" t="s">
        <v>113</v>
      </c>
      <c r="AE12" s="629"/>
      <c r="AF12" s="629"/>
      <c r="AG12" s="629"/>
      <c r="AH12" s="629"/>
      <c r="AI12" s="629"/>
      <c r="AJ12" s="629"/>
      <c r="AK12" s="629"/>
      <c r="AL12" s="630" t="s">
        <v>113</v>
      </c>
      <c r="AM12" s="631"/>
      <c r="AN12" s="631"/>
      <c r="AO12" s="632"/>
      <c r="AP12" s="622" t="s">
        <v>234</v>
      </c>
      <c r="AQ12" s="623"/>
      <c r="AR12" s="623"/>
      <c r="AS12" s="623"/>
      <c r="AT12" s="623"/>
      <c r="AU12" s="623"/>
      <c r="AV12" s="623"/>
      <c r="AW12" s="623"/>
      <c r="AX12" s="623"/>
      <c r="AY12" s="623"/>
      <c r="AZ12" s="623"/>
      <c r="BA12" s="623"/>
      <c r="BB12" s="623"/>
      <c r="BC12" s="623"/>
      <c r="BD12" s="623"/>
      <c r="BE12" s="623"/>
      <c r="BF12" s="624"/>
      <c r="BG12" s="625">
        <v>2430190</v>
      </c>
      <c r="BH12" s="626"/>
      <c r="BI12" s="626"/>
      <c r="BJ12" s="626"/>
      <c r="BK12" s="626"/>
      <c r="BL12" s="626"/>
      <c r="BM12" s="626"/>
      <c r="BN12" s="627"/>
      <c r="BO12" s="628">
        <v>41.6</v>
      </c>
      <c r="BP12" s="628"/>
      <c r="BQ12" s="628"/>
      <c r="BR12" s="628"/>
      <c r="BS12" s="634" t="s">
        <v>113</v>
      </c>
      <c r="BT12" s="626"/>
      <c r="BU12" s="626"/>
      <c r="BV12" s="626"/>
      <c r="BW12" s="626"/>
      <c r="BX12" s="626"/>
      <c r="BY12" s="626"/>
      <c r="BZ12" s="626"/>
      <c r="CA12" s="626"/>
      <c r="CB12" s="635"/>
      <c r="CD12" s="639" t="s">
        <v>235</v>
      </c>
      <c r="CE12" s="640"/>
      <c r="CF12" s="640"/>
      <c r="CG12" s="640"/>
      <c r="CH12" s="640"/>
      <c r="CI12" s="640"/>
      <c r="CJ12" s="640"/>
      <c r="CK12" s="640"/>
      <c r="CL12" s="640"/>
      <c r="CM12" s="640"/>
      <c r="CN12" s="640"/>
      <c r="CO12" s="640"/>
      <c r="CP12" s="640"/>
      <c r="CQ12" s="641"/>
      <c r="CR12" s="625">
        <v>358550</v>
      </c>
      <c r="CS12" s="626"/>
      <c r="CT12" s="626"/>
      <c r="CU12" s="626"/>
      <c r="CV12" s="626"/>
      <c r="CW12" s="626"/>
      <c r="CX12" s="626"/>
      <c r="CY12" s="627"/>
      <c r="CZ12" s="628">
        <v>2.2000000000000002</v>
      </c>
      <c r="DA12" s="628"/>
      <c r="DB12" s="628"/>
      <c r="DC12" s="628"/>
      <c r="DD12" s="634">
        <v>18915</v>
      </c>
      <c r="DE12" s="626"/>
      <c r="DF12" s="626"/>
      <c r="DG12" s="626"/>
      <c r="DH12" s="626"/>
      <c r="DI12" s="626"/>
      <c r="DJ12" s="626"/>
      <c r="DK12" s="626"/>
      <c r="DL12" s="626"/>
      <c r="DM12" s="626"/>
      <c r="DN12" s="626"/>
      <c r="DO12" s="626"/>
      <c r="DP12" s="627"/>
      <c r="DQ12" s="634">
        <v>283228</v>
      </c>
      <c r="DR12" s="626"/>
      <c r="DS12" s="626"/>
      <c r="DT12" s="626"/>
      <c r="DU12" s="626"/>
      <c r="DV12" s="626"/>
      <c r="DW12" s="626"/>
      <c r="DX12" s="626"/>
      <c r="DY12" s="626"/>
      <c r="DZ12" s="626"/>
      <c r="EA12" s="626"/>
      <c r="EB12" s="626"/>
      <c r="EC12" s="635"/>
    </row>
    <row r="13" spans="2:143" ht="11.25" customHeight="1" x14ac:dyDescent="0.15">
      <c r="B13" s="622" t="s">
        <v>236</v>
      </c>
      <c r="C13" s="623"/>
      <c r="D13" s="623"/>
      <c r="E13" s="623"/>
      <c r="F13" s="623"/>
      <c r="G13" s="623"/>
      <c r="H13" s="623"/>
      <c r="I13" s="623"/>
      <c r="J13" s="623"/>
      <c r="K13" s="623"/>
      <c r="L13" s="623"/>
      <c r="M13" s="623"/>
      <c r="N13" s="623"/>
      <c r="O13" s="623"/>
      <c r="P13" s="623"/>
      <c r="Q13" s="624"/>
      <c r="R13" s="625">
        <v>50676</v>
      </c>
      <c r="S13" s="626"/>
      <c r="T13" s="626"/>
      <c r="U13" s="626"/>
      <c r="V13" s="626"/>
      <c r="W13" s="626"/>
      <c r="X13" s="626"/>
      <c r="Y13" s="627"/>
      <c r="Z13" s="628">
        <v>0.3</v>
      </c>
      <c r="AA13" s="628"/>
      <c r="AB13" s="628"/>
      <c r="AC13" s="628"/>
      <c r="AD13" s="629">
        <v>50676</v>
      </c>
      <c r="AE13" s="629"/>
      <c r="AF13" s="629"/>
      <c r="AG13" s="629"/>
      <c r="AH13" s="629"/>
      <c r="AI13" s="629"/>
      <c r="AJ13" s="629"/>
      <c r="AK13" s="629"/>
      <c r="AL13" s="630">
        <v>0.5</v>
      </c>
      <c r="AM13" s="631"/>
      <c r="AN13" s="631"/>
      <c r="AO13" s="632"/>
      <c r="AP13" s="622" t="s">
        <v>237</v>
      </c>
      <c r="AQ13" s="623"/>
      <c r="AR13" s="623"/>
      <c r="AS13" s="623"/>
      <c r="AT13" s="623"/>
      <c r="AU13" s="623"/>
      <c r="AV13" s="623"/>
      <c r="AW13" s="623"/>
      <c r="AX13" s="623"/>
      <c r="AY13" s="623"/>
      <c r="AZ13" s="623"/>
      <c r="BA13" s="623"/>
      <c r="BB13" s="623"/>
      <c r="BC13" s="623"/>
      <c r="BD13" s="623"/>
      <c r="BE13" s="623"/>
      <c r="BF13" s="624"/>
      <c r="BG13" s="625">
        <v>2412519</v>
      </c>
      <c r="BH13" s="626"/>
      <c r="BI13" s="626"/>
      <c r="BJ13" s="626"/>
      <c r="BK13" s="626"/>
      <c r="BL13" s="626"/>
      <c r="BM13" s="626"/>
      <c r="BN13" s="627"/>
      <c r="BO13" s="628">
        <v>41.3</v>
      </c>
      <c r="BP13" s="628"/>
      <c r="BQ13" s="628"/>
      <c r="BR13" s="628"/>
      <c r="BS13" s="634" t="s">
        <v>113</v>
      </c>
      <c r="BT13" s="626"/>
      <c r="BU13" s="626"/>
      <c r="BV13" s="626"/>
      <c r="BW13" s="626"/>
      <c r="BX13" s="626"/>
      <c r="BY13" s="626"/>
      <c r="BZ13" s="626"/>
      <c r="CA13" s="626"/>
      <c r="CB13" s="635"/>
      <c r="CD13" s="639" t="s">
        <v>238</v>
      </c>
      <c r="CE13" s="640"/>
      <c r="CF13" s="640"/>
      <c r="CG13" s="640"/>
      <c r="CH13" s="640"/>
      <c r="CI13" s="640"/>
      <c r="CJ13" s="640"/>
      <c r="CK13" s="640"/>
      <c r="CL13" s="640"/>
      <c r="CM13" s="640"/>
      <c r="CN13" s="640"/>
      <c r="CO13" s="640"/>
      <c r="CP13" s="640"/>
      <c r="CQ13" s="641"/>
      <c r="CR13" s="625">
        <v>1051540</v>
      </c>
      <c r="CS13" s="626"/>
      <c r="CT13" s="626"/>
      <c r="CU13" s="626"/>
      <c r="CV13" s="626"/>
      <c r="CW13" s="626"/>
      <c r="CX13" s="626"/>
      <c r="CY13" s="627"/>
      <c r="CZ13" s="628">
        <v>6.4</v>
      </c>
      <c r="DA13" s="628"/>
      <c r="DB13" s="628"/>
      <c r="DC13" s="628"/>
      <c r="DD13" s="634">
        <v>102487</v>
      </c>
      <c r="DE13" s="626"/>
      <c r="DF13" s="626"/>
      <c r="DG13" s="626"/>
      <c r="DH13" s="626"/>
      <c r="DI13" s="626"/>
      <c r="DJ13" s="626"/>
      <c r="DK13" s="626"/>
      <c r="DL13" s="626"/>
      <c r="DM13" s="626"/>
      <c r="DN13" s="626"/>
      <c r="DO13" s="626"/>
      <c r="DP13" s="627"/>
      <c r="DQ13" s="634">
        <v>931481</v>
      </c>
      <c r="DR13" s="626"/>
      <c r="DS13" s="626"/>
      <c r="DT13" s="626"/>
      <c r="DU13" s="626"/>
      <c r="DV13" s="626"/>
      <c r="DW13" s="626"/>
      <c r="DX13" s="626"/>
      <c r="DY13" s="626"/>
      <c r="DZ13" s="626"/>
      <c r="EA13" s="626"/>
      <c r="EB13" s="626"/>
      <c r="EC13" s="635"/>
    </row>
    <row r="14" spans="2:143" ht="11.25" customHeight="1" x14ac:dyDescent="0.15">
      <c r="B14" s="622" t="s">
        <v>239</v>
      </c>
      <c r="C14" s="623"/>
      <c r="D14" s="623"/>
      <c r="E14" s="623"/>
      <c r="F14" s="623"/>
      <c r="G14" s="623"/>
      <c r="H14" s="623"/>
      <c r="I14" s="623"/>
      <c r="J14" s="623"/>
      <c r="K14" s="623"/>
      <c r="L14" s="623"/>
      <c r="M14" s="623"/>
      <c r="N14" s="623"/>
      <c r="O14" s="623"/>
      <c r="P14" s="623"/>
      <c r="Q14" s="624"/>
      <c r="R14" s="625" t="s">
        <v>113</v>
      </c>
      <c r="S14" s="626"/>
      <c r="T14" s="626"/>
      <c r="U14" s="626"/>
      <c r="V14" s="626"/>
      <c r="W14" s="626"/>
      <c r="X14" s="626"/>
      <c r="Y14" s="627"/>
      <c r="Z14" s="628" t="s">
        <v>113</v>
      </c>
      <c r="AA14" s="628"/>
      <c r="AB14" s="628"/>
      <c r="AC14" s="628"/>
      <c r="AD14" s="629" t="s">
        <v>113</v>
      </c>
      <c r="AE14" s="629"/>
      <c r="AF14" s="629"/>
      <c r="AG14" s="629"/>
      <c r="AH14" s="629"/>
      <c r="AI14" s="629"/>
      <c r="AJ14" s="629"/>
      <c r="AK14" s="629"/>
      <c r="AL14" s="630" t="s">
        <v>113</v>
      </c>
      <c r="AM14" s="631"/>
      <c r="AN14" s="631"/>
      <c r="AO14" s="632"/>
      <c r="AP14" s="622" t="s">
        <v>240</v>
      </c>
      <c r="AQ14" s="623"/>
      <c r="AR14" s="623"/>
      <c r="AS14" s="623"/>
      <c r="AT14" s="623"/>
      <c r="AU14" s="623"/>
      <c r="AV14" s="623"/>
      <c r="AW14" s="623"/>
      <c r="AX14" s="623"/>
      <c r="AY14" s="623"/>
      <c r="AZ14" s="623"/>
      <c r="BA14" s="623"/>
      <c r="BB14" s="623"/>
      <c r="BC14" s="623"/>
      <c r="BD14" s="623"/>
      <c r="BE14" s="623"/>
      <c r="BF14" s="624"/>
      <c r="BG14" s="625">
        <v>97315</v>
      </c>
      <c r="BH14" s="626"/>
      <c r="BI14" s="626"/>
      <c r="BJ14" s="626"/>
      <c r="BK14" s="626"/>
      <c r="BL14" s="626"/>
      <c r="BM14" s="626"/>
      <c r="BN14" s="627"/>
      <c r="BO14" s="628">
        <v>1.7</v>
      </c>
      <c r="BP14" s="628"/>
      <c r="BQ14" s="628"/>
      <c r="BR14" s="628"/>
      <c r="BS14" s="634" t="s">
        <v>113</v>
      </c>
      <c r="BT14" s="626"/>
      <c r="BU14" s="626"/>
      <c r="BV14" s="626"/>
      <c r="BW14" s="626"/>
      <c r="BX14" s="626"/>
      <c r="BY14" s="626"/>
      <c r="BZ14" s="626"/>
      <c r="CA14" s="626"/>
      <c r="CB14" s="635"/>
      <c r="CD14" s="639" t="s">
        <v>241</v>
      </c>
      <c r="CE14" s="640"/>
      <c r="CF14" s="640"/>
      <c r="CG14" s="640"/>
      <c r="CH14" s="640"/>
      <c r="CI14" s="640"/>
      <c r="CJ14" s="640"/>
      <c r="CK14" s="640"/>
      <c r="CL14" s="640"/>
      <c r="CM14" s="640"/>
      <c r="CN14" s="640"/>
      <c r="CO14" s="640"/>
      <c r="CP14" s="640"/>
      <c r="CQ14" s="641"/>
      <c r="CR14" s="625">
        <v>1814603</v>
      </c>
      <c r="CS14" s="626"/>
      <c r="CT14" s="626"/>
      <c r="CU14" s="626"/>
      <c r="CV14" s="626"/>
      <c r="CW14" s="626"/>
      <c r="CX14" s="626"/>
      <c r="CY14" s="627"/>
      <c r="CZ14" s="628">
        <v>11</v>
      </c>
      <c r="DA14" s="628"/>
      <c r="DB14" s="628"/>
      <c r="DC14" s="628"/>
      <c r="DD14" s="634">
        <v>1120180</v>
      </c>
      <c r="DE14" s="626"/>
      <c r="DF14" s="626"/>
      <c r="DG14" s="626"/>
      <c r="DH14" s="626"/>
      <c r="DI14" s="626"/>
      <c r="DJ14" s="626"/>
      <c r="DK14" s="626"/>
      <c r="DL14" s="626"/>
      <c r="DM14" s="626"/>
      <c r="DN14" s="626"/>
      <c r="DO14" s="626"/>
      <c r="DP14" s="627"/>
      <c r="DQ14" s="634">
        <v>701016</v>
      </c>
      <c r="DR14" s="626"/>
      <c r="DS14" s="626"/>
      <c r="DT14" s="626"/>
      <c r="DU14" s="626"/>
      <c r="DV14" s="626"/>
      <c r="DW14" s="626"/>
      <c r="DX14" s="626"/>
      <c r="DY14" s="626"/>
      <c r="DZ14" s="626"/>
      <c r="EA14" s="626"/>
      <c r="EB14" s="626"/>
      <c r="EC14" s="635"/>
    </row>
    <row r="15" spans="2:143" ht="11.25" customHeight="1" x14ac:dyDescent="0.15">
      <c r="B15" s="622" t="s">
        <v>242</v>
      </c>
      <c r="C15" s="623"/>
      <c r="D15" s="623"/>
      <c r="E15" s="623"/>
      <c r="F15" s="623"/>
      <c r="G15" s="623"/>
      <c r="H15" s="623"/>
      <c r="I15" s="623"/>
      <c r="J15" s="623"/>
      <c r="K15" s="623"/>
      <c r="L15" s="623"/>
      <c r="M15" s="623"/>
      <c r="N15" s="623"/>
      <c r="O15" s="623"/>
      <c r="P15" s="623"/>
      <c r="Q15" s="624"/>
      <c r="R15" s="625">
        <v>20949</v>
      </c>
      <c r="S15" s="626"/>
      <c r="T15" s="626"/>
      <c r="U15" s="626"/>
      <c r="V15" s="626"/>
      <c r="W15" s="626"/>
      <c r="X15" s="626"/>
      <c r="Y15" s="627"/>
      <c r="Z15" s="628">
        <v>0.1</v>
      </c>
      <c r="AA15" s="628"/>
      <c r="AB15" s="628"/>
      <c r="AC15" s="628"/>
      <c r="AD15" s="629">
        <v>20949</v>
      </c>
      <c r="AE15" s="629"/>
      <c r="AF15" s="629"/>
      <c r="AG15" s="629"/>
      <c r="AH15" s="629"/>
      <c r="AI15" s="629"/>
      <c r="AJ15" s="629"/>
      <c r="AK15" s="629"/>
      <c r="AL15" s="630">
        <v>0.2</v>
      </c>
      <c r="AM15" s="631"/>
      <c r="AN15" s="631"/>
      <c r="AO15" s="632"/>
      <c r="AP15" s="622" t="s">
        <v>243</v>
      </c>
      <c r="AQ15" s="623"/>
      <c r="AR15" s="623"/>
      <c r="AS15" s="623"/>
      <c r="AT15" s="623"/>
      <c r="AU15" s="623"/>
      <c r="AV15" s="623"/>
      <c r="AW15" s="623"/>
      <c r="AX15" s="623"/>
      <c r="AY15" s="623"/>
      <c r="AZ15" s="623"/>
      <c r="BA15" s="623"/>
      <c r="BB15" s="623"/>
      <c r="BC15" s="623"/>
      <c r="BD15" s="623"/>
      <c r="BE15" s="623"/>
      <c r="BF15" s="624"/>
      <c r="BG15" s="625">
        <v>315397</v>
      </c>
      <c r="BH15" s="626"/>
      <c r="BI15" s="626"/>
      <c r="BJ15" s="626"/>
      <c r="BK15" s="626"/>
      <c r="BL15" s="626"/>
      <c r="BM15" s="626"/>
      <c r="BN15" s="627"/>
      <c r="BO15" s="628">
        <v>5.4</v>
      </c>
      <c r="BP15" s="628"/>
      <c r="BQ15" s="628"/>
      <c r="BR15" s="628"/>
      <c r="BS15" s="634" t="s">
        <v>113</v>
      </c>
      <c r="BT15" s="626"/>
      <c r="BU15" s="626"/>
      <c r="BV15" s="626"/>
      <c r="BW15" s="626"/>
      <c r="BX15" s="626"/>
      <c r="BY15" s="626"/>
      <c r="BZ15" s="626"/>
      <c r="CA15" s="626"/>
      <c r="CB15" s="635"/>
      <c r="CD15" s="639" t="s">
        <v>244</v>
      </c>
      <c r="CE15" s="640"/>
      <c r="CF15" s="640"/>
      <c r="CG15" s="640"/>
      <c r="CH15" s="640"/>
      <c r="CI15" s="640"/>
      <c r="CJ15" s="640"/>
      <c r="CK15" s="640"/>
      <c r="CL15" s="640"/>
      <c r="CM15" s="640"/>
      <c r="CN15" s="640"/>
      <c r="CO15" s="640"/>
      <c r="CP15" s="640"/>
      <c r="CQ15" s="641"/>
      <c r="CR15" s="625">
        <v>754883</v>
      </c>
      <c r="CS15" s="626"/>
      <c r="CT15" s="626"/>
      <c r="CU15" s="626"/>
      <c r="CV15" s="626"/>
      <c r="CW15" s="626"/>
      <c r="CX15" s="626"/>
      <c r="CY15" s="627"/>
      <c r="CZ15" s="628">
        <v>4.5999999999999996</v>
      </c>
      <c r="DA15" s="628"/>
      <c r="DB15" s="628"/>
      <c r="DC15" s="628"/>
      <c r="DD15" s="634">
        <v>13101</v>
      </c>
      <c r="DE15" s="626"/>
      <c r="DF15" s="626"/>
      <c r="DG15" s="626"/>
      <c r="DH15" s="626"/>
      <c r="DI15" s="626"/>
      <c r="DJ15" s="626"/>
      <c r="DK15" s="626"/>
      <c r="DL15" s="626"/>
      <c r="DM15" s="626"/>
      <c r="DN15" s="626"/>
      <c r="DO15" s="626"/>
      <c r="DP15" s="627"/>
      <c r="DQ15" s="634">
        <v>703723</v>
      </c>
      <c r="DR15" s="626"/>
      <c r="DS15" s="626"/>
      <c r="DT15" s="626"/>
      <c r="DU15" s="626"/>
      <c r="DV15" s="626"/>
      <c r="DW15" s="626"/>
      <c r="DX15" s="626"/>
      <c r="DY15" s="626"/>
      <c r="DZ15" s="626"/>
      <c r="EA15" s="626"/>
      <c r="EB15" s="626"/>
      <c r="EC15" s="635"/>
    </row>
    <row r="16" spans="2:143" ht="11.25" customHeight="1" x14ac:dyDescent="0.15">
      <c r="B16" s="622" t="s">
        <v>245</v>
      </c>
      <c r="C16" s="623"/>
      <c r="D16" s="623"/>
      <c r="E16" s="623"/>
      <c r="F16" s="623"/>
      <c r="G16" s="623"/>
      <c r="H16" s="623"/>
      <c r="I16" s="623"/>
      <c r="J16" s="623"/>
      <c r="K16" s="623"/>
      <c r="L16" s="623"/>
      <c r="M16" s="623"/>
      <c r="N16" s="623"/>
      <c r="O16" s="623"/>
      <c r="P16" s="623"/>
      <c r="Q16" s="624"/>
      <c r="R16" s="625">
        <v>3805436</v>
      </c>
      <c r="S16" s="626"/>
      <c r="T16" s="626"/>
      <c r="U16" s="626"/>
      <c r="V16" s="626"/>
      <c r="W16" s="626"/>
      <c r="X16" s="626"/>
      <c r="Y16" s="627"/>
      <c r="Z16" s="628">
        <v>22.8</v>
      </c>
      <c r="AA16" s="628"/>
      <c r="AB16" s="628"/>
      <c r="AC16" s="628"/>
      <c r="AD16" s="629">
        <v>2861632</v>
      </c>
      <c r="AE16" s="629"/>
      <c r="AF16" s="629"/>
      <c r="AG16" s="629"/>
      <c r="AH16" s="629"/>
      <c r="AI16" s="629"/>
      <c r="AJ16" s="629"/>
      <c r="AK16" s="629"/>
      <c r="AL16" s="630">
        <v>31</v>
      </c>
      <c r="AM16" s="631"/>
      <c r="AN16" s="631"/>
      <c r="AO16" s="632"/>
      <c r="AP16" s="622" t="s">
        <v>246</v>
      </c>
      <c r="AQ16" s="623"/>
      <c r="AR16" s="623"/>
      <c r="AS16" s="623"/>
      <c r="AT16" s="623"/>
      <c r="AU16" s="623"/>
      <c r="AV16" s="623"/>
      <c r="AW16" s="623"/>
      <c r="AX16" s="623"/>
      <c r="AY16" s="623"/>
      <c r="AZ16" s="623"/>
      <c r="BA16" s="623"/>
      <c r="BB16" s="623"/>
      <c r="BC16" s="623"/>
      <c r="BD16" s="623"/>
      <c r="BE16" s="623"/>
      <c r="BF16" s="624"/>
      <c r="BG16" s="625" t="s">
        <v>113</v>
      </c>
      <c r="BH16" s="626"/>
      <c r="BI16" s="626"/>
      <c r="BJ16" s="626"/>
      <c r="BK16" s="626"/>
      <c r="BL16" s="626"/>
      <c r="BM16" s="626"/>
      <c r="BN16" s="627"/>
      <c r="BO16" s="628" t="s">
        <v>113</v>
      </c>
      <c r="BP16" s="628"/>
      <c r="BQ16" s="628"/>
      <c r="BR16" s="628"/>
      <c r="BS16" s="634" t="s">
        <v>113</v>
      </c>
      <c r="BT16" s="626"/>
      <c r="BU16" s="626"/>
      <c r="BV16" s="626"/>
      <c r="BW16" s="626"/>
      <c r="BX16" s="626"/>
      <c r="BY16" s="626"/>
      <c r="BZ16" s="626"/>
      <c r="CA16" s="626"/>
      <c r="CB16" s="635"/>
      <c r="CD16" s="639" t="s">
        <v>247</v>
      </c>
      <c r="CE16" s="640"/>
      <c r="CF16" s="640"/>
      <c r="CG16" s="640"/>
      <c r="CH16" s="640"/>
      <c r="CI16" s="640"/>
      <c r="CJ16" s="640"/>
      <c r="CK16" s="640"/>
      <c r="CL16" s="640"/>
      <c r="CM16" s="640"/>
      <c r="CN16" s="640"/>
      <c r="CO16" s="640"/>
      <c r="CP16" s="640"/>
      <c r="CQ16" s="641"/>
      <c r="CR16" s="625">
        <v>1276</v>
      </c>
      <c r="CS16" s="626"/>
      <c r="CT16" s="626"/>
      <c r="CU16" s="626"/>
      <c r="CV16" s="626"/>
      <c r="CW16" s="626"/>
      <c r="CX16" s="626"/>
      <c r="CY16" s="627"/>
      <c r="CZ16" s="628">
        <v>0</v>
      </c>
      <c r="DA16" s="628"/>
      <c r="DB16" s="628"/>
      <c r="DC16" s="628"/>
      <c r="DD16" s="634" t="s">
        <v>113</v>
      </c>
      <c r="DE16" s="626"/>
      <c r="DF16" s="626"/>
      <c r="DG16" s="626"/>
      <c r="DH16" s="626"/>
      <c r="DI16" s="626"/>
      <c r="DJ16" s="626"/>
      <c r="DK16" s="626"/>
      <c r="DL16" s="626"/>
      <c r="DM16" s="626"/>
      <c r="DN16" s="626"/>
      <c r="DO16" s="626"/>
      <c r="DP16" s="627"/>
      <c r="DQ16" s="634">
        <v>1276</v>
      </c>
      <c r="DR16" s="626"/>
      <c r="DS16" s="626"/>
      <c r="DT16" s="626"/>
      <c r="DU16" s="626"/>
      <c r="DV16" s="626"/>
      <c r="DW16" s="626"/>
      <c r="DX16" s="626"/>
      <c r="DY16" s="626"/>
      <c r="DZ16" s="626"/>
      <c r="EA16" s="626"/>
      <c r="EB16" s="626"/>
      <c r="EC16" s="635"/>
    </row>
    <row r="17" spans="2:133" ht="11.25" customHeight="1" x14ac:dyDescent="0.15">
      <c r="B17" s="622" t="s">
        <v>248</v>
      </c>
      <c r="C17" s="623"/>
      <c r="D17" s="623"/>
      <c r="E17" s="623"/>
      <c r="F17" s="623"/>
      <c r="G17" s="623"/>
      <c r="H17" s="623"/>
      <c r="I17" s="623"/>
      <c r="J17" s="623"/>
      <c r="K17" s="623"/>
      <c r="L17" s="623"/>
      <c r="M17" s="623"/>
      <c r="N17" s="623"/>
      <c r="O17" s="623"/>
      <c r="P17" s="623"/>
      <c r="Q17" s="624"/>
      <c r="R17" s="625">
        <v>2861632</v>
      </c>
      <c r="S17" s="626"/>
      <c r="T17" s="626"/>
      <c r="U17" s="626"/>
      <c r="V17" s="626"/>
      <c r="W17" s="626"/>
      <c r="X17" s="626"/>
      <c r="Y17" s="627"/>
      <c r="Z17" s="628">
        <v>17.100000000000001</v>
      </c>
      <c r="AA17" s="628"/>
      <c r="AB17" s="628"/>
      <c r="AC17" s="628"/>
      <c r="AD17" s="629">
        <v>2861632</v>
      </c>
      <c r="AE17" s="629"/>
      <c r="AF17" s="629"/>
      <c r="AG17" s="629"/>
      <c r="AH17" s="629"/>
      <c r="AI17" s="629"/>
      <c r="AJ17" s="629"/>
      <c r="AK17" s="629"/>
      <c r="AL17" s="630">
        <v>31</v>
      </c>
      <c r="AM17" s="631"/>
      <c r="AN17" s="631"/>
      <c r="AO17" s="632"/>
      <c r="AP17" s="622" t="s">
        <v>249</v>
      </c>
      <c r="AQ17" s="623"/>
      <c r="AR17" s="623"/>
      <c r="AS17" s="623"/>
      <c r="AT17" s="623"/>
      <c r="AU17" s="623"/>
      <c r="AV17" s="623"/>
      <c r="AW17" s="623"/>
      <c r="AX17" s="623"/>
      <c r="AY17" s="623"/>
      <c r="AZ17" s="623"/>
      <c r="BA17" s="623"/>
      <c r="BB17" s="623"/>
      <c r="BC17" s="623"/>
      <c r="BD17" s="623"/>
      <c r="BE17" s="623"/>
      <c r="BF17" s="624"/>
      <c r="BG17" s="625">
        <v>152</v>
      </c>
      <c r="BH17" s="626"/>
      <c r="BI17" s="626"/>
      <c r="BJ17" s="626"/>
      <c r="BK17" s="626"/>
      <c r="BL17" s="626"/>
      <c r="BM17" s="626"/>
      <c r="BN17" s="627"/>
      <c r="BO17" s="628">
        <v>0</v>
      </c>
      <c r="BP17" s="628"/>
      <c r="BQ17" s="628"/>
      <c r="BR17" s="628"/>
      <c r="BS17" s="634" t="s">
        <v>113</v>
      </c>
      <c r="BT17" s="626"/>
      <c r="BU17" s="626"/>
      <c r="BV17" s="626"/>
      <c r="BW17" s="626"/>
      <c r="BX17" s="626"/>
      <c r="BY17" s="626"/>
      <c r="BZ17" s="626"/>
      <c r="CA17" s="626"/>
      <c r="CB17" s="635"/>
      <c r="CD17" s="639" t="s">
        <v>250</v>
      </c>
      <c r="CE17" s="640"/>
      <c r="CF17" s="640"/>
      <c r="CG17" s="640"/>
      <c r="CH17" s="640"/>
      <c r="CI17" s="640"/>
      <c r="CJ17" s="640"/>
      <c r="CK17" s="640"/>
      <c r="CL17" s="640"/>
      <c r="CM17" s="640"/>
      <c r="CN17" s="640"/>
      <c r="CO17" s="640"/>
      <c r="CP17" s="640"/>
      <c r="CQ17" s="641"/>
      <c r="CR17" s="625">
        <v>2404627</v>
      </c>
      <c r="CS17" s="626"/>
      <c r="CT17" s="626"/>
      <c r="CU17" s="626"/>
      <c r="CV17" s="626"/>
      <c r="CW17" s="626"/>
      <c r="CX17" s="626"/>
      <c r="CY17" s="627"/>
      <c r="CZ17" s="628">
        <v>14.6</v>
      </c>
      <c r="DA17" s="628"/>
      <c r="DB17" s="628"/>
      <c r="DC17" s="628"/>
      <c r="DD17" s="634" t="s">
        <v>113</v>
      </c>
      <c r="DE17" s="626"/>
      <c r="DF17" s="626"/>
      <c r="DG17" s="626"/>
      <c r="DH17" s="626"/>
      <c r="DI17" s="626"/>
      <c r="DJ17" s="626"/>
      <c r="DK17" s="626"/>
      <c r="DL17" s="626"/>
      <c r="DM17" s="626"/>
      <c r="DN17" s="626"/>
      <c r="DO17" s="626"/>
      <c r="DP17" s="627"/>
      <c r="DQ17" s="634">
        <v>2401971</v>
      </c>
      <c r="DR17" s="626"/>
      <c r="DS17" s="626"/>
      <c r="DT17" s="626"/>
      <c r="DU17" s="626"/>
      <c r="DV17" s="626"/>
      <c r="DW17" s="626"/>
      <c r="DX17" s="626"/>
      <c r="DY17" s="626"/>
      <c r="DZ17" s="626"/>
      <c r="EA17" s="626"/>
      <c r="EB17" s="626"/>
      <c r="EC17" s="635"/>
    </row>
    <row r="18" spans="2:133" ht="11.25" customHeight="1" x14ac:dyDescent="0.15">
      <c r="B18" s="622" t="s">
        <v>251</v>
      </c>
      <c r="C18" s="623"/>
      <c r="D18" s="623"/>
      <c r="E18" s="623"/>
      <c r="F18" s="623"/>
      <c r="G18" s="623"/>
      <c r="H18" s="623"/>
      <c r="I18" s="623"/>
      <c r="J18" s="623"/>
      <c r="K18" s="623"/>
      <c r="L18" s="623"/>
      <c r="M18" s="623"/>
      <c r="N18" s="623"/>
      <c r="O18" s="623"/>
      <c r="P18" s="623"/>
      <c r="Q18" s="624"/>
      <c r="R18" s="625">
        <v>943804</v>
      </c>
      <c r="S18" s="626"/>
      <c r="T18" s="626"/>
      <c r="U18" s="626"/>
      <c r="V18" s="626"/>
      <c r="W18" s="626"/>
      <c r="X18" s="626"/>
      <c r="Y18" s="627"/>
      <c r="Z18" s="628">
        <v>5.6</v>
      </c>
      <c r="AA18" s="628"/>
      <c r="AB18" s="628"/>
      <c r="AC18" s="628"/>
      <c r="AD18" s="629" t="s">
        <v>113</v>
      </c>
      <c r="AE18" s="629"/>
      <c r="AF18" s="629"/>
      <c r="AG18" s="629"/>
      <c r="AH18" s="629"/>
      <c r="AI18" s="629"/>
      <c r="AJ18" s="629"/>
      <c r="AK18" s="629"/>
      <c r="AL18" s="630" t="s">
        <v>113</v>
      </c>
      <c r="AM18" s="631"/>
      <c r="AN18" s="631"/>
      <c r="AO18" s="632"/>
      <c r="AP18" s="622" t="s">
        <v>252</v>
      </c>
      <c r="AQ18" s="623"/>
      <c r="AR18" s="623"/>
      <c r="AS18" s="623"/>
      <c r="AT18" s="623"/>
      <c r="AU18" s="623"/>
      <c r="AV18" s="623"/>
      <c r="AW18" s="623"/>
      <c r="AX18" s="623"/>
      <c r="AY18" s="623"/>
      <c r="AZ18" s="623"/>
      <c r="BA18" s="623"/>
      <c r="BB18" s="623"/>
      <c r="BC18" s="623"/>
      <c r="BD18" s="623"/>
      <c r="BE18" s="623"/>
      <c r="BF18" s="624"/>
      <c r="BG18" s="625" t="s">
        <v>113</v>
      </c>
      <c r="BH18" s="626"/>
      <c r="BI18" s="626"/>
      <c r="BJ18" s="626"/>
      <c r="BK18" s="626"/>
      <c r="BL18" s="626"/>
      <c r="BM18" s="626"/>
      <c r="BN18" s="627"/>
      <c r="BO18" s="628" t="s">
        <v>113</v>
      </c>
      <c r="BP18" s="628"/>
      <c r="BQ18" s="628"/>
      <c r="BR18" s="628"/>
      <c r="BS18" s="634" t="s">
        <v>113</v>
      </c>
      <c r="BT18" s="626"/>
      <c r="BU18" s="626"/>
      <c r="BV18" s="626"/>
      <c r="BW18" s="626"/>
      <c r="BX18" s="626"/>
      <c r="BY18" s="626"/>
      <c r="BZ18" s="626"/>
      <c r="CA18" s="626"/>
      <c r="CB18" s="635"/>
      <c r="CD18" s="639" t="s">
        <v>253</v>
      </c>
      <c r="CE18" s="640"/>
      <c r="CF18" s="640"/>
      <c r="CG18" s="640"/>
      <c r="CH18" s="640"/>
      <c r="CI18" s="640"/>
      <c r="CJ18" s="640"/>
      <c r="CK18" s="640"/>
      <c r="CL18" s="640"/>
      <c r="CM18" s="640"/>
      <c r="CN18" s="640"/>
      <c r="CO18" s="640"/>
      <c r="CP18" s="640"/>
      <c r="CQ18" s="641"/>
      <c r="CR18" s="625" t="s">
        <v>113</v>
      </c>
      <c r="CS18" s="626"/>
      <c r="CT18" s="626"/>
      <c r="CU18" s="626"/>
      <c r="CV18" s="626"/>
      <c r="CW18" s="626"/>
      <c r="CX18" s="626"/>
      <c r="CY18" s="627"/>
      <c r="CZ18" s="628" t="s">
        <v>113</v>
      </c>
      <c r="DA18" s="628"/>
      <c r="DB18" s="628"/>
      <c r="DC18" s="628"/>
      <c r="DD18" s="634" t="s">
        <v>113</v>
      </c>
      <c r="DE18" s="626"/>
      <c r="DF18" s="626"/>
      <c r="DG18" s="626"/>
      <c r="DH18" s="626"/>
      <c r="DI18" s="626"/>
      <c r="DJ18" s="626"/>
      <c r="DK18" s="626"/>
      <c r="DL18" s="626"/>
      <c r="DM18" s="626"/>
      <c r="DN18" s="626"/>
      <c r="DO18" s="626"/>
      <c r="DP18" s="627"/>
      <c r="DQ18" s="634" t="s">
        <v>113</v>
      </c>
      <c r="DR18" s="626"/>
      <c r="DS18" s="626"/>
      <c r="DT18" s="626"/>
      <c r="DU18" s="626"/>
      <c r="DV18" s="626"/>
      <c r="DW18" s="626"/>
      <c r="DX18" s="626"/>
      <c r="DY18" s="626"/>
      <c r="DZ18" s="626"/>
      <c r="EA18" s="626"/>
      <c r="EB18" s="626"/>
      <c r="EC18" s="635"/>
    </row>
    <row r="19" spans="2:133" ht="11.25" customHeight="1" x14ac:dyDescent="0.15">
      <c r="B19" s="622" t="s">
        <v>254</v>
      </c>
      <c r="C19" s="623"/>
      <c r="D19" s="623"/>
      <c r="E19" s="623"/>
      <c r="F19" s="623"/>
      <c r="G19" s="623"/>
      <c r="H19" s="623"/>
      <c r="I19" s="623"/>
      <c r="J19" s="623"/>
      <c r="K19" s="623"/>
      <c r="L19" s="623"/>
      <c r="M19" s="623"/>
      <c r="N19" s="623"/>
      <c r="O19" s="623"/>
      <c r="P19" s="623"/>
      <c r="Q19" s="624"/>
      <c r="R19" s="625" t="s">
        <v>113</v>
      </c>
      <c r="S19" s="626"/>
      <c r="T19" s="626"/>
      <c r="U19" s="626"/>
      <c r="V19" s="626"/>
      <c r="W19" s="626"/>
      <c r="X19" s="626"/>
      <c r="Y19" s="627"/>
      <c r="Z19" s="628" t="s">
        <v>113</v>
      </c>
      <c r="AA19" s="628"/>
      <c r="AB19" s="628"/>
      <c r="AC19" s="628"/>
      <c r="AD19" s="629" t="s">
        <v>113</v>
      </c>
      <c r="AE19" s="629"/>
      <c r="AF19" s="629"/>
      <c r="AG19" s="629"/>
      <c r="AH19" s="629"/>
      <c r="AI19" s="629"/>
      <c r="AJ19" s="629"/>
      <c r="AK19" s="629"/>
      <c r="AL19" s="630" t="s">
        <v>113</v>
      </c>
      <c r="AM19" s="631"/>
      <c r="AN19" s="631"/>
      <c r="AO19" s="632"/>
      <c r="AP19" s="622" t="s">
        <v>255</v>
      </c>
      <c r="AQ19" s="623"/>
      <c r="AR19" s="623"/>
      <c r="AS19" s="623"/>
      <c r="AT19" s="623"/>
      <c r="AU19" s="623"/>
      <c r="AV19" s="623"/>
      <c r="AW19" s="623"/>
      <c r="AX19" s="623"/>
      <c r="AY19" s="623"/>
      <c r="AZ19" s="623"/>
      <c r="BA19" s="623"/>
      <c r="BB19" s="623"/>
      <c r="BC19" s="623"/>
      <c r="BD19" s="623"/>
      <c r="BE19" s="623"/>
      <c r="BF19" s="624"/>
      <c r="BG19" s="625">
        <v>513787</v>
      </c>
      <c r="BH19" s="626"/>
      <c r="BI19" s="626"/>
      <c r="BJ19" s="626"/>
      <c r="BK19" s="626"/>
      <c r="BL19" s="626"/>
      <c r="BM19" s="626"/>
      <c r="BN19" s="627"/>
      <c r="BO19" s="628">
        <v>8.8000000000000007</v>
      </c>
      <c r="BP19" s="628"/>
      <c r="BQ19" s="628"/>
      <c r="BR19" s="628"/>
      <c r="BS19" s="634" t="s">
        <v>113</v>
      </c>
      <c r="BT19" s="626"/>
      <c r="BU19" s="626"/>
      <c r="BV19" s="626"/>
      <c r="BW19" s="626"/>
      <c r="BX19" s="626"/>
      <c r="BY19" s="626"/>
      <c r="BZ19" s="626"/>
      <c r="CA19" s="626"/>
      <c r="CB19" s="635"/>
      <c r="CD19" s="639" t="s">
        <v>256</v>
      </c>
      <c r="CE19" s="640"/>
      <c r="CF19" s="640"/>
      <c r="CG19" s="640"/>
      <c r="CH19" s="640"/>
      <c r="CI19" s="640"/>
      <c r="CJ19" s="640"/>
      <c r="CK19" s="640"/>
      <c r="CL19" s="640"/>
      <c r="CM19" s="640"/>
      <c r="CN19" s="640"/>
      <c r="CO19" s="640"/>
      <c r="CP19" s="640"/>
      <c r="CQ19" s="641"/>
      <c r="CR19" s="625" t="s">
        <v>113</v>
      </c>
      <c r="CS19" s="626"/>
      <c r="CT19" s="626"/>
      <c r="CU19" s="626"/>
      <c r="CV19" s="626"/>
      <c r="CW19" s="626"/>
      <c r="CX19" s="626"/>
      <c r="CY19" s="627"/>
      <c r="CZ19" s="628" t="s">
        <v>113</v>
      </c>
      <c r="DA19" s="628"/>
      <c r="DB19" s="628"/>
      <c r="DC19" s="628"/>
      <c r="DD19" s="634" t="s">
        <v>113</v>
      </c>
      <c r="DE19" s="626"/>
      <c r="DF19" s="626"/>
      <c r="DG19" s="626"/>
      <c r="DH19" s="626"/>
      <c r="DI19" s="626"/>
      <c r="DJ19" s="626"/>
      <c r="DK19" s="626"/>
      <c r="DL19" s="626"/>
      <c r="DM19" s="626"/>
      <c r="DN19" s="626"/>
      <c r="DO19" s="626"/>
      <c r="DP19" s="627"/>
      <c r="DQ19" s="634" t="s">
        <v>113</v>
      </c>
      <c r="DR19" s="626"/>
      <c r="DS19" s="626"/>
      <c r="DT19" s="626"/>
      <c r="DU19" s="626"/>
      <c r="DV19" s="626"/>
      <c r="DW19" s="626"/>
      <c r="DX19" s="626"/>
      <c r="DY19" s="626"/>
      <c r="DZ19" s="626"/>
      <c r="EA19" s="626"/>
      <c r="EB19" s="626"/>
      <c r="EC19" s="635"/>
    </row>
    <row r="20" spans="2:133" ht="11.25" customHeight="1" x14ac:dyDescent="0.15">
      <c r="B20" s="622" t="s">
        <v>257</v>
      </c>
      <c r="C20" s="623"/>
      <c r="D20" s="623"/>
      <c r="E20" s="623"/>
      <c r="F20" s="623"/>
      <c r="G20" s="623"/>
      <c r="H20" s="623"/>
      <c r="I20" s="623"/>
      <c r="J20" s="623"/>
      <c r="K20" s="623"/>
      <c r="L20" s="623"/>
      <c r="M20" s="623"/>
      <c r="N20" s="623"/>
      <c r="O20" s="623"/>
      <c r="P20" s="623"/>
      <c r="Q20" s="624"/>
      <c r="R20" s="625">
        <v>10580357</v>
      </c>
      <c r="S20" s="626"/>
      <c r="T20" s="626"/>
      <c r="U20" s="626"/>
      <c r="V20" s="626"/>
      <c r="W20" s="626"/>
      <c r="X20" s="626"/>
      <c r="Y20" s="627"/>
      <c r="Z20" s="628">
        <v>63.3</v>
      </c>
      <c r="AA20" s="628"/>
      <c r="AB20" s="628"/>
      <c r="AC20" s="628"/>
      <c r="AD20" s="629">
        <v>9160143</v>
      </c>
      <c r="AE20" s="629"/>
      <c r="AF20" s="629"/>
      <c r="AG20" s="629"/>
      <c r="AH20" s="629"/>
      <c r="AI20" s="629"/>
      <c r="AJ20" s="629"/>
      <c r="AK20" s="629"/>
      <c r="AL20" s="630">
        <v>99.4</v>
      </c>
      <c r="AM20" s="631"/>
      <c r="AN20" s="631"/>
      <c r="AO20" s="632"/>
      <c r="AP20" s="622" t="s">
        <v>258</v>
      </c>
      <c r="AQ20" s="623"/>
      <c r="AR20" s="623"/>
      <c r="AS20" s="623"/>
      <c r="AT20" s="623"/>
      <c r="AU20" s="623"/>
      <c r="AV20" s="623"/>
      <c r="AW20" s="623"/>
      <c r="AX20" s="623"/>
      <c r="AY20" s="623"/>
      <c r="AZ20" s="623"/>
      <c r="BA20" s="623"/>
      <c r="BB20" s="623"/>
      <c r="BC20" s="623"/>
      <c r="BD20" s="623"/>
      <c r="BE20" s="623"/>
      <c r="BF20" s="624"/>
      <c r="BG20" s="625">
        <v>513787</v>
      </c>
      <c r="BH20" s="626"/>
      <c r="BI20" s="626"/>
      <c r="BJ20" s="626"/>
      <c r="BK20" s="626"/>
      <c r="BL20" s="626"/>
      <c r="BM20" s="626"/>
      <c r="BN20" s="627"/>
      <c r="BO20" s="628">
        <v>8.8000000000000007</v>
      </c>
      <c r="BP20" s="628"/>
      <c r="BQ20" s="628"/>
      <c r="BR20" s="628"/>
      <c r="BS20" s="634" t="s">
        <v>113</v>
      </c>
      <c r="BT20" s="626"/>
      <c r="BU20" s="626"/>
      <c r="BV20" s="626"/>
      <c r="BW20" s="626"/>
      <c r="BX20" s="626"/>
      <c r="BY20" s="626"/>
      <c r="BZ20" s="626"/>
      <c r="CA20" s="626"/>
      <c r="CB20" s="635"/>
      <c r="CD20" s="639" t="s">
        <v>259</v>
      </c>
      <c r="CE20" s="640"/>
      <c r="CF20" s="640"/>
      <c r="CG20" s="640"/>
      <c r="CH20" s="640"/>
      <c r="CI20" s="640"/>
      <c r="CJ20" s="640"/>
      <c r="CK20" s="640"/>
      <c r="CL20" s="640"/>
      <c r="CM20" s="640"/>
      <c r="CN20" s="640"/>
      <c r="CO20" s="640"/>
      <c r="CP20" s="640"/>
      <c r="CQ20" s="641"/>
      <c r="CR20" s="625">
        <v>16518140</v>
      </c>
      <c r="CS20" s="626"/>
      <c r="CT20" s="626"/>
      <c r="CU20" s="626"/>
      <c r="CV20" s="626"/>
      <c r="CW20" s="626"/>
      <c r="CX20" s="626"/>
      <c r="CY20" s="627"/>
      <c r="CZ20" s="628">
        <v>100</v>
      </c>
      <c r="DA20" s="628"/>
      <c r="DB20" s="628"/>
      <c r="DC20" s="628"/>
      <c r="DD20" s="634">
        <v>1703050</v>
      </c>
      <c r="DE20" s="626"/>
      <c r="DF20" s="626"/>
      <c r="DG20" s="626"/>
      <c r="DH20" s="626"/>
      <c r="DI20" s="626"/>
      <c r="DJ20" s="626"/>
      <c r="DK20" s="626"/>
      <c r="DL20" s="626"/>
      <c r="DM20" s="626"/>
      <c r="DN20" s="626"/>
      <c r="DO20" s="626"/>
      <c r="DP20" s="627"/>
      <c r="DQ20" s="634">
        <v>11554711</v>
      </c>
      <c r="DR20" s="626"/>
      <c r="DS20" s="626"/>
      <c r="DT20" s="626"/>
      <c r="DU20" s="626"/>
      <c r="DV20" s="626"/>
      <c r="DW20" s="626"/>
      <c r="DX20" s="626"/>
      <c r="DY20" s="626"/>
      <c r="DZ20" s="626"/>
      <c r="EA20" s="626"/>
      <c r="EB20" s="626"/>
      <c r="EC20" s="635"/>
    </row>
    <row r="21" spans="2:133" ht="11.25" customHeight="1" x14ac:dyDescent="0.15">
      <c r="B21" s="622" t="s">
        <v>260</v>
      </c>
      <c r="C21" s="623"/>
      <c r="D21" s="623"/>
      <c r="E21" s="623"/>
      <c r="F21" s="623"/>
      <c r="G21" s="623"/>
      <c r="H21" s="623"/>
      <c r="I21" s="623"/>
      <c r="J21" s="623"/>
      <c r="K21" s="623"/>
      <c r="L21" s="623"/>
      <c r="M21" s="623"/>
      <c r="N21" s="623"/>
      <c r="O21" s="623"/>
      <c r="P21" s="623"/>
      <c r="Q21" s="624"/>
      <c r="R21" s="625">
        <v>6261</v>
      </c>
      <c r="S21" s="626"/>
      <c r="T21" s="626"/>
      <c r="U21" s="626"/>
      <c r="V21" s="626"/>
      <c r="W21" s="626"/>
      <c r="X21" s="626"/>
      <c r="Y21" s="627"/>
      <c r="Z21" s="628">
        <v>0</v>
      </c>
      <c r="AA21" s="628"/>
      <c r="AB21" s="628"/>
      <c r="AC21" s="628"/>
      <c r="AD21" s="629">
        <v>6261</v>
      </c>
      <c r="AE21" s="629"/>
      <c r="AF21" s="629"/>
      <c r="AG21" s="629"/>
      <c r="AH21" s="629"/>
      <c r="AI21" s="629"/>
      <c r="AJ21" s="629"/>
      <c r="AK21" s="629"/>
      <c r="AL21" s="630">
        <v>0.1</v>
      </c>
      <c r="AM21" s="631"/>
      <c r="AN21" s="631"/>
      <c r="AO21" s="632"/>
      <c r="AP21" s="642" t="s">
        <v>261</v>
      </c>
      <c r="AQ21" s="643"/>
      <c r="AR21" s="643"/>
      <c r="AS21" s="643"/>
      <c r="AT21" s="643"/>
      <c r="AU21" s="643"/>
      <c r="AV21" s="643"/>
      <c r="AW21" s="643"/>
      <c r="AX21" s="643"/>
      <c r="AY21" s="643"/>
      <c r="AZ21" s="643"/>
      <c r="BA21" s="643"/>
      <c r="BB21" s="643"/>
      <c r="BC21" s="643"/>
      <c r="BD21" s="643"/>
      <c r="BE21" s="643"/>
      <c r="BF21" s="644"/>
      <c r="BG21" s="625">
        <v>37377</v>
      </c>
      <c r="BH21" s="626"/>
      <c r="BI21" s="626"/>
      <c r="BJ21" s="626"/>
      <c r="BK21" s="626"/>
      <c r="BL21" s="626"/>
      <c r="BM21" s="626"/>
      <c r="BN21" s="627"/>
      <c r="BO21" s="628">
        <v>0.6</v>
      </c>
      <c r="BP21" s="628"/>
      <c r="BQ21" s="628"/>
      <c r="BR21" s="628"/>
      <c r="BS21" s="634" t="s">
        <v>113</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262</v>
      </c>
      <c r="C22" s="623"/>
      <c r="D22" s="623"/>
      <c r="E22" s="623"/>
      <c r="F22" s="623"/>
      <c r="G22" s="623"/>
      <c r="H22" s="623"/>
      <c r="I22" s="623"/>
      <c r="J22" s="623"/>
      <c r="K22" s="623"/>
      <c r="L22" s="623"/>
      <c r="M22" s="623"/>
      <c r="N22" s="623"/>
      <c r="O22" s="623"/>
      <c r="P22" s="623"/>
      <c r="Q22" s="624"/>
      <c r="R22" s="625">
        <v>119670</v>
      </c>
      <c r="S22" s="626"/>
      <c r="T22" s="626"/>
      <c r="U22" s="626"/>
      <c r="V22" s="626"/>
      <c r="W22" s="626"/>
      <c r="X22" s="626"/>
      <c r="Y22" s="627"/>
      <c r="Z22" s="628">
        <v>0.7</v>
      </c>
      <c r="AA22" s="628"/>
      <c r="AB22" s="628"/>
      <c r="AC22" s="628"/>
      <c r="AD22" s="629" t="s">
        <v>113</v>
      </c>
      <c r="AE22" s="629"/>
      <c r="AF22" s="629"/>
      <c r="AG22" s="629"/>
      <c r="AH22" s="629"/>
      <c r="AI22" s="629"/>
      <c r="AJ22" s="629"/>
      <c r="AK22" s="629"/>
      <c r="AL22" s="630" t="s">
        <v>113</v>
      </c>
      <c r="AM22" s="631"/>
      <c r="AN22" s="631"/>
      <c r="AO22" s="632"/>
      <c r="AP22" s="642" t="s">
        <v>263</v>
      </c>
      <c r="AQ22" s="643"/>
      <c r="AR22" s="643"/>
      <c r="AS22" s="643"/>
      <c r="AT22" s="643"/>
      <c r="AU22" s="643"/>
      <c r="AV22" s="643"/>
      <c r="AW22" s="643"/>
      <c r="AX22" s="643"/>
      <c r="AY22" s="643"/>
      <c r="AZ22" s="643"/>
      <c r="BA22" s="643"/>
      <c r="BB22" s="643"/>
      <c r="BC22" s="643"/>
      <c r="BD22" s="643"/>
      <c r="BE22" s="643"/>
      <c r="BF22" s="644"/>
      <c r="BG22" s="625" t="s">
        <v>113</v>
      </c>
      <c r="BH22" s="626"/>
      <c r="BI22" s="626"/>
      <c r="BJ22" s="626"/>
      <c r="BK22" s="626"/>
      <c r="BL22" s="626"/>
      <c r="BM22" s="626"/>
      <c r="BN22" s="627"/>
      <c r="BO22" s="628" t="s">
        <v>113</v>
      </c>
      <c r="BP22" s="628"/>
      <c r="BQ22" s="628"/>
      <c r="BR22" s="628"/>
      <c r="BS22" s="634" t="s">
        <v>113</v>
      </c>
      <c r="BT22" s="626"/>
      <c r="BU22" s="626"/>
      <c r="BV22" s="626"/>
      <c r="BW22" s="626"/>
      <c r="BX22" s="626"/>
      <c r="BY22" s="626"/>
      <c r="BZ22" s="626"/>
      <c r="CA22" s="626"/>
      <c r="CB22" s="635"/>
      <c r="CD22" s="607" t="s">
        <v>264</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265</v>
      </c>
      <c r="C23" s="623"/>
      <c r="D23" s="623"/>
      <c r="E23" s="623"/>
      <c r="F23" s="623"/>
      <c r="G23" s="623"/>
      <c r="H23" s="623"/>
      <c r="I23" s="623"/>
      <c r="J23" s="623"/>
      <c r="K23" s="623"/>
      <c r="L23" s="623"/>
      <c r="M23" s="623"/>
      <c r="N23" s="623"/>
      <c r="O23" s="623"/>
      <c r="P23" s="623"/>
      <c r="Q23" s="624"/>
      <c r="R23" s="625">
        <v>39259</v>
      </c>
      <c r="S23" s="626"/>
      <c r="T23" s="626"/>
      <c r="U23" s="626"/>
      <c r="V23" s="626"/>
      <c r="W23" s="626"/>
      <c r="X23" s="626"/>
      <c r="Y23" s="627"/>
      <c r="Z23" s="628">
        <v>0.2</v>
      </c>
      <c r="AA23" s="628"/>
      <c r="AB23" s="628"/>
      <c r="AC23" s="628"/>
      <c r="AD23" s="629">
        <v>24891</v>
      </c>
      <c r="AE23" s="629"/>
      <c r="AF23" s="629"/>
      <c r="AG23" s="629"/>
      <c r="AH23" s="629"/>
      <c r="AI23" s="629"/>
      <c r="AJ23" s="629"/>
      <c r="AK23" s="629"/>
      <c r="AL23" s="630">
        <v>0.3</v>
      </c>
      <c r="AM23" s="631"/>
      <c r="AN23" s="631"/>
      <c r="AO23" s="632"/>
      <c r="AP23" s="642" t="s">
        <v>266</v>
      </c>
      <c r="AQ23" s="643"/>
      <c r="AR23" s="643"/>
      <c r="AS23" s="643"/>
      <c r="AT23" s="643"/>
      <c r="AU23" s="643"/>
      <c r="AV23" s="643"/>
      <c r="AW23" s="643"/>
      <c r="AX23" s="643"/>
      <c r="AY23" s="643"/>
      <c r="AZ23" s="643"/>
      <c r="BA23" s="643"/>
      <c r="BB23" s="643"/>
      <c r="BC23" s="643"/>
      <c r="BD23" s="643"/>
      <c r="BE23" s="643"/>
      <c r="BF23" s="644"/>
      <c r="BG23" s="625">
        <v>476410</v>
      </c>
      <c r="BH23" s="626"/>
      <c r="BI23" s="626"/>
      <c r="BJ23" s="626"/>
      <c r="BK23" s="626"/>
      <c r="BL23" s="626"/>
      <c r="BM23" s="626"/>
      <c r="BN23" s="627"/>
      <c r="BO23" s="628">
        <v>8.1999999999999993</v>
      </c>
      <c r="BP23" s="628"/>
      <c r="BQ23" s="628"/>
      <c r="BR23" s="628"/>
      <c r="BS23" s="634" t="s">
        <v>113</v>
      </c>
      <c r="BT23" s="626"/>
      <c r="BU23" s="626"/>
      <c r="BV23" s="626"/>
      <c r="BW23" s="626"/>
      <c r="BX23" s="626"/>
      <c r="BY23" s="626"/>
      <c r="BZ23" s="626"/>
      <c r="CA23" s="626"/>
      <c r="CB23" s="635"/>
      <c r="CD23" s="607" t="s">
        <v>205</v>
      </c>
      <c r="CE23" s="608"/>
      <c r="CF23" s="608"/>
      <c r="CG23" s="608"/>
      <c r="CH23" s="608"/>
      <c r="CI23" s="608"/>
      <c r="CJ23" s="608"/>
      <c r="CK23" s="608"/>
      <c r="CL23" s="608"/>
      <c r="CM23" s="608"/>
      <c r="CN23" s="608"/>
      <c r="CO23" s="608"/>
      <c r="CP23" s="608"/>
      <c r="CQ23" s="609"/>
      <c r="CR23" s="607" t="s">
        <v>267</v>
      </c>
      <c r="CS23" s="608"/>
      <c r="CT23" s="608"/>
      <c r="CU23" s="608"/>
      <c r="CV23" s="608"/>
      <c r="CW23" s="608"/>
      <c r="CX23" s="608"/>
      <c r="CY23" s="609"/>
      <c r="CZ23" s="607" t="s">
        <v>268</v>
      </c>
      <c r="DA23" s="608"/>
      <c r="DB23" s="608"/>
      <c r="DC23" s="609"/>
      <c r="DD23" s="607" t="s">
        <v>269</v>
      </c>
      <c r="DE23" s="608"/>
      <c r="DF23" s="608"/>
      <c r="DG23" s="608"/>
      <c r="DH23" s="608"/>
      <c r="DI23" s="608"/>
      <c r="DJ23" s="608"/>
      <c r="DK23" s="609"/>
      <c r="DL23" s="648" t="s">
        <v>270</v>
      </c>
      <c r="DM23" s="649"/>
      <c r="DN23" s="649"/>
      <c r="DO23" s="649"/>
      <c r="DP23" s="649"/>
      <c r="DQ23" s="649"/>
      <c r="DR23" s="649"/>
      <c r="DS23" s="649"/>
      <c r="DT23" s="649"/>
      <c r="DU23" s="649"/>
      <c r="DV23" s="650"/>
      <c r="DW23" s="607" t="s">
        <v>271</v>
      </c>
      <c r="DX23" s="608"/>
      <c r="DY23" s="608"/>
      <c r="DZ23" s="608"/>
      <c r="EA23" s="608"/>
      <c r="EB23" s="608"/>
      <c r="EC23" s="609"/>
    </row>
    <row r="24" spans="2:133" ht="11.25" customHeight="1" x14ac:dyDescent="0.15">
      <c r="B24" s="622" t="s">
        <v>272</v>
      </c>
      <c r="C24" s="623"/>
      <c r="D24" s="623"/>
      <c r="E24" s="623"/>
      <c r="F24" s="623"/>
      <c r="G24" s="623"/>
      <c r="H24" s="623"/>
      <c r="I24" s="623"/>
      <c r="J24" s="623"/>
      <c r="K24" s="623"/>
      <c r="L24" s="623"/>
      <c r="M24" s="623"/>
      <c r="N24" s="623"/>
      <c r="O24" s="623"/>
      <c r="P24" s="623"/>
      <c r="Q24" s="624"/>
      <c r="R24" s="625">
        <v>106139</v>
      </c>
      <c r="S24" s="626"/>
      <c r="T24" s="626"/>
      <c r="U24" s="626"/>
      <c r="V24" s="626"/>
      <c r="W24" s="626"/>
      <c r="X24" s="626"/>
      <c r="Y24" s="627"/>
      <c r="Z24" s="628">
        <v>0.6</v>
      </c>
      <c r="AA24" s="628"/>
      <c r="AB24" s="628"/>
      <c r="AC24" s="628"/>
      <c r="AD24" s="629" t="s">
        <v>113</v>
      </c>
      <c r="AE24" s="629"/>
      <c r="AF24" s="629"/>
      <c r="AG24" s="629"/>
      <c r="AH24" s="629"/>
      <c r="AI24" s="629"/>
      <c r="AJ24" s="629"/>
      <c r="AK24" s="629"/>
      <c r="AL24" s="630" t="s">
        <v>113</v>
      </c>
      <c r="AM24" s="631"/>
      <c r="AN24" s="631"/>
      <c r="AO24" s="632"/>
      <c r="AP24" s="642" t="s">
        <v>273</v>
      </c>
      <c r="AQ24" s="643"/>
      <c r="AR24" s="643"/>
      <c r="AS24" s="643"/>
      <c r="AT24" s="643"/>
      <c r="AU24" s="643"/>
      <c r="AV24" s="643"/>
      <c r="AW24" s="643"/>
      <c r="AX24" s="643"/>
      <c r="AY24" s="643"/>
      <c r="AZ24" s="643"/>
      <c r="BA24" s="643"/>
      <c r="BB24" s="643"/>
      <c r="BC24" s="643"/>
      <c r="BD24" s="643"/>
      <c r="BE24" s="643"/>
      <c r="BF24" s="644"/>
      <c r="BG24" s="625" t="s">
        <v>113</v>
      </c>
      <c r="BH24" s="626"/>
      <c r="BI24" s="626"/>
      <c r="BJ24" s="626"/>
      <c r="BK24" s="626"/>
      <c r="BL24" s="626"/>
      <c r="BM24" s="626"/>
      <c r="BN24" s="627"/>
      <c r="BO24" s="628" t="s">
        <v>113</v>
      </c>
      <c r="BP24" s="628"/>
      <c r="BQ24" s="628"/>
      <c r="BR24" s="628"/>
      <c r="BS24" s="634" t="s">
        <v>113</v>
      </c>
      <c r="BT24" s="626"/>
      <c r="BU24" s="626"/>
      <c r="BV24" s="626"/>
      <c r="BW24" s="626"/>
      <c r="BX24" s="626"/>
      <c r="BY24" s="626"/>
      <c r="BZ24" s="626"/>
      <c r="CA24" s="626"/>
      <c r="CB24" s="635"/>
      <c r="CD24" s="636" t="s">
        <v>274</v>
      </c>
      <c r="CE24" s="637"/>
      <c r="CF24" s="637"/>
      <c r="CG24" s="637"/>
      <c r="CH24" s="637"/>
      <c r="CI24" s="637"/>
      <c r="CJ24" s="637"/>
      <c r="CK24" s="637"/>
      <c r="CL24" s="637"/>
      <c r="CM24" s="637"/>
      <c r="CN24" s="637"/>
      <c r="CO24" s="637"/>
      <c r="CP24" s="637"/>
      <c r="CQ24" s="638"/>
      <c r="CR24" s="614">
        <v>9000821</v>
      </c>
      <c r="CS24" s="615"/>
      <c r="CT24" s="615"/>
      <c r="CU24" s="615"/>
      <c r="CV24" s="615"/>
      <c r="CW24" s="615"/>
      <c r="CX24" s="615"/>
      <c r="CY24" s="616"/>
      <c r="CZ24" s="652">
        <v>54.5</v>
      </c>
      <c r="DA24" s="653"/>
      <c r="DB24" s="653"/>
      <c r="DC24" s="654"/>
      <c r="DD24" s="651">
        <v>6394554</v>
      </c>
      <c r="DE24" s="615"/>
      <c r="DF24" s="615"/>
      <c r="DG24" s="615"/>
      <c r="DH24" s="615"/>
      <c r="DI24" s="615"/>
      <c r="DJ24" s="615"/>
      <c r="DK24" s="616"/>
      <c r="DL24" s="651">
        <v>6293393</v>
      </c>
      <c r="DM24" s="615"/>
      <c r="DN24" s="615"/>
      <c r="DO24" s="615"/>
      <c r="DP24" s="615"/>
      <c r="DQ24" s="615"/>
      <c r="DR24" s="615"/>
      <c r="DS24" s="615"/>
      <c r="DT24" s="615"/>
      <c r="DU24" s="615"/>
      <c r="DV24" s="616"/>
      <c r="DW24" s="619">
        <v>63.3</v>
      </c>
      <c r="DX24" s="620"/>
      <c r="DY24" s="620"/>
      <c r="DZ24" s="620"/>
      <c r="EA24" s="620"/>
      <c r="EB24" s="620"/>
      <c r="EC24" s="621"/>
    </row>
    <row r="25" spans="2:133" ht="11.25" customHeight="1" x14ac:dyDescent="0.15">
      <c r="B25" s="622" t="s">
        <v>275</v>
      </c>
      <c r="C25" s="623"/>
      <c r="D25" s="623"/>
      <c r="E25" s="623"/>
      <c r="F25" s="623"/>
      <c r="G25" s="623"/>
      <c r="H25" s="623"/>
      <c r="I25" s="623"/>
      <c r="J25" s="623"/>
      <c r="K25" s="623"/>
      <c r="L25" s="623"/>
      <c r="M25" s="623"/>
      <c r="N25" s="623"/>
      <c r="O25" s="623"/>
      <c r="P25" s="623"/>
      <c r="Q25" s="624"/>
      <c r="R25" s="625">
        <v>2417748</v>
      </c>
      <c r="S25" s="626"/>
      <c r="T25" s="626"/>
      <c r="U25" s="626"/>
      <c r="V25" s="626"/>
      <c r="W25" s="626"/>
      <c r="X25" s="626"/>
      <c r="Y25" s="627"/>
      <c r="Z25" s="628">
        <v>14.5</v>
      </c>
      <c r="AA25" s="628"/>
      <c r="AB25" s="628"/>
      <c r="AC25" s="628"/>
      <c r="AD25" s="629" t="s">
        <v>113</v>
      </c>
      <c r="AE25" s="629"/>
      <c r="AF25" s="629"/>
      <c r="AG25" s="629"/>
      <c r="AH25" s="629"/>
      <c r="AI25" s="629"/>
      <c r="AJ25" s="629"/>
      <c r="AK25" s="629"/>
      <c r="AL25" s="630" t="s">
        <v>113</v>
      </c>
      <c r="AM25" s="631"/>
      <c r="AN25" s="631"/>
      <c r="AO25" s="632"/>
      <c r="AP25" s="642" t="s">
        <v>276</v>
      </c>
      <c r="AQ25" s="643"/>
      <c r="AR25" s="643"/>
      <c r="AS25" s="643"/>
      <c r="AT25" s="643"/>
      <c r="AU25" s="643"/>
      <c r="AV25" s="643"/>
      <c r="AW25" s="643"/>
      <c r="AX25" s="643"/>
      <c r="AY25" s="643"/>
      <c r="AZ25" s="643"/>
      <c r="BA25" s="643"/>
      <c r="BB25" s="643"/>
      <c r="BC25" s="643"/>
      <c r="BD25" s="643"/>
      <c r="BE25" s="643"/>
      <c r="BF25" s="644"/>
      <c r="BG25" s="625" t="s">
        <v>113</v>
      </c>
      <c r="BH25" s="626"/>
      <c r="BI25" s="626"/>
      <c r="BJ25" s="626"/>
      <c r="BK25" s="626"/>
      <c r="BL25" s="626"/>
      <c r="BM25" s="626"/>
      <c r="BN25" s="627"/>
      <c r="BO25" s="628" t="s">
        <v>113</v>
      </c>
      <c r="BP25" s="628"/>
      <c r="BQ25" s="628"/>
      <c r="BR25" s="628"/>
      <c r="BS25" s="634" t="s">
        <v>113</v>
      </c>
      <c r="BT25" s="626"/>
      <c r="BU25" s="626"/>
      <c r="BV25" s="626"/>
      <c r="BW25" s="626"/>
      <c r="BX25" s="626"/>
      <c r="BY25" s="626"/>
      <c r="BZ25" s="626"/>
      <c r="CA25" s="626"/>
      <c r="CB25" s="635"/>
      <c r="CD25" s="639" t="s">
        <v>277</v>
      </c>
      <c r="CE25" s="640"/>
      <c r="CF25" s="640"/>
      <c r="CG25" s="640"/>
      <c r="CH25" s="640"/>
      <c r="CI25" s="640"/>
      <c r="CJ25" s="640"/>
      <c r="CK25" s="640"/>
      <c r="CL25" s="640"/>
      <c r="CM25" s="640"/>
      <c r="CN25" s="640"/>
      <c r="CO25" s="640"/>
      <c r="CP25" s="640"/>
      <c r="CQ25" s="641"/>
      <c r="CR25" s="625">
        <v>3102008</v>
      </c>
      <c r="CS25" s="657"/>
      <c r="CT25" s="657"/>
      <c r="CU25" s="657"/>
      <c r="CV25" s="657"/>
      <c r="CW25" s="657"/>
      <c r="CX25" s="657"/>
      <c r="CY25" s="658"/>
      <c r="CZ25" s="659">
        <v>18.8</v>
      </c>
      <c r="DA25" s="660"/>
      <c r="DB25" s="660"/>
      <c r="DC25" s="661"/>
      <c r="DD25" s="634">
        <v>3006186</v>
      </c>
      <c r="DE25" s="657"/>
      <c r="DF25" s="657"/>
      <c r="DG25" s="657"/>
      <c r="DH25" s="657"/>
      <c r="DI25" s="657"/>
      <c r="DJ25" s="657"/>
      <c r="DK25" s="658"/>
      <c r="DL25" s="634">
        <v>2915525</v>
      </c>
      <c r="DM25" s="657"/>
      <c r="DN25" s="657"/>
      <c r="DO25" s="657"/>
      <c r="DP25" s="657"/>
      <c r="DQ25" s="657"/>
      <c r="DR25" s="657"/>
      <c r="DS25" s="657"/>
      <c r="DT25" s="657"/>
      <c r="DU25" s="657"/>
      <c r="DV25" s="658"/>
      <c r="DW25" s="630">
        <v>29.3</v>
      </c>
      <c r="DX25" s="655"/>
      <c r="DY25" s="655"/>
      <c r="DZ25" s="655"/>
      <c r="EA25" s="655"/>
      <c r="EB25" s="655"/>
      <c r="EC25" s="656"/>
    </row>
    <row r="26" spans="2:133" ht="11.25" customHeight="1" x14ac:dyDescent="0.15">
      <c r="B26" s="662" t="s">
        <v>278</v>
      </c>
      <c r="C26" s="663"/>
      <c r="D26" s="663"/>
      <c r="E26" s="663"/>
      <c r="F26" s="663"/>
      <c r="G26" s="663"/>
      <c r="H26" s="663"/>
      <c r="I26" s="663"/>
      <c r="J26" s="663"/>
      <c r="K26" s="663"/>
      <c r="L26" s="663"/>
      <c r="M26" s="663"/>
      <c r="N26" s="663"/>
      <c r="O26" s="663"/>
      <c r="P26" s="663"/>
      <c r="Q26" s="664"/>
      <c r="R26" s="625" t="s">
        <v>113</v>
      </c>
      <c r="S26" s="626"/>
      <c r="T26" s="626"/>
      <c r="U26" s="626"/>
      <c r="V26" s="626"/>
      <c r="W26" s="626"/>
      <c r="X26" s="626"/>
      <c r="Y26" s="627"/>
      <c r="Z26" s="628" t="s">
        <v>113</v>
      </c>
      <c r="AA26" s="628"/>
      <c r="AB26" s="628"/>
      <c r="AC26" s="628"/>
      <c r="AD26" s="629" t="s">
        <v>113</v>
      </c>
      <c r="AE26" s="629"/>
      <c r="AF26" s="629"/>
      <c r="AG26" s="629"/>
      <c r="AH26" s="629"/>
      <c r="AI26" s="629"/>
      <c r="AJ26" s="629"/>
      <c r="AK26" s="629"/>
      <c r="AL26" s="630" t="s">
        <v>113</v>
      </c>
      <c r="AM26" s="631"/>
      <c r="AN26" s="631"/>
      <c r="AO26" s="632"/>
      <c r="AP26" s="642" t="s">
        <v>279</v>
      </c>
      <c r="AQ26" s="665"/>
      <c r="AR26" s="665"/>
      <c r="AS26" s="665"/>
      <c r="AT26" s="665"/>
      <c r="AU26" s="665"/>
      <c r="AV26" s="665"/>
      <c r="AW26" s="665"/>
      <c r="AX26" s="665"/>
      <c r="AY26" s="665"/>
      <c r="AZ26" s="665"/>
      <c r="BA26" s="665"/>
      <c r="BB26" s="665"/>
      <c r="BC26" s="665"/>
      <c r="BD26" s="665"/>
      <c r="BE26" s="665"/>
      <c r="BF26" s="644"/>
      <c r="BG26" s="625" t="s">
        <v>113</v>
      </c>
      <c r="BH26" s="626"/>
      <c r="BI26" s="626"/>
      <c r="BJ26" s="626"/>
      <c r="BK26" s="626"/>
      <c r="BL26" s="626"/>
      <c r="BM26" s="626"/>
      <c r="BN26" s="627"/>
      <c r="BO26" s="628" t="s">
        <v>113</v>
      </c>
      <c r="BP26" s="628"/>
      <c r="BQ26" s="628"/>
      <c r="BR26" s="628"/>
      <c r="BS26" s="634" t="s">
        <v>113</v>
      </c>
      <c r="BT26" s="626"/>
      <c r="BU26" s="626"/>
      <c r="BV26" s="626"/>
      <c r="BW26" s="626"/>
      <c r="BX26" s="626"/>
      <c r="BY26" s="626"/>
      <c r="BZ26" s="626"/>
      <c r="CA26" s="626"/>
      <c r="CB26" s="635"/>
      <c r="CD26" s="639" t="s">
        <v>280</v>
      </c>
      <c r="CE26" s="640"/>
      <c r="CF26" s="640"/>
      <c r="CG26" s="640"/>
      <c r="CH26" s="640"/>
      <c r="CI26" s="640"/>
      <c r="CJ26" s="640"/>
      <c r="CK26" s="640"/>
      <c r="CL26" s="640"/>
      <c r="CM26" s="640"/>
      <c r="CN26" s="640"/>
      <c r="CO26" s="640"/>
      <c r="CP26" s="640"/>
      <c r="CQ26" s="641"/>
      <c r="CR26" s="625">
        <v>2197589</v>
      </c>
      <c r="CS26" s="626"/>
      <c r="CT26" s="626"/>
      <c r="CU26" s="626"/>
      <c r="CV26" s="626"/>
      <c r="CW26" s="626"/>
      <c r="CX26" s="626"/>
      <c r="CY26" s="627"/>
      <c r="CZ26" s="659">
        <v>13.3</v>
      </c>
      <c r="DA26" s="660"/>
      <c r="DB26" s="660"/>
      <c r="DC26" s="661"/>
      <c r="DD26" s="634">
        <v>2116192</v>
      </c>
      <c r="DE26" s="626"/>
      <c r="DF26" s="626"/>
      <c r="DG26" s="626"/>
      <c r="DH26" s="626"/>
      <c r="DI26" s="626"/>
      <c r="DJ26" s="626"/>
      <c r="DK26" s="627"/>
      <c r="DL26" s="634" t="s">
        <v>217</v>
      </c>
      <c r="DM26" s="626"/>
      <c r="DN26" s="626"/>
      <c r="DO26" s="626"/>
      <c r="DP26" s="626"/>
      <c r="DQ26" s="626"/>
      <c r="DR26" s="626"/>
      <c r="DS26" s="626"/>
      <c r="DT26" s="626"/>
      <c r="DU26" s="626"/>
      <c r="DV26" s="627"/>
      <c r="DW26" s="630" t="s">
        <v>217</v>
      </c>
      <c r="DX26" s="655"/>
      <c r="DY26" s="655"/>
      <c r="DZ26" s="655"/>
      <c r="EA26" s="655"/>
      <c r="EB26" s="655"/>
      <c r="EC26" s="656"/>
    </row>
    <row r="27" spans="2:133" ht="11.25" customHeight="1" x14ac:dyDescent="0.15">
      <c r="B27" s="622" t="s">
        <v>281</v>
      </c>
      <c r="C27" s="623"/>
      <c r="D27" s="623"/>
      <c r="E27" s="623"/>
      <c r="F27" s="623"/>
      <c r="G27" s="623"/>
      <c r="H27" s="623"/>
      <c r="I27" s="623"/>
      <c r="J27" s="623"/>
      <c r="K27" s="623"/>
      <c r="L27" s="623"/>
      <c r="M27" s="623"/>
      <c r="N27" s="623"/>
      <c r="O27" s="623"/>
      <c r="P27" s="623"/>
      <c r="Q27" s="624"/>
      <c r="R27" s="625">
        <v>943566</v>
      </c>
      <c r="S27" s="626"/>
      <c r="T27" s="626"/>
      <c r="U27" s="626"/>
      <c r="V27" s="626"/>
      <c r="W27" s="626"/>
      <c r="X27" s="626"/>
      <c r="Y27" s="627"/>
      <c r="Z27" s="628">
        <v>5.6</v>
      </c>
      <c r="AA27" s="628"/>
      <c r="AB27" s="628"/>
      <c r="AC27" s="628"/>
      <c r="AD27" s="629" t="s">
        <v>113</v>
      </c>
      <c r="AE27" s="629"/>
      <c r="AF27" s="629"/>
      <c r="AG27" s="629"/>
      <c r="AH27" s="629"/>
      <c r="AI27" s="629"/>
      <c r="AJ27" s="629"/>
      <c r="AK27" s="629"/>
      <c r="AL27" s="630" t="s">
        <v>113</v>
      </c>
      <c r="AM27" s="631"/>
      <c r="AN27" s="631"/>
      <c r="AO27" s="632"/>
      <c r="AP27" s="622" t="s">
        <v>282</v>
      </c>
      <c r="AQ27" s="623"/>
      <c r="AR27" s="623"/>
      <c r="AS27" s="623"/>
      <c r="AT27" s="623"/>
      <c r="AU27" s="623"/>
      <c r="AV27" s="623"/>
      <c r="AW27" s="623"/>
      <c r="AX27" s="623"/>
      <c r="AY27" s="623"/>
      <c r="AZ27" s="623"/>
      <c r="BA27" s="623"/>
      <c r="BB27" s="623"/>
      <c r="BC27" s="623"/>
      <c r="BD27" s="623"/>
      <c r="BE27" s="623"/>
      <c r="BF27" s="624"/>
      <c r="BG27" s="625">
        <v>5837828</v>
      </c>
      <c r="BH27" s="626"/>
      <c r="BI27" s="626"/>
      <c r="BJ27" s="626"/>
      <c r="BK27" s="626"/>
      <c r="BL27" s="626"/>
      <c r="BM27" s="626"/>
      <c r="BN27" s="627"/>
      <c r="BO27" s="628">
        <v>100</v>
      </c>
      <c r="BP27" s="628"/>
      <c r="BQ27" s="628"/>
      <c r="BR27" s="628"/>
      <c r="BS27" s="634">
        <v>11237</v>
      </c>
      <c r="BT27" s="626"/>
      <c r="BU27" s="626"/>
      <c r="BV27" s="626"/>
      <c r="BW27" s="626"/>
      <c r="BX27" s="626"/>
      <c r="BY27" s="626"/>
      <c r="BZ27" s="626"/>
      <c r="CA27" s="626"/>
      <c r="CB27" s="635"/>
      <c r="CD27" s="639" t="s">
        <v>283</v>
      </c>
      <c r="CE27" s="640"/>
      <c r="CF27" s="640"/>
      <c r="CG27" s="640"/>
      <c r="CH27" s="640"/>
      <c r="CI27" s="640"/>
      <c r="CJ27" s="640"/>
      <c r="CK27" s="640"/>
      <c r="CL27" s="640"/>
      <c r="CM27" s="640"/>
      <c r="CN27" s="640"/>
      <c r="CO27" s="640"/>
      <c r="CP27" s="640"/>
      <c r="CQ27" s="641"/>
      <c r="CR27" s="625">
        <v>3494186</v>
      </c>
      <c r="CS27" s="657"/>
      <c r="CT27" s="657"/>
      <c r="CU27" s="657"/>
      <c r="CV27" s="657"/>
      <c r="CW27" s="657"/>
      <c r="CX27" s="657"/>
      <c r="CY27" s="658"/>
      <c r="CZ27" s="659">
        <v>21.2</v>
      </c>
      <c r="DA27" s="660"/>
      <c r="DB27" s="660"/>
      <c r="DC27" s="661"/>
      <c r="DD27" s="634">
        <v>986397</v>
      </c>
      <c r="DE27" s="657"/>
      <c r="DF27" s="657"/>
      <c r="DG27" s="657"/>
      <c r="DH27" s="657"/>
      <c r="DI27" s="657"/>
      <c r="DJ27" s="657"/>
      <c r="DK27" s="658"/>
      <c r="DL27" s="634">
        <v>986397</v>
      </c>
      <c r="DM27" s="657"/>
      <c r="DN27" s="657"/>
      <c r="DO27" s="657"/>
      <c r="DP27" s="657"/>
      <c r="DQ27" s="657"/>
      <c r="DR27" s="657"/>
      <c r="DS27" s="657"/>
      <c r="DT27" s="657"/>
      <c r="DU27" s="657"/>
      <c r="DV27" s="658"/>
      <c r="DW27" s="630">
        <v>9.9</v>
      </c>
      <c r="DX27" s="655"/>
      <c r="DY27" s="655"/>
      <c r="DZ27" s="655"/>
      <c r="EA27" s="655"/>
      <c r="EB27" s="655"/>
      <c r="EC27" s="656"/>
    </row>
    <row r="28" spans="2:133" ht="11.25" customHeight="1" x14ac:dyDescent="0.15">
      <c r="B28" s="622" t="s">
        <v>284</v>
      </c>
      <c r="C28" s="623"/>
      <c r="D28" s="623"/>
      <c r="E28" s="623"/>
      <c r="F28" s="623"/>
      <c r="G28" s="623"/>
      <c r="H28" s="623"/>
      <c r="I28" s="623"/>
      <c r="J28" s="623"/>
      <c r="K28" s="623"/>
      <c r="L28" s="623"/>
      <c r="M28" s="623"/>
      <c r="N28" s="623"/>
      <c r="O28" s="623"/>
      <c r="P28" s="623"/>
      <c r="Q28" s="624"/>
      <c r="R28" s="625">
        <v>29949</v>
      </c>
      <c r="S28" s="626"/>
      <c r="T28" s="626"/>
      <c r="U28" s="626"/>
      <c r="V28" s="626"/>
      <c r="W28" s="626"/>
      <c r="X28" s="626"/>
      <c r="Y28" s="627"/>
      <c r="Z28" s="628">
        <v>0.2</v>
      </c>
      <c r="AA28" s="628"/>
      <c r="AB28" s="628"/>
      <c r="AC28" s="628"/>
      <c r="AD28" s="629">
        <v>25747</v>
      </c>
      <c r="AE28" s="629"/>
      <c r="AF28" s="629"/>
      <c r="AG28" s="629"/>
      <c r="AH28" s="629"/>
      <c r="AI28" s="629"/>
      <c r="AJ28" s="629"/>
      <c r="AK28" s="629"/>
      <c r="AL28" s="630">
        <v>0.3</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285</v>
      </c>
      <c r="CE28" s="640"/>
      <c r="CF28" s="640"/>
      <c r="CG28" s="640"/>
      <c r="CH28" s="640"/>
      <c r="CI28" s="640"/>
      <c r="CJ28" s="640"/>
      <c r="CK28" s="640"/>
      <c r="CL28" s="640"/>
      <c r="CM28" s="640"/>
      <c r="CN28" s="640"/>
      <c r="CO28" s="640"/>
      <c r="CP28" s="640"/>
      <c r="CQ28" s="641"/>
      <c r="CR28" s="625">
        <v>2404627</v>
      </c>
      <c r="CS28" s="626"/>
      <c r="CT28" s="626"/>
      <c r="CU28" s="626"/>
      <c r="CV28" s="626"/>
      <c r="CW28" s="626"/>
      <c r="CX28" s="626"/>
      <c r="CY28" s="627"/>
      <c r="CZ28" s="659">
        <v>14.6</v>
      </c>
      <c r="DA28" s="660"/>
      <c r="DB28" s="660"/>
      <c r="DC28" s="661"/>
      <c r="DD28" s="634">
        <v>2401971</v>
      </c>
      <c r="DE28" s="626"/>
      <c r="DF28" s="626"/>
      <c r="DG28" s="626"/>
      <c r="DH28" s="626"/>
      <c r="DI28" s="626"/>
      <c r="DJ28" s="626"/>
      <c r="DK28" s="627"/>
      <c r="DL28" s="634">
        <v>2391471</v>
      </c>
      <c r="DM28" s="626"/>
      <c r="DN28" s="626"/>
      <c r="DO28" s="626"/>
      <c r="DP28" s="626"/>
      <c r="DQ28" s="626"/>
      <c r="DR28" s="626"/>
      <c r="DS28" s="626"/>
      <c r="DT28" s="626"/>
      <c r="DU28" s="626"/>
      <c r="DV28" s="627"/>
      <c r="DW28" s="630">
        <v>24.1</v>
      </c>
      <c r="DX28" s="655"/>
      <c r="DY28" s="655"/>
      <c r="DZ28" s="655"/>
      <c r="EA28" s="655"/>
      <c r="EB28" s="655"/>
      <c r="EC28" s="656"/>
    </row>
    <row r="29" spans="2:133" ht="11.25" customHeight="1" x14ac:dyDescent="0.15">
      <c r="B29" s="622" t="s">
        <v>286</v>
      </c>
      <c r="C29" s="623"/>
      <c r="D29" s="623"/>
      <c r="E29" s="623"/>
      <c r="F29" s="623"/>
      <c r="G29" s="623"/>
      <c r="H29" s="623"/>
      <c r="I29" s="623"/>
      <c r="J29" s="623"/>
      <c r="K29" s="623"/>
      <c r="L29" s="623"/>
      <c r="M29" s="623"/>
      <c r="N29" s="623"/>
      <c r="O29" s="623"/>
      <c r="P29" s="623"/>
      <c r="Q29" s="624"/>
      <c r="R29" s="625">
        <v>85731</v>
      </c>
      <c r="S29" s="626"/>
      <c r="T29" s="626"/>
      <c r="U29" s="626"/>
      <c r="V29" s="626"/>
      <c r="W29" s="626"/>
      <c r="X29" s="626"/>
      <c r="Y29" s="627"/>
      <c r="Z29" s="628">
        <v>0.5</v>
      </c>
      <c r="AA29" s="628"/>
      <c r="AB29" s="628"/>
      <c r="AC29" s="628"/>
      <c r="AD29" s="629" t="s">
        <v>113</v>
      </c>
      <c r="AE29" s="629"/>
      <c r="AF29" s="629"/>
      <c r="AG29" s="629"/>
      <c r="AH29" s="629"/>
      <c r="AI29" s="629"/>
      <c r="AJ29" s="629"/>
      <c r="AK29" s="629"/>
      <c r="AL29" s="630" t="s">
        <v>113</v>
      </c>
      <c r="AM29" s="631"/>
      <c r="AN29" s="631"/>
      <c r="AO29" s="632"/>
      <c r="AP29" s="604" t="s">
        <v>205</v>
      </c>
      <c r="AQ29" s="605"/>
      <c r="AR29" s="605"/>
      <c r="AS29" s="605"/>
      <c r="AT29" s="605"/>
      <c r="AU29" s="605"/>
      <c r="AV29" s="605"/>
      <c r="AW29" s="605"/>
      <c r="AX29" s="605"/>
      <c r="AY29" s="605"/>
      <c r="AZ29" s="605"/>
      <c r="BA29" s="605"/>
      <c r="BB29" s="605"/>
      <c r="BC29" s="605"/>
      <c r="BD29" s="605"/>
      <c r="BE29" s="605"/>
      <c r="BF29" s="606"/>
      <c r="BG29" s="604" t="s">
        <v>287</v>
      </c>
      <c r="BH29" s="666"/>
      <c r="BI29" s="666"/>
      <c r="BJ29" s="666"/>
      <c r="BK29" s="666"/>
      <c r="BL29" s="666"/>
      <c r="BM29" s="666"/>
      <c r="BN29" s="666"/>
      <c r="BO29" s="666"/>
      <c r="BP29" s="666"/>
      <c r="BQ29" s="667"/>
      <c r="BR29" s="604" t="s">
        <v>288</v>
      </c>
      <c r="BS29" s="666"/>
      <c r="BT29" s="666"/>
      <c r="BU29" s="666"/>
      <c r="BV29" s="666"/>
      <c r="BW29" s="666"/>
      <c r="BX29" s="666"/>
      <c r="BY29" s="666"/>
      <c r="BZ29" s="666"/>
      <c r="CA29" s="666"/>
      <c r="CB29" s="667"/>
      <c r="CD29" s="686" t="s">
        <v>289</v>
      </c>
      <c r="CE29" s="687"/>
      <c r="CF29" s="639" t="s">
        <v>59</v>
      </c>
      <c r="CG29" s="640"/>
      <c r="CH29" s="640"/>
      <c r="CI29" s="640"/>
      <c r="CJ29" s="640"/>
      <c r="CK29" s="640"/>
      <c r="CL29" s="640"/>
      <c r="CM29" s="640"/>
      <c r="CN29" s="640"/>
      <c r="CO29" s="640"/>
      <c r="CP29" s="640"/>
      <c r="CQ29" s="641"/>
      <c r="CR29" s="625">
        <v>2404561</v>
      </c>
      <c r="CS29" s="657"/>
      <c r="CT29" s="657"/>
      <c r="CU29" s="657"/>
      <c r="CV29" s="657"/>
      <c r="CW29" s="657"/>
      <c r="CX29" s="657"/>
      <c r="CY29" s="658"/>
      <c r="CZ29" s="659">
        <v>14.6</v>
      </c>
      <c r="DA29" s="660"/>
      <c r="DB29" s="660"/>
      <c r="DC29" s="661"/>
      <c r="DD29" s="634">
        <v>2401905</v>
      </c>
      <c r="DE29" s="657"/>
      <c r="DF29" s="657"/>
      <c r="DG29" s="657"/>
      <c r="DH29" s="657"/>
      <c r="DI29" s="657"/>
      <c r="DJ29" s="657"/>
      <c r="DK29" s="658"/>
      <c r="DL29" s="634">
        <v>2391405</v>
      </c>
      <c r="DM29" s="657"/>
      <c r="DN29" s="657"/>
      <c r="DO29" s="657"/>
      <c r="DP29" s="657"/>
      <c r="DQ29" s="657"/>
      <c r="DR29" s="657"/>
      <c r="DS29" s="657"/>
      <c r="DT29" s="657"/>
      <c r="DU29" s="657"/>
      <c r="DV29" s="658"/>
      <c r="DW29" s="630">
        <v>24.1</v>
      </c>
      <c r="DX29" s="655"/>
      <c r="DY29" s="655"/>
      <c r="DZ29" s="655"/>
      <c r="EA29" s="655"/>
      <c r="EB29" s="655"/>
      <c r="EC29" s="656"/>
    </row>
    <row r="30" spans="2:133" ht="11.25" customHeight="1" x14ac:dyDescent="0.15">
      <c r="B30" s="622" t="s">
        <v>290</v>
      </c>
      <c r="C30" s="623"/>
      <c r="D30" s="623"/>
      <c r="E30" s="623"/>
      <c r="F30" s="623"/>
      <c r="G30" s="623"/>
      <c r="H30" s="623"/>
      <c r="I30" s="623"/>
      <c r="J30" s="623"/>
      <c r="K30" s="623"/>
      <c r="L30" s="623"/>
      <c r="M30" s="623"/>
      <c r="N30" s="623"/>
      <c r="O30" s="623"/>
      <c r="P30" s="623"/>
      <c r="Q30" s="624"/>
      <c r="R30" s="625">
        <v>101928</v>
      </c>
      <c r="S30" s="626"/>
      <c r="T30" s="626"/>
      <c r="U30" s="626"/>
      <c r="V30" s="626"/>
      <c r="W30" s="626"/>
      <c r="X30" s="626"/>
      <c r="Y30" s="627"/>
      <c r="Z30" s="628">
        <v>0.6</v>
      </c>
      <c r="AA30" s="628"/>
      <c r="AB30" s="628"/>
      <c r="AC30" s="628"/>
      <c r="AD30" s="629" t="s">
        <v>113</v>
      </c>
      <c r="AE30" s="629"/>
      <c r="AF30" s="629"/>
      <c r="AG30" s="629"/>
      <c r="AH30" s="629"/>
      <c r="AI30" s="629"/>
      <c r="AJ30" s="629"/>
      <c r="AK30" s="629"/>
      <c r="AL30" s="630" t="s">
        <v>113</v>
      </c>
      <c r="AM30" s="631"/>
      <c r="AN30" s="631"/>
      <c r="AO30" s="632"/>
      <c r="AP30" s="671" t="s">
        <v>291</v>
      </c>
      <c r="AQ30" s="672"/>
      <c r="AR30" s="672"/>
      <c r="AS30" s="672"/>
      <c r="AT30" s="677" t="s">
        <v>292</v>
      </c>
      <c r="AU30" s="184"/>
      <c r="AV30" s="184"/>
      <c r="AW30" s="184"/>
      <c r="AX30" s="611" t="s">
        <v>171</v>
      </c>
      <c r="AY30" s="612"/>
      <c r="AZ30" s="612"/>
      <c r="BA30" s="612"/>
      <c r="BB30" s="612"/>
      <c r="BC30" s="612"/>
      <c r="BD30" s="612"/>
      <c r="BE30" s="612"/>
      <c r="BF30" s="613"/>
      <c r="BG30" s="683">
        <v>97.3</v>
      </c>
      <c r="BH30" s="684"/>
      <c r="BI30" s="684"/>
      <c r="BJ30" s="684"/>
      <c r="BK30" s="684"/>
      <c r="BL30" s="684"/>
      <c r="BM30" s="620">
        <v>89.5</v>
      </c>
      <c r="BN30" s="684"/>
      <c r="BO30" s="684"/>
      <c r="BP30" s="684"/>
      <c r="BQ30" s="685"/>
      <c r="BR30" s="683">
        <v>97.3</v>
      </c>
      <c r="BS30" s="684"/>
      <c r="BT30" s="684"/>
      <c r="BU30" s="684"/>
      <c r="BV30" s="684"/>
      <c r="BW30" s="684"/>
      <c r="BX30" s="620">
        <v>89</v>
      </c>
      <c r="BY30" s="684"/>
      <c r="BZ30" s="684"/>
      <c r="CA30" s="684"/>
      <c r="CB30" s="685"/>
      <c r="CD30" s="688"/>
      <c r="CE30" s="689"/>
      <c r="CF30" s="639" t="s">
        <v>293</v>
      </c>
      <c r="CG30" s="640"/>
      <c r="CH30" s="640"/>
      <c r="CI30" s="640"/>
      <c r="CJ30" s="640"/>
      <c r="CK30" s="640"/>
      <c r="CL30" s="640"/>
      <c r="CM30" s="640"/>
      <c r="CN30" s="640"/>
      <c r="CO30" s="640"/>
      <c r="CP30" s="640"/>
      <c r="CQ30" s="641"/>
      <c r="CR30" s="625">
        <v>2032702</v>
      </c>
      <c r="CS30" s="626"/>
      <c r="CT30" s="626"/>
      <c r="CU30" s="626"/>
      <c r="CV30" s="626"/>
      <c r="CW30" s="626"/>
      <c r="CX30" s="626"/>
      <c r="CY30" s="627"/>
      <c r="CZ30" s="659">
        <v>12.3</v>
      </c>
      <c r="DA30" s="660"/>
      <c r="DB30" s="660"/>
      <c r="DC30" s="661"/>
      <c r="DD30" s="634">
        <v>2030046</v>
      </c>
      <c r="DE30" s="626"/>
      <c r="DF30" s="626"/>
      <c r="DG30" s="626"/>
      <c r="DH30" s="626"/>
      <c r="DI30" s="626"/>
      <c r="DJ30" s="626"/>
      <c r="DK30" s="627"/>
      <c r="DL30" s="634">
        <v>2019546</v>
      </c>
      <c r="DM30" s="626"/>
      <c r="DN30" s="626"/>
      <c r="DO30" s="626"/>
      <c r="DP30" s="626"/>
      <c r="DQ30" s="626"/>
      <c r="DR30" s="626"/>
      <c r="DS30" s="626"/>
      <c r="DT30" s="626"/>
      <c r="DU30" s="626"/>
      <c r="DV30" s="627"/>
      <c r="DW30" s="630">
        <v>20.3</v>
      </c>
      <c r="DX30" s="655"/>
      <c r="DY30" s="655"/>
      <c r="DZ30" s="655"/>
      <c r="EA30" s="655"/>
      <c r="EB30" s="655"/>
      <c r="EC30" s="656"/>
    </row>
    <row r="31" spans="2:133" ht="11.25" customHeight="1" x14ac:dyDescent="0.15">
      <c r="B31" s="622" t="s">
        <v>294</v>
      </c>
      <c r="C31" s="623"/>
      <c r="D31" s="623"/>
      <c r="E31" s="623"/>
      <c r="F31" s="623"/>
      <c r="G31" s="623"/>
      <c r="H31" s="623"/>
      <c r="I31" s="623"/>
      <c r="J31" s="623"/>
      <c r="K31" s="623"/>
      <c r="L31" s="623"/>
      <c r="M31" s="623"/>
      <c r="N31" s="623"/>
      <c r="O31" s="623"/>
      <c r="P31" s="623"/>
      <c r="Q31" s="624"/>
      <c r="R31" s="625">
        <v>217844</v>
      </c>
      <c r="S31" s="626"/>
      <c r="T31" s="626"/>
      <c r="U31" s="626"/>
      <c r="V31" s="626"/>
      <c r="W31" s="626"/>
      <c r="X31" s="626"/>
      <c r="Y31" s="627"/>
      <c r="Z31" s="628">
        <v>1.3</v>
      </c>
      <c r="AA31" s="628"/>
      <c r="AB31" s="628"/>
      <c r="AC31" s="628"/>
      <c r="AD31" s="629" t="s">
        <v>113</v>
      </c>
      <c r="AE31" s="629"/>
      <c r="AF31" s="629"/>
      <c r="AG31" s="629"/>
      <c r="AH31" s="629"/>
      <c r="AI31" s="629"/>
      <c r="AJ31" s="629"/>
      <c r="AK31" s="629"/>
      <c r="AL31" s="630" t="s">
        <v>113</v>
      </c>
      <c r="AM31" s="631"/>
      <c r="AN31" s="631"/>
      <c r="AO31" s="632"/>
      <c r="AP31" s="673"/>
      <c r="AQ31" s="674"/>
      <c r="AR31" s="674"/>
      <c r="AS31" s="674"/>
      <c r="AT31" s="678"/>
      <c r="AU31" s="183" t="s">
        <v>295</v>
      </c>
      <c r="AV31" s="183"/>
      <c r="AW31" s="183"/>
      <c r="AX31" s="622" t="s">
        <v>296</v>
      </c>
      <c r="AY31" s="623"/>
      <c r="AZ31" s="623"/>
      <c r="BA31" s="623"/>
      <c r="BB31" s="623"/>
      <c r="BC31" s="623"/>
      <c r="BD31" s="623"/>
      <c r="BE31" s="623"/>
      <c r="BF31" s="624"/>
      <c r="BG31" s="680">
        <v>97.7</v>
      </c>
      <c r="BH31" s="657"/>
      <c r="BI31" s="657"/>
      <c r="BJ31" s="657"/>
      <c r="BK31" s="657"/>
      <c r="BL31" s="657"/>
      <c r="BM31" s="631">
        <v>92.3</v>
      </c>
      <c r="BN31" s="681"/>
      <c r="BO31" s="681"/>
      <c r="BP31" s="681"/>
      <c r="BQ31" s="682"/>
      <c r="BR31" s="680">
        <v>97.5</v>
      </c>
      <c r="BS31" s="657"/>
      <c r="BT31" s="657"/>
      <c r="BU31" s="657"/>
      <c r="BV31" s="657"/>
      <c r="BW31" s="657"/>
      <c r="BX31" s="631">
        <v>91.5</v>
      </c>
      <c r="BY31" s="681"/>
      <c r="BZ31" s="681"/>
      <c r="CA31" s="681"/>
      <c r="CB31" s="682"/>
      <c r="CD31" s="688"/>
      <c r="CE31" s="689"/>
      <c r="CF31" s="639" t="s">
        <v>297</v>
      </c>
      <c r="CG31" s="640"/>
      <c r="CH31" s="640"/>
      <c r="CI31" s="640"/>
      <c r="CJ31" s="640"/>
      <c r="CK31" s="640"/>
      <c r="CL31" s="640"/>
      <c r="CM31" s="640"/>
      <c r="CN31" s="640"/>
      <c r="CO31" s="640"/>
      <c r="CP31" s="640"/>
      <c r="CQ31" s="641"/>
      <c r="CR31" s="625">
        <v>371859</v>
      </c>
      <c r="CS31" s="657"/>
      <c r="CT31" s="657"/>
      <c r="CU31" s="657"/>
      <c r="CV31" s="657"/>
      <c r="CW31" s="657"/>
      <c r="CX31" s="657"/>
      <c r="CY31" s="658"/>
      <c r="CZ31" s="659">
        <v>2.2999999999999998</v>
      </c>
      <c r="DA31" s="660"/>
      <c r="DB31" s="660"/>
      <c r="DC31" s="661"/>
      <c r="DD31" s="634">
        <v>371859</v>
      </c>
      <c r="DE31" s="657"/>
      <c r="DF31" s="657"/>
      <c r="DG31" s="657"/>
      <c r="DH31" s="657"/>
      <c r="DI31" s="657"/>
      <c r="DJ31" s="657"/>
      <c r="DK31" s="658"/>
      <c r="DL31" s="634">
        <v>371859</v>
      </c>
      <c r="DM31" s="657"/>
      <c r="DN31" s="657"/>
      <c r="DO31" s="657"/>
      <c r="DP31" s="657"/>
      <c r="DQ31" s="657"/>
      <c r="DR31" s="657"/>
      <c r="DS31" s="657"/>
      <c r="DT31" s="657"/>
      <c r="DU31" s="657"/>
      <c r="DV31" s="658"/>
      <c r="DW31" s="630">
        <v>3.7</v>
      </c>
      <c r="DX31" s="655"/>
      <c r="DY31" s="655"/>
      <c r="DZ31" s="655"/>
      <c r="EA31" s="655"/>
      <c r="EB31" s="655"/>
      <c r="EC31" s="656"/>
    </row>
    <row r="32" spans="2:133" ht="11.25" customHeight="1" x14ac:dyDescent="0.15">
      <c r="B32" s="622" t="s">
        <v>298</v>
      </c>
      <c r="C32" s="623"/>
      <c r="D32" s="623"/>
      <c r="E32" s="623"/>
      <c r="F32" s="623"/>
      <c r="G32" s="623"/>
      <c r="H32" s="623"/>
      <c r="I32" s="623"/>
      <c r="J32" s="623"/>
      <c r="K32" s="623"/>
      <c r="L32" s="623"/>
      <c r="M32" s="623"/>
      <c r="N32" s="623"/>
      <c r="O32" s="623"/>
      <c r="P32" s="623"/>
      <c r="Q32" s="624"/>
      <c r="R32" s="625">
        <v>181645</v>
      </c>
      <c r="S32" s="626"/>
      <c r="T32" s="626"/>
      <c r="U32" s="626"/>
      <c r="V32" s="626"/>
      <c r="W32" s="626"/>
      <c r="X32" s="626"/>
      <c r="Y32" s="627"/>
      <c r="Z32" s="628">
        <v>1.1000000000000001</v>
      </c>
      <c r="AA32" s="628"/>
      <c r="AB32" s="628"/>
      <c r="AC32" s="628"/>
      <c r="AD32" s="629">
        <v>11</v>
      </c>
      <c r="AE32" s="629"/>
      <c r="AF32" s="629"/>
      <c r="AG32" s="629"/>
      <c r="AH32" s="629"/>
      <c r="AI32" s="629"/>
      <c r="AJ32" s="629"/>
      <c r="AK32" s="629"/>
      <c r="AL32" s="630">
        <v>0</v>
      </c>
      <c r="AM32" s="631"/>
      <c r="AN32" s="631"/>
      <c r="AO32" s="632"/>
      <c r="AP32" s="675"/>
      <c r="AQ32" s="676"/>
      <c r="AR32" s="676"/>
      <c r="AS32" s="676"/>
      <c r="AT32" s="679"/>
      <c r="AU32" s="185"/>
      <c r="AV32" s="185"/>
      <c r="AW32" s="185"/>
      <c r="AX32" s="668" t="s">
        <v>299</v>
      </c>
      <c r="AY32" s="669"/>
      <c r="AZ32" s="669"/>
      <c r="BA32" s="669"/>
      <c r="BB32" s="669"/>
      <c r="BC32" s="669"/>
      <c r="BD32" s="669"/>
      <c r="BE32" s="669"/>
      <c r="BF32" s="670"/>
      <c r="BG32" s="692">
        <v>96.6</v>
      </c>
      <c r="BH32" s="693"/>
      <c r="BI32" s="693"/>
      <c r="BJ32" s="693"/>
      <c r="BK32" s="693"/>
      <c r="BL32" s="693"/>
      <c r="BM32" s="694">
        <v>86.3</v>
      </c>
      <c r="BN32" s="693"/>
      <c r="BO32" s="693"/>
      <c r="BP32" s="693"/>
      <c r="BQ32" s="695"/>
      <c r="BR32" s="692">
        <v>96.8</v>
      </c>
      <c r="BS32" s="693"/>
      <c r="BT32" s="693"/>
      <c r="BU32" s="693"/>
      <c r="BV32" s="693"/>
      <c r="BW32" s="693"/>
      <c r="BX32" s="694">
        <v>86</v>
      </c>
      <c r="BY32" s="693"/>
      <c r="BZ32" s="693"/>
      <c r="CA32" s="693"/>
      <c r="CB32" s="695"/>
      <c r="CD32" s="690"/>
      <c r="CE32" s="691"/>
      <c r="CF32" s="639" t="s">
        <v>300</v>
      </c>
      <c r="CG32" s="640"/>
      <c r="CH32" s="640"/>
      <c r="CI32" s="640"/>
      <c r="CJ32" s="640"/>
      <c r="CK32" s="640"/>
      <c r="CL32" s="640"/>
      <c r="CM32" s="640"/>
      <c r="CN32" s="640"/>
      <c r="CO32" s="640"/>
      <c r="CP32" s="640"/>
      <c r="CQ32" s="641"/>
      <c r="CR32" s="625">
        <v>66</v>
      </c>
      <c r="CS32" s="626"/>
      <c r="CT32" s="626"/>
      <c r="CU32" s="626"/>
      <c r="CV32" s="626"/>
      <c r="CW32" s="626"/>
      <c r="CX32" s="626"/>
      <c r="CY32" s="627"/>
      <c r="CZ32" s="659">
        <v>0</v>
      </c>
      <c r="DA32" s="660"/>
      <c r="DB32" s="660"/>
      <c r="DC32" s="661"/>
      <c r="DD32" s="634">
        <v>66</v>
      </c>
      <c r="DE32" s="626"/>
      <c r="DF32" s="626"/>
      <c r="DG32" s="626"/>
      <c r="DH32" s="626"/>
      <c r="DI32" s="626"/>
      <c r="DJ32" s="626"/>
      <c r="DK32" s="627"/>
      <c r="DL32" s="634">
        <v>66</v>
      </c>
      <c r="DM32" s="626"/>
      <c r="DN32" s="626"/>
      <c r="DO32" s="626"/>
      <c r="DP32" s="626"/>
      <c r="DQ32" s="626"/>
      <c r="DR32" s="626"/>
      <c r="DS32" s="626"/>
      <c r="DT32" s="626"/>
      <c r="DU32" s="626"/>
      <c r="DV32" s="627"/>
      <c r="DW32" s="630">
        <v>0</v>
      </c>
      <c r="DX32" s="655"/>
      <c r="DY32" s="655"/>
      <c r="DZ32" s="655"/>
      <c r="EA32" s="655"/>
      <c r="EB32" s="655"/>
      <c r="EC32" s="656"/>
    </row>
    <row r="33" spans="2:133" ht="11.25" customHeight="1" x14ac:dyDescent="0.15">
      <c r="B33" s="622" t="s">
        <v>301</v>
      </c>
      <c r="C33" s="623"/>
      <c r="D33" s="623"/>
      <c r="E33" s="623"/>
      <c r="F33" s="623"/>
      <c r="G33" s="623"/>
      <c r="H33" s="623"/>
      <c r="I33" s="623"/>
      <c r="J33" s="623"/>
      <c r="K33" s="623"/>
      <c r="L33" s="623"/>
      <c r="M33" s="623"/>
      <c r="N33" s="623"/>
      <c r="O33" s="623"/>
      <c r="P33" s="623"/>
      <c r="Q33" s="624"/>
      <c r="R33" s="625">
        <v>1878011</v>
      </c>
      <c r="S33" s="626"/>
      <c r="T33" s="626"/>
      <c r="U33" s="626"/>
      <c r="V33" s="626"/>
      <c r="W33" s="626"/>
      <c r="X33" s="626"/>
      <c r="Y33" s="627"/>
      <c r="Z33" s="628">
        <v>11.2</v>
      </c>
      <c r="AA33" s="628"/>
      <c r="AB33" s="628"/>
      <c r="AC33" s="628"/>
      <c r="AD33" s="629" t="s">
        <v>113</v>
      </c>
      <c r="AE33" s="629"/>
      <c r="AF33" s="629"/>
      <c r="AG33" s="629"/>
      <c r="AH33" s="629"/>
      <c r="AI33" s="629"/>
      <c r="AJ33" s="629"/>
      <c r="AK33" s="629"/>
      <c r="AL33" s="630" t="s">
        <v>113</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302</v>
      </c>
      <c r="CE33" s="640"/>
      <c r="CF33" s="640"/>
      <c r="CG33" s="640"/>
      <c r="CH33" s="640"/>
      <c r="CI33" s="640"/>
      <c r="CJ33" s="640"/>
      <c r="CK33" s="640"/>
      <c r="CL33" s="640"/>
      <c r="CM33" s="640"/>
      <c r="CN33" s="640"/>
      <c r="CO33" s="640"/>
      <c r="CP33" s="640"/>
      <c r="CQ33" s="641"/>
      <c r="CR33" s="625">
        <v>5812993</v>
      </c>
      <c r="CS33" s="657"/>
      <c r="CT33" s="657"/>
      <c r="CU33" s="657"/>
      <c r="CV33" s="657"/>
      <c r="CW33" s="657"/>
      <c r="CX33" s="657"/>
      <c r="CY33" s="658"/>
      <c r="CZ33" s="659">
        <v>35.200000000000003</v>
      </c>
      <c r="DA33" s="660"/>
      <c r="DB33" s="660"/>
      <c r="DC33" s="661"/>
      <c r="DD33" s="634">
        <v>4958749</v>
      </c>
      <c r="DE33" s="657"/>
      <c r="DF33" s="657"/>
      <c r="DG33" s="657"/>
      <c r="DH33" s="657"/>
      <c r="DI33" s="657"/>
      <c r="DJ33" s="657"/>
      <c r="DK33" s="658"/>
      <c r="DL33" s="634">
        <v>4045815</v>
      </c>
      <c r="DM33" s="657"/>
      <c r="DN33" s="657"/>
      <c r="DO33" s="657"/>
      <c r="DP33" s="657"/>
      <c r="DQ33" s="657"/>
      <c r="DR33" s="657"/>
      <c r="DS33" s="657"/>
      <c r="DT33" s="657"/>
      <c r="DU33" s="657"/>
      <c r="DV33" s="658"/>
      <c r="DW33" s="630">
        <v>40.700000000000003</v>
      </c>
      <c r="DX33" s="655"/>
      <c r="DY33" s="655"/>
      <c r="DZ33" s="655"/>
      <c r="EA33" s="655"/>
      <c r="EB33" s="655"/>
      <c r="EC33" s="656"/>
    </row>
    <row r="34" spans="2:133" ht="11.25" customHeight="1" x14ac:dyDescent="0.15">
      <c r="B34" s="622" t="s">
        <v>303</v>
      </c>
      <c r="C34" s="623"/>
      <c r="D34" s="623"/>
      <c r="E34" s="623"/>
      <c r="F34" s="623"/>
      <c r="G34" s="623"/>
      <c r="H34" s="623"/>
      <c r="I34" s="623"/>
      <c r="J34" s="623"/>
      <c r="K34" s="623"/>
      <c r="L34" s="623"/>
      <c r="M34" s="623"/>
      <c r="N34" s="623"/>
      <c r="O34" s="623"/>
      <c r="P34" s="623"/>
      <c r="Q34" s="624"/>
      <c r="R34" s="625" t="s">
        <v>113</v>
      </c>
      <c r="S34" s="626"/>
      <c r="T34" s="626"/>
      <c r="U34" s="626"/>
      <c r="V34" s="626"/>
      <c r="W34" s="626"/>
      <c r="X34" s="626"/>
      <c r="Y34" s="627"/>
      <c r="Z34" s="628" t="s">
        <v>113</v>
      </c>
      <c r="AA34" s="628"/>
      <c r="AB34" s="628"/>
      <c r="AC34" s="628"/>
      <c r="AD34" s="629" t="s">
        <v>113</v>
      </c>
      <c r="AE34" s="629"/>
      <c r="AF34" s="629"/>
      <c r="AG34" s="629"/>
      <c r="AH34" s="629"/>
      <c r="AI34" s="629"/>
      <c r="AJ34" s="629"/>
      <c r="AK34" s="629"/>
      <c r="AL34" s="630" t="s">
        <v>113</v>
      </c>
      <c r="AM34" s="631"/>
      <c r="AN34" s="631"/>
      <c r="AO34" s="632"/>
      <c r="AP34" s="188"/>
      <c r="AQ34" s="604" t="s">
        <v>304</v>
      </c>
      <c r="AR34" s="605"/>
      <c r="AS34" s="605"/>
      <c r="AT34" s="605"/>
      <c r="AU34" s="605"/>
      <c r="AV34" s="605"/>
      <c r="AW34" s="605"/>
      <c r="AX34" s="605"/>
      <c r="AY34" s="605"/>
      <c r="AZ34" s="605"/>
      <c r="BA34" s="605"/>
      <c r="BB34" s="605"/>
      <c r="BC34" s="605"/>
      <c r="BD34" s="605"/>
      <c r="BE34" s="605"/>
      <c r="BF34" s="606"/>
      <c r="BG34" s="604" t="s">
        <v>305</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306</v>
      </c>
      <c r="CE34" s="640"/>
      <c r="CF34" s="640"/>
      <c r="CG34" s="640"/>
      <c r="CH34" s="640"/>
      <c r="CI34" s="640"/>
      <c r="CJ34" s="640"/>
      <c r="CK34" s="640"/>
      <c r="CL34" s="640"/>
      <c r="CM34" s="640"/>
      <c r="CN34" s="640"/>
      <c r="CO34" s="640"/>
      <c r="CP34" s="640"/>
      <c r="CQ34" s="641"/>
      <c r="CR34" s="625">
        <v>2093423</v>
      </c>
      <c r="CS34" s="626"/>
      <c r="CT34" s="626"/>
      <c r="CU34" s="626"/>
      <c r="CV34" s="626"/>
      <c r="CW34" s="626"/>
      <c r="CX34" s="626"/>
      <c r="CY34" s="627"/>
      <c r="CZ34" s="659">
        <v>12.7</v>
      </c>
      <c r="DA34" s="660"/>
      <c r="DB34" s="660"/>
      <c r="DC34" s="661"/>
      <c r="DD34" s="634">
        <v>1799337</v>
      </c>
      <c r="DE34" s="626"/>
      <c r="DF34" s="626"/>
      <c r="DG34" s="626"/>
      <c r="DH34" s="626"/>
      <c r="DI34" s="626"/>
      <c r="DJ34" s="626"/>
      <c r="DK34" s="627"/>
      <c r="DL34" s="634">
        <v>1341135</v>
      </c>
      <c r="DM34" s="626"/>
      <c r="DN34" s="626"/>
      <c r="DO34" s="626"/>
      <c r="DP34" s="626"/>
      <c r="DQ34" s="626"/>
      <c r="DR34" s="626"/>
      <c r="DS34" s="626"/>
      <c r="DT34" s="626"/>
      <c r="DU34" s="626"/>
      <c r="DV34" s="627"/>
      <c r="DW34" s="630">
        <v>13.5</v>
      </c>
      <c r="DX34" s="655"/>
      <c r="DY34" s="655"/>
      <c r="DZ34" s="655"/>
      <c r="EA34" s="655"/>
      <c r="EB34" s="655"/>
      <c r="EC34" s="656"/>
    </row>
    <row r="35" spans="2:133" ht="11.25" customHeight="1" x14ac:dyDescent="0.15">
      <c r="B35" s="622" t="s">
        <v>307</v>
      </c>
      <c r="C35" s="623"/>
      <c r="D35" s="623"/>
      <c r="E35" s="623"/>
      <c r="F35" s="623"/>
      <c r="G35" s="623"/>
      <c r="H35" s="623"/>
      <c r="I35" s="623"/>
      <c r="J35" s="623"/>
      <c r="K35" s="623"/>
      <c r="L35" s="623"/>
      <c r="M35" s="623"/>
      <c r="N35" s="623"/>
      <c r="O35" s="623"/>
      <c r="P35" s="623"/>
      <c r="Q35" s="624"/>
      <c r="R35" s="625">
        <v>725011</v>
      </c>
      <c r="S35" s="626"/>
      <c r="T35" s="626"/>
      <c r="U35" s="626"/>
      <c r="V35" s="626"/>
      <c r="W35" s="626"/>
      <c r="X35" s="626"/>
      <c r="Y35" s="627"/>
      <c r="Z35" s="628">
        <v>4.3</v>
      </c>
      <c r="AA35" s="628"/>
      <c r="AB35" s="628"/>
      <c r="AC35" s="628"/>
      <c r="AD35" s="629" t="s">
        <v>113</v>
      </c>
      <c r="AE35" s="629"/>
      <c r="AF35" s="629"/>
      <c r="AG35" s="629"/>
      <c r="AH35" s="629"/>
      <c r="AI35" s="629"/>
      <c r="AJ35" s="629"/>
      <c r="AK35" s="629"/>
      <c r="AL35" s="630" t="s">
        <v>113</v>
      </c>
      <c r="AM35" s="631"/>
      <c r="AN35" s="631"/>
      <c r="AO35" s="632"/>
      <c r="AP35" s="188"/>
      <c r="AQ35" s="636" t="s">
        <v>308</v>
      </c>
      <c r="AR35" s="637"/>
      <c r="AS35" s="637"/>
      <c r="AT35" s="637"/>
      <c r="AU35" s="637"/>
      <c r="AV35" s="637"/>
      <c r="AW35" s="637"/>
      <c r="AX35" s="637"/>
      <c r="AY35" s="638"/>
      <c r="AZ35" s="614">
        <v>3002021</v>
      </c>
      <c r="BA35" s="615"/>
      <c r="BB35" s="615"/>
      <c r="BC35" s="615"/>
      <c r="BD35" s="615"/>
      <c r="BE35" s="615"/>
      <c r="BF35" s="696"/>
      <c r="BG35" s="636" t="s">
        <v>309</v>
      </c>
      <c r="BH35" s="637"/>
      <c r="BI35" s="637"/>
      <c r="BJ35" s="637"/>
      <c r="BK35" s="637"/>
      <c r="BL35" s="637"/>
      <c r="BM35" s="637"/>
      <c r="BN35" s="637"/>
      <c r="BO35" s="637"/>
      <c r="BP35" s="637"/>
      <c r="BQ35" s="637"/>
      <c r="BR35" s="637"/>
      <c r="BS35" s="637"/>
      <c r="BT35" s="637"/>
      <c r="BU35" s="638"/>
      <c r="BV35" s="614">
        <v>92133</v>
      </c>
      <c r="BW35" s="615"/>
      <c r="BX35" s="615"/>
      <c r="BY35" s="615"/>
      <c r="BZ35" s="615"/>
      <c r="CA35" s="615"/>
      <c r="CB35" s="696"/>
      <c r="CD35" s="639" t="s">
        <v>310</v>
      </c>
      <c r="CE35" s="640"/>
      <c r="CF35" s="640"/>
      <c r="CG35" s="640"/>
      <c r="CH35" s="640"/>
      <c r="CI35" s="640"/>
      <c r="CJ35" s="640"/>
      <c r="CK35" s="640"/>
      <c r="CL35" s="640"/>
      <c r="CM35" s="640"/>
      <c r="CN35" s="640"/>
      <c r="CO35" s="640"/>
      <c r="CP35" s="640"/>
      <c r="CQ35" s="641"/>
      <c r="CR35" s="625">
        <v>39415</v>
      </c>
      <c r="CS35" s="657"/>
      <c r="CT35" s="657"/>
      <c r="CU35" s="657"/>
      <c r="CV35" s="657"/>
      <c r="CW35" s="657"/>
      <c r="CX35" s="657"/>
      <c r="CY35" s="658"/>
      <c r="CZ35" s="659">
        <v>0.2</v>
      </c>
      <c r="DA35" s="660"/>
      <c r="DB35" s="660"/>
      <c r="DC35" s="661"/>
      <c r="DD35" s="634">
        <v>19719</v>
      </c>
      <c r="DE35" s="657"/>
      <c r="DF35" s="657"/>
      <c r="DG35" s="657"/>
      <c r="DH35" s="657"/>
      <c r="DI35" s="657"/>
      <c r="DJ35" s="657"/>
      <c r="DK35" s="658"/>
      <c r="DL35" s="634">
        <v>19719</v>
      </c>
      <c r="DM35" s="657"/>
      <c r="DN35" s="657"/>
      <c r="DO35" s="657"/>
      <c r="DP35" s="657"/>
      <c r="DQ35" s="657"/>
      <c r="DR35" s="657"/>
      <c r="DS35" s="657"/>
      <c r="DT35" s="657"/>
      <c r="DU35" s="657"/>
      <c r="DV35" s="658"/>
      <c r="DW35" s="630">
        <v>0.2</v>
      </c>
      <c r="DX35" s="655"/>
      <c r="DY35" s="655"/>
      <c r="DZ35" s="655"/>
      <c r="EA35" s="655"/>
      <c r="EB35" s="655"/>
      <c r="EC35" s="656"/>
    </row>
    <row r="36" spans="2:133" ht="11.25" customHeight="1" x14ac:dyDescent="0.15">
      <c r="B36" s="668" t="s">
        <v>311</v>
      </c>
      <c r="C36" s="669"/>
      <c r="D36" s="669"/>
      <c r="E36" s="669"/>
      <c r="F36" s="669"/>
      <c r="G36" s="669"/>
      <c r="H36" s="669"/>
      <c r="I36" s="669"/>
      <c r="J36" s="669"/>
      <c r="K36" s="669"/>
      <c r="L36" s="669"/>
      <c r="M36" s="669"/>
      <c r="N36" s="669"/>
      <c r="O36" s="669"/>
      <c r="P36" s="669"/>
      <c r="Q36" s="670"/>
      <c r="R36" s="697">
        <v>16708108</v>
      </c>
      <c r="S36" s="698"/>
      <c r="T36" s="698"/>
      <c r="U36" s="698"/>
      <c r="V36" s="698"/>
      <c r="W36" s="698"/>
      <c r="X36" s="698"/>
      <c r="Y36" s="699"/>
      <c r="Z36" s="700">
        <v>100</v>
      </c>
      <c r="AA36" s="700"/>
      <c r="AB36" s="700"/>
      <c r="AC36" s="700"/>
      <c r="AD36" s="701">
        <v>9217053</v>
      </c>
      <c r="AE36" s="701"/>
      <c r="AF36" s="701"/>
      <c r="AG36" s="701"/>
      <c r="AH36" s="701"/>
      <c r="AI36" s="701"/>
      <c r="AJ36" s="701"/>
      <c r="AK36" s="701"/>
      <c r="AL36" s="702">
        <v>100</v>
      </c>
      <c r="AM36" s="694"/>
      <c r="AN36" s="694"/>
      <c r="AO36" s="703"/>
      <c r="AQ36" s="704" t="s">
        <v>312</v>
      </c>
      <c r="AR36" s="705"/>
      <c r="AS36" s="705"/>
      <c r="AT36" s="705"/>
      <c r="AU36" s="705"/>
      <c r="AV36" s="705"/>
      <c r="AW36" s="705"/>
      <c r="AX36" s="705"/>
      <c r="AY36" s="706"/>
      <c r="AZ36" s="625">
        <v>598048</v>
      </c>
      <c r="BA36" s="626"/>
      <c r="BB36" s="626"/>
      <c r="BC36" s="626"/>
      <c r="BD36" s="657"/>
      <c r="BE36" s="657"/>
      <c r="BF36" s="682"/>
      <c r="BG36" s="639" t="s">
        <v>313</v>
      </c>
      <c r="BH36" s="640"/>
      <c r="BI36" s="640"/>
      <c r="BJ36" s="640"/>
      <c r="BK36" s="640"/>
      <c r="BL36" s="640"/>
      <c r="BM36" s="640"/>
      <c r="BN36" s="640"/>
      <c r="BO36" s="640"/>
      <c r="BP36" s="640"/>
      <c r="BQ36" s="640"/>
      <c r="BR36" s="640"/>
      <c r="BS36" s="640"/>
      <c r="BT36" s="640"/>
      <c r="BU36" s="641"/>
      <c r="BV36" s="625">
        <v>-146716</v>
      </c>
      <c r="BW36" s="626"/>
      <c r="BX36" s="626"/>
      <c r="BY36" s="626"/>
      <c r="BZ36" s="626"/>
      <c r="CA36" s="626"/>
      <c r="CB36" s="635"/>
      <c r="CD36" s="639" t="s">
        <v>314</v>
      </c>
      <c r="CE36" s="640"/>
      <c r="CF36" s="640"/>
      <c r="CG36" s="640"/>
      <c r="CH36" s="640"/>
      <c r="CI36" s="640"/>
      <c r="CJ36" s="640"/>
      <c r="CK36" s="640"/>
      <c r="CL36" s="640"/>
      <c r="CM36" s="640"/>
      <c r="CN36" s="640"/>
      <c r="CO36" s="640"/>
      <c r="CP36" s="640"/>
      <c r="CQ36" s="641"/>
      <c r="CR36" s="625">
        <v>960715</v>
      </c>
      <c r="CS36" s="626"/>
      <c r="CT36" s="626"/>
      <c r="CU36" s="626"/>
      <c r="CV36" s="626"/>
      <c r="CW36" s="626"/>
      <c r="CX36" s="626"/>
      <c r="CY36" s="627"/>
      <c r="CZ36" s="659">
        <v>5.8</v>
      </c>
      <c r="DA36" s="660"/>
      <c r="DB36" s="660"/>
      <c r="DC36" s="661"/>
      <c r="DD36" s="634">
        <v>823667</v>
      </c>
      <c r="DE36" s="626"/>
      <c r="DF36" s="626"/>
      <c r="DG36" s="626"/>
      <c r="DH36" s="626"/>
      <c r="DI36" s="626"/>
      <c r="DJ36" s="626"/>
      <c r="DK36" s="627"/>
      <c r="DL36" s="634">
        <v>617731</v>
      </c>
      <c r="DM36" s="626"/>
      <c r="DN36" s="626"/>
      <c r="DO36" s="626"/>
      <c r="DP36" s="626"/>
      <c r="DQ36" s="626"/>
      <c r="DR36" s="626"/>
      <c r="DS36" s="626"/>
      <c r="DT36" s="626"/>
      <c r="DU36" s="626"/>
      <c r="DV36" s="627"/>
      <c r="DW36" s="630">
        <v>6.2</v>
      </c>
      <c r="DX36" s="655"/>
      <c r="DY36" s="655"/>
      <c r="DZ36" s="655"/>
      <c r="EA36" s="655"/>
      <c r="EB36" s="655"/>
      <c r="EC36" s="656"/>
    </row>
    <row r="37" spans="2:133" ht="11.25" customHeight="1" x14ac:dyDescent="0.15">
      <c r="AQ37" s="704" t="s">
        <v>315</v>
      </c>
      <c r="AR37" s="705"/>
      <c r="AS37" s="705"/>
      <c r="AT37" s="705"/>
      <c r="AU37" s="705"/>
      <c r="AV37" s="705"/>
      <c r="AW37" s="705"/>
      <c r="AX37" s="705"/>
      <c r="AY37" s="706"/>
      <c r="AZ37" s="625">
        <v>368627</v>
      </c>
      <c r="BA37" s="626"/>
      <c r="BB37" s="626"/>
      <c r="BC37" s="626"/>
      <c r="BD37" s="657"/>
      <c r="BE37" s="657"/>
      <c r="BF37" s="682"/>
      <c r="BG37" s="639" t="s">
        <v>316</v>
      </c>
      <c r="BH37" s="640"/>
      <c r="BI37" s="640"/>
      <c r="BJ37" s="640"/>
      <c r="BK37" s="640"/>
      <c r="BL37" s="640"/>
      <c r="BM37" s="640"/>
      <c r="BN37" s="640"/>
      <c r="BO37" s="640"/>
      <c r="BP37" s="640"/>
      <c r="BQ37" s="640"/>
      <c r="BR37" s="640"/>
      <c r="BS37" s="640"/>
      <c r="BT37" s="640"/>
      <c r="BU37" s="641"/>
      <c r="BV37" s="625">
        <v>8502</v>
      </c>
      <c r="BW37" s="626"/>
      <c r="BX37" s="626"/>
      <c r="BY37" s="626"/>
      <c r="BZ37" s="626"/>
      <c r="CA37" s="626"/>
      <c r="CB37" s="635"/>
      <c r="CD37" s="639" t="s">
        <v>317</v>
      </c>
      <c r="CE37" s="640"/>
      <c r="CF37" s="640"/>
      <c r="CG37" s="640"/>
      <c r="CH37" s="640"/>
      <c r="CI37" s="640"/>
      <c r="CJ37" s="640"/>
      <c r="CK37" s="640"/>
      <c r="CL37" s="640"/>
      <c r="CM37" s="640"/>
      <c r="CN37" s="640"/>
      <c r="CO37" s="640"/>
      <c r="CP37" s="640"/>
      <c r="CQ37" s="641"/>
      <c r="CR37" s="625">
        <v>1784</v>
      </c>
      <c r="CS37" s="657"/>
      <c r="CT37" s="657"/>
      <c r="CU37" s="657"/>
      <c r="CV37" s="657"/>
      <c r="CW37" s="657"/>
      <c r="CX37" s="657"/>
      <c r="CY37" s="658"/>
      <c r="CZ37" s="659">
        <v>0</v>
      </c>
      <c r="DA37" s="660"/>
      <c r="DB37" s="660"/>
      <c r="DC37" s="661"/>
      <c r="DD37" s="634">
        <v>1784</v>
      </c>
      <c r="DE37" s="657"/>
      <c r="DF37" s="657"/>
      <c r="DG37" s="657"/>
      <c r="DH37" s="657"/>
      <c r="DI37" s="657"/>
      <c r="DJ37" s="657"/>
      <c r="DK37" s="658"/>
      <c r="DL37" s="634">
        <v>1784</v>
      </c>
      <c r="DM37" s="657"/>
      <c r="DN37" s="657"/>
      <c r="DO37" s="657"/>
      <c r="DP37" s="657"/>
      <c r="DQ37" s="657"/>
      <c r="DR37" s="657"/>
      <c r="DS37" s="657"/>
      <c r="DT37" s="657"/>
      <c r="DU37" s="657"/>
      <c r="DV37" s="658"/>
      <c r="DW37" s="630">
        <v>0</v>
      </c>
      <c r="DX37" s="655"/>
      <c r="DY37" s="655"/>
      <c r="DZ37" s="655"/>
      <c r="EA37" s="655"/>
      <c r="EB37" s="655"/>
      <c r="EC37" s="656"/>
    </row>
    <row r="38" spans="2:133" ht="11.25" customHeight="1" x14ac:dyDescent="0.15">
      <c r="AQ38" s="704" t="s">
        <v>318</v>
      </c>
      <c r="AR38" s="705"/>
      <c r="AS38" s="705"/>
      <c r="AT38" s="705"/>
      <c r="AU38" s="705"/>
      <c r="AV38" s="705"/>
      <c r="AW38" s="705"/>
      <c r="AX38" s="705"/>
      <c r="AY38" s="706"/>
      <c r="AZ38" s="625">
        <v>153716</v>
      </c>
      <c r="BA38" s="626"/>
      <c r="BB38" s="626"/>
      <c r="BC38" s="626"/>
      <c r="BD38" s="657"/>
      <c r="BE38" s="657"/>
      <c r="BF38" s="682"/>
      <c r="BG38" s="639" t="s">
        <v>319</v>
      </c>
      <c r="BH38" s="640"/>
      <c r="BI38" s="640"/>
      <c r="BJ38" s="640"/>
      <c r="BK38" s="640"/>
      <c r="BL38" s="640"/>
      <c r="BM38" s="640"/>
      <c r="BN38" s="640"/>
      <c r="BO38" s="640"/>
      <c r="BP38" s="640"/>
      <c r="BQ38" s="640"/>
      <c r="BR38" s="640"/>
      <c r="BS38" s="640"/>
      <c r="BT38" s="640"/>
      <c r="BU38" s="641"/>
      <c r="BV38" s="625">
        <v>15026</v>
      </c>
      <c r="BW38" s="626"/>
      <c r="BX38" s="626"/>
      <c r="BY38" s="626"/>
      <c r="BZ38" s="626"/>
      <c r="CA38" s="626"/>
      <c r="CB38" s="635"/>
      <c r="CD38" s="639" t="s">
        <v>320</v>
      </c>
      <c r="CE38" s="640"/>
      <c r="CF38" s="640"/>
      <c r="CG38" s="640"/>
      <c r="CH38" s="640"/>
      <c r="CI38" s="640"/>
      <c r="CJ38" s="640"/>
      <c r="CK38" s="640"/>
      <c r="CL38" s="640"/>
      <c r="CM38" s="640"/>
      <c r="CN38" s="640"/>
      <c r="CO38" s="640"/>
      <c r="CP38" s="640"/>
      <c r="CQ38" s="641"/>
      <c r="CR38" s="625">
        <v>2598024</v>
      </c>
      <c r="CS38" s="626"/>
      <c r="CT38" s="626"/>
      <c r="CU38" s="626"/>
      <c r="CV38" s="626"/>
      <c r="CW38" s="626"/>
      <c r="CX38" s="626"/>
      <c r="CY38" s="627"/>
      <c r="CZ38" s="659">
        <v>15.7</v>
      </c>
      <c r="DA38" s="660"/>
      <c r="DB38" s="660"/>
      <c r="DC38" s="661"/>
      <c r="DD38" s="634">
        <v>2292026</v>
      </c>
      <c r="DE38" s="626"/>
      <c r="DF38" s="626"/>
      <c r="DG38" s="626"/>
      <c r="DH38" s="626"/>
      <c r="DI38" s="626"/>
      <c r="DJ38" s="626"/>
      <c r="DK38" s="627"/>
      <c r="DL38" s="634">
        <v>2067230</v>
      </c>
      <c r="DM38" s="626"/>
      <c r="DN38" s="626"/>
      <c r="DO38" s="626"/>
      <c r="DP38" s="626"/>
      <c r="DQ38" s="626"/>
      <c r="DR38" s="626"/>
      <c r="DS38" s="626"/>
      <c r="DT38" s="626"/>
      <c r="DU38" s="626"/>
      <c r="DV38" s="627"/>
      <c r="DW38" s="630">
        <v>20.8</v>
      </c>
      <c r="DX38" s="655"/>
      <c r="DY38" s="655"/>
      <c r="DZ38" s="655"/>
      <c r="EA38" s="655"/>
      <c r="EB38" s="655"/>
      <c r="EC38" s="656"/>
    </row>
    <row r="39" spans="2:133" ht="11.25" customHeight="1" x14ac:dyDescent="0.15">
      <c r="AQ39" s="704" t="s">
        <v>321</v>
      </c>
      <c r="AR39" s="705"/>
      <c r="AS39" s="705"/>
      <c r="AT39" s="705"/>
      <c r="AU39" s="705"/>
      <c r="AV39" s="705"/>
      <c r="AW39" s="705"/>
      <c r="AX39" s="705"/>
      <c r="AY39" s="706"/>
      <c r="AZ39" s="625">
        <v>35370</v>
      </c>
      <c r="BA39" s="626"/>
      <c r="BB39" s="626"/>
      <c r="BC39" s="626"/>
      <c r="BD39" s="657"/>
      <c r="BE39" s="657"/>
      <c r="BF39" s="682"/>
      <c r="BG39" s="710" t="s">
        <v>322</v>
      </c>
      <c r="BH39" s="711"/>
      <c r="BI39" s="711"/>
      <c r="BJ39" s="711"/>
      <c r="BK39" s="711"/>
      <c r="BL39" s="189"/>
      <c r="BM39" s="640" t="s">
        <v>323</v>
      </c>
      <c r="BN39" s="640"/>
      <c r="BO39" s="640"/>
      <c r="BP39" s="640"/>
      <c r="BQ39" s="640"/>
      <c r="BR39" s="640"/>
      <c r="BS39" s="640"/>
      <c r="BT39" s="640"/>
      <c r="BU39" s="641"/>
      <c r="BV39" s="625">
        <v>111</v>
      </c>
      <c r="BW39" s="626"/>
      <c r="BX39" s="626"/>
      <c r="BY39" s="626"/>
      <c r="BZ39" s="626"/>
      <c r="CA39" s="626"/>
      <c r="CB39" s="635"/>
      <c r="CD39" s="639" t="s">
        <v>324</v>
      </c>
      <c r="CE39" s="640"/>
      <c r="CF39" s="640"/>
      <c r="CG39" s="640"/>
      <c r="CH39" s="640"/>
      <c r="CI39" s="640"/>
      <c r="CJ39" s="640"/>
      <c r="CK39" s="640"/>
      <c r="CL39" s="640"/>
      <c r="CM39" s="640"/>
      <c r="CN39" s="640"/>
      <c r="CO39" s="640"/>
      <c r="CP39" s="640"/>
      <c r="CQ39" s="641"/>
      <c r="CR39" s="625">
        <v>85736</v>
      </c>
      <c r="CS39" s="657"/>
      <c r="CT39" s="657"/>
      <c r="CU39" s="657"/>
      <c r="CV39" s="657"/>
      <c r="CW39" s="657"/>
      <c r="CX39" s="657"/>
      <c r="CY39" s="658"/>
      <c r="CZ39" s="659">
        <v>0.5</v>
      </c>
      <c r="DA39" s="660"/>
      <c r="DB39" s="660"/>
      <c r="DC39" s="661"/>
      <c r="DD39" s="634" t="s">
        <v>325</v>
      </c>
      <c r="DE39" s="657"/>
      <c r="DF39" s="657"/>
      <c r="DG39" s="657"/>
      <c r="DH39" s="657"/>
      <c r="DI39" s="657"/>
      <c r="DJ39" s="657"/>
      <c r="DK39" s="658"/>
      <c r="DL39" s="634" t="s">
        <v>325</v>
      </c>
      <c r="DM39" s="657"/>
      <c r="DN39" s="657"/>
      <c r="DO39" s="657"/>
      <c r="DP39" s="657"/>
      <c r="DQ39" s="657"/>
      <c r="DR39" s="657"/>
      <c r="DS39" s="657"/>
      <c r="DT39" s="657"/>
      <c r="DU39" s="657"/>
      <c r="DV39" s="658"/>
      <c r="DW39" s="630" t="s">
        <v>325</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326</v>
      </c>
      <c r="AR40" s="705"/>
      <c r="AS40" s="705"/>
      <c r="AT40" s="705"/>
      <c r="AU40" s="705"/>
      <c r="AV40" s="705"/>
      <c r="AW40" s="705"/>
      <c r="AX40" s="705"/>
      <c r="AY40" s="706"/>
      <c r="AZ40" s="625">
        <v>502273</v>
      </c>
      <c r="BA40" s="626"/>
      <c r="BB40" s="626"/>
      <c r="BC40" s="626"/>
      <c r="BD40" s="657"/>
      <c r="BE40" s="657"/>
      <c r="BF40" s="682"/>
      <c r="BG40" s="710"/>
      <c r="BH40" s="711"/>
      <c r="BI40" s="711"/>
      <c r="BJ40" s="711"/>
      <c r="BK40" s="711"/>
      <c r="BL40" s="189"/>
      <c r="BM40" s="640" t="s">
        <v>327</v>
      </c>
      <c r="BN40" s="640"/>
      <c r="BO40" s="640"/>
      <c r="BP40" s="640"/>
      <c r="BQ40" s="640"/>
      <c r="BR40" s="640"/>
      <c r="BS40" s="640"/>
      <c r="BT40" s="640"/>
      <c r="BU40" s="641"/>
      <c r="BV40" s="625">
        <v>94</v>
      </c>
      <c r="BW40" s="626"/>
      <c r="BX40" s="626"/>
      <c r="BY40" s="626"/>
      <c r="BZ40" s="626"/>
      <c r="CA40" s="626"/>
      <c r="CB40" s="635"/>
      <c r="CD40" s="639" t="s">
        <v>328</v>
      </c>
      <c r="CE40" s="640"/>
      <c r="CF40" s="640"/>
      <c r="CG40" s="640"/>
      <c r="CH40" s="640"/>
      <c r="CI40" s="640"/>
      <c r="CJ40" s="640"/>
      <c r="CK40" s="640"/>
      <c r="CL40" s="640"/>
      <c r="CM40" s="640"/>
      <c r="CN40" s="640"/>
      <c r="CO40" s="640"/>
      <c r="CP40" s="640"/>
      <c r="CQ40" s="641"/>
      <c r="CR40" s="625">
        <v>35680</v>
      </c>
      <c r="CS40" s="626"/>
      <c r="CT40" s="626"/>
      <c r="CU40" s="626"/>
      <c r="CV40" s="626"/>
      <c r="CW40" s="626"/>
      <c r="CX40" s="626"/>
      <c r="CY40" s="627"/>
      <c r="CZ40" s="659">
        <v>0.2</v>
      </c>
      <c r="DA40" s="660"/>
      <c r="DB40" s="660"/>
      <c r="DC40" s="661"/>
      <c r="DD40" s="634">
        <v>24000</v>
      </c>
      <c r="DE40" s="626"/>
      <c r="DF40" s="626"/>
      <c r="DG40" s="626"/>
      <c r="DH40" s="626"/>
      <c r="DI40" s="626"/>
      <c r="DJ40" s="626"/>
      <c r="DK40" s="627"/>
      <c r="DL40" s="634" t="s">
        <v>325</v>
      </c>
      <c r="DM40" s="626"/>
      <c r="DN40" s="626"/>
      <c r="DO40" s="626"/>
      <c r="DP40" s="626"/>
      <c r="DQ40" s="626"/>
      <c r="DR40" s="626"/>
      <c r="DS40" s="626"/>
      <c r="DT40" s="626"/>
      <c r="DU40" s="626"/>
      <c r="DV40" s="627"/>
      <c r="DW40" s="630" t="s">
        <v>325</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329</v>
      </c>
      <c r="AR41" s="646"/>
      <c r="AS41" s="646"/>
      <c r="AT41" s="646"/>
      <c r="AU41" s="646"/>
      <c r="AV41" s="646"/>
      <c r="AW41" s="646"/>
      <c r="AX41" s="646"/>
      <c r="AY41" s="647"/>
      <c r="AZ41" s="697">
        <v>1343987</v>
      </c>
      <c r="BA41" s="698"/>
      <c r="BB41" s="698"/>
      <c r="BC41" s="698"/>
      <c r="BD41" s="693"/>
      <c r="BE41" s="693"/>
      <c r="BF41" s="695"/>
      <c r="BG41" s="712"/>
      <c r="BH41" s="713"/>
      <c r="BI41" s="713"/>
      <c r="BJ41" s="713"/>
      <c r="BK41" s="713"/>
      <c r="BL41" s="191"/>
      <c r="BM41" s="646" t="s">
        <v>330</v>
      </c>
      <c r="BN41" s="646"/>
      <c r="BO41" s="646"/>
      <c r="BP41" s="646"/>
      <c r="BQ41" s="646"/>
      <c r="BR41" s="646"/>
      <c r="BS41" s="646"/>
      <c r="BT41" s="646"/>
      <c r="BU41" s="647"/>
      <c r="BV41" s="697">
        <v>297</v>
      </c>
      <c r="BW41" s="698"/>
      <c r="BX41" s="698"/>
      <c r="BY41" s="698"/>
      <c r="BZ41" s="698"/>
      <c r="CA41" s="698"/>
      <c r="CB41" s="707"/>
      <c r="CD41" s="639" t="s">
        <v>331</v>
      </c>
      <c r="CE41" s="640"/>
      <c r="CF41" s="640"/>
      <c r="CG41" s="640"/>
      <c r="CH41" s="640"/>
      <c r="CI41" s="640"/>
      <c r="CJ41" s="640"/>
      <c r="CK41" s="640"/>
      <c r="CL41" s="640"/>
      <c r="CM41" s="640"/>
      <c r="CN41" s="640"/>
      <c r="CO41" s="640"/>
      <c r="CP41" s="640"/>
      <c r="CQ41" s="641"/>
      <c r="CR41" s="625" t="s">
        <v>332</v>
      </c>
      <c r="CS41" s="657"/>
      <c r="CT41" s="657"/>
      <c r="CU41" s="657"/>
      <c r="CV41" s="657"/>
      <c r="CW41" s="657"/>
      <c r="CX41" s="657"/>
      <c r="CY41" s="658"/>
      <c r="CZ41" s="659" t="s">
        <v>332</v>
      </c>
      <c r="DA41" s="660"/>
      <c r="DB41" s="660"/>
      <c r="DC41" s="661"/>
      <c r="DD41" s="634" t="s">
        <v>332</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333</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334</v>
      </c>
      <c r="CE42" s="623"/>
      <c r="CF42" s="623"/>
      <c r="CG42" s="623"/>
      <c r="CH42" s="623"/>
      <c r="CI42" s="623"/>
      <c r="CJ42" s="623"/>
      <c r="CK42" s="623"/>
      <c r="CL42" s="623"/>
      <c r="CM42" s="623"/>
      <c r="CN42" s="623"/>
      <c r="CO42" s="623"/>
      <c r="CP42" s="623"/>
      <c r="CQ42" s="624"/>
      <c r="CR42" s="625">
        <v>1704326</v>
      </c>
      <c r="CS42" s="626"/>
      <c r="CT42" s="626"/>
      <c r="CU42" s="626"/>
      <c r="CV42" s="626"/>
      <c r="CW42" s="626"/>
      <c r="CX42" s="626"/>
      <c r="CY42" s="627"/>
      <c r="CZ42" s="659">
        <v>10.3</v>
      </c>
      <c r="DA42" s="708"/>
      <c r="DB42" s="708"/>
      <c r="DC42" s="709"/>
      <c r="DD42" s="634">
        <v>201408</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335</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336</v>
      </c>
      <c r="CE43" s="623"/>
      <c r="CF43" s="623"/>
      <c r="CG43" s="623"/>
      <c r="CH43" s="623"/>
      <c r="CI43" s="623"/>
      <c r="CJ43" s="623"/>
      <c r="CK43" s="623"/>
      <c r="CL43" s="623"/>
      <c r="CM43" s="623"/>
      <c r="CN43" s="623"/>
      <c r="CO43" s="623"/>
      <c r="CP43" s="623"/>
      <c r="CQ43" s="624"/>
      <c r="CR43" s="625">
        <v>40494</v>
      </c>
      <c r="CS43" s="657"/>
      <c r="CT43" s="657"/>
      <c r="CU43" s="657"/>
      <c r="CV43" s="657"/>
      <c r="CW43" s="657"/>
      <c r="CX43" s="657"/>
      <c r="CY43" s="658"/>
      <c r="CZ43" s="659">
        <v>0.2</v>
      </c>
      <c r="DA43" s="660"/>
      <c r="DB43" s="660"/>
      <c r="DC43" s="661"/>
      <c r="DD43" s="634">
        <v>40494</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337</v>
      </c>
      <c r="CD44" s="731" t="s">
        <v>289</v>
      </c>
      <c r="CE44" s="732"/>
      <c r="CF44" s="622" t="s">
        <v>338</v>
      </c>
      <c r="CG44" s="623"/>
      <c r="CH44" s="623"/>
      <c r="CI44" s="623"/>
      <c r="CJ44" s="623"/>
      <c r="CK44" s="623"/>
      <c r="CL44" s="623"/>
      <c r="CM44" s="623"/>
      <c r="CN44" s="623"/>
      <c r="CO44" s="623"/>
      <c r="CP44" s="623"/>
      <c r="CQ44" s="624"/>
      <c r="CR44" s="625">
        <v>1703050</v>
      </c>
      <c r="CS44" s="626"/>
      <c r="CT44" s="626"/>
      <c r="CU44" s="626"/>
      <c r="CV44" s="626"/>
      <c r="CW44" s="626"/>
      <c r="CX44" s="626"/>
      <c r="CY44" s="627"/>
      <c r="CZ44" s="659">
        <v>10.3</v>
      </c>
      <c r="DA44" s="708"/>
      <c r="DB44" s="708"/>
      <c r="DC44" s="709"/>
      <c r="DD44" s="634">
        <v>200132</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339</v>
      </c>
      <c r="CG45" s="623"/>
      <c r="CH45" s="623"/>
      <c r="CI45" s="623"/>
      <c r="CJ45" s="623"/>
      <c r="CK45" s="623"/>
      <c r="CL45" s="623"/>
      <c r="CM45" s="623"/>
      <c r="CN45" s="623"/>
      <c r="CO45" s="623"/>
      <c r="CP45" s="623"/>
      <c r="CQ45" s="624"/>
      <c r="CR45" s="625">
        <v>306568</v>
      </c>
      <c r="CS45" s="657"/>
      <c r="CT45" s="657"/>
      <c r="CU45" s="657"/>
      <c r="CV45" s="657"/>
      <c r="CW45" s="657"/>
      <c r="CX45" s="657"/>
      <c r="CY45" s="658"/>
      <c r="CZ45" s="659">
        <v>1.9</v>
      </c>
      <c r="DA45" s="660"/>
      <c r="DB45" s="660"/>
      <c r="DC45" s="661"/>
      <c r="DD45" s="634">
        <v>18551</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340</v>
      </c>
      <c r="CG46" s="623"/>
      <c r="CH46" s="623"/>
      <c r="CI46" s="623"/>
      <c r="CJ46" s="623"/>
      <c r="CK46" s="623"/>
      <c r="CL46" s="623"/>
      <c r="CM46" s="623"/>
      <c r="CN46" s="623"/>
      <c r="CO46" s="623"/>
      <c r="CP46" s="623"/>
      <c r="CQ46" s="624"/>
      <c r="CR46" s="625">
        <v>1325103</v>
      </c>
      <c r="CS46" s="626"/>
      <c r="CT46" s="626"/>
      <c r="CU46" s="626"/>
      <c r="CV46" s="626"/>
      <c r="CW46" s="626"/>
      <c r="CX46" s="626"/>
      <c r="CY46" s="627"/>
      <c r="CZ46" s="659">
        <v>8</v>
      </c>
      <c r="DA46" s="708"/>
      <c r="DB46" s="708"/>
      <c r="DC46" s="709"/>
      <c r="DD46" s="634">
        <v>171897</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341</v>
      </c>
      <c r="CG47" s="623"/>
      <c r="CH47" s="623"/>
      <c r="CI47" s="623"/>
      <c r="CJ47" s="623"/>
      <c r="CK47" s="623"/>
      <c r="CL47" s="623"/>
      <c r="CM47" s="623"/>
      <c r="CN47" s="623"/>
      <c r="CO47" s="623"/>
      <c r="CP47" s="623"/>
      <c r="CQ47" s="624"/>
      <c r="CR47" s="625">
        <v>1276</v>
      </c>
      <c r="CS47" s="657"/>
      <c r="CT47" s="657"/>
      <c r="CU47" s="657"/>
      <c r="CV47" s="657"/>
      <c r="CW47" s="657"/>
      <c r="CX47" s="657"/>
      <c r="CY47" s="658"/>
      <c r="CZ47" s="659">
        <v>0</v>
      </c>
      <c r="DA47" s="660"/>
      <c r="DB47" s="660"/>
      <c r="DC47" s="661"/>
      <c r="DD47" s="634">
        <v>1276</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342</v>
      </c>
      <c r="CG48" s="623"/>
      <c r="CH48" s="623"/>
      <c r="CI48" s="623"/>
      <c r="CJ48" s="623"/>
      <c r="CK48" s="623"/>
      <c r="CL48" s="623"/>
      <c r="CM48" s="623"/>
      <c r="CN48" s="623"/>
      <c r="CO48" s="623"/>
      <c r="CP48" s="623"/>
      <c r="CQ48" s="624"/>
      <c r="CR48" s="625" t="s">
        <v>113</v>
      </c>
      <c r="CS48" s="626"/>
      <c r="CT48" s="626"/>
      <c r="CU48" s="626"/>
      <c r="CV48" s="626"/>
      <c r="CW48" s="626"/>
      <c r="CX48" s="626"/>
      <c r="CY48" s="627"/>
      <c r="CZ48" s="659" t="s">
        <v>113</v>
      </c>
      <c r="DA48" s="708"/>
      <c r="DB48" s="708"/>
      <c r="DC48" s="709"/>
      <c r="DD48" s="634" t="s">
        <v>113</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343</v>
      </c>
      <c r="CE49" s="669"/>
      <c r="CF49" s="669"/>
      <c r="CG49" s="669"/>
      <c r="CH49" s="669"/>
      <c r="CI49" s="669"/>
      <c r="CJ49" s="669"/>
      <c r="CK49" s="669"/>
      <c r="CL49" s="669"/>
      <c r="CM49" s="669"/>
      <c r="CN49" s="669"/>
      <c r="CO49" s="669"/>
      <c r="CP49" s="669"/>
      <c r="CQ49" s="670"/>
      <c r="CR49" s="697">
        <v>16518140</v>
      </c>
      <c r="CS49" s="693"/>
      <c r="CT49" s="693"/>
      <c r="CU49" s="693"/>
      <c r="CV49" s="693"/>
      <c r="CW49" s="693"/>
      <c r="CX49" s="693"/>
      <c r="CY49" s="720"/>
      <c r="CZ49" s="721">
        <v>100</v>
      </c>
      <c r="DA49" s="722"/>
      <c r="DB49" s="722"/>
      <c r="DC49" s="723"/>
      <c r="DD49" s="724">
        <v>11554711</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344</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345</v>
      </c>
      <c r="DK2" s="767"/>
      <c r="DL2" s="767"/>
      <c r="DM2" s="767"/>
      <c r="DN2" s="767"/>
      <c r="DO2" s="768"/>
      <c r="DP2" s="202"/>
      <c r="DQ2" s="766" t="s">
        <v>346</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347</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348</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349</v>
      </c>
      <c r="B5" s="761"/>
      <c r="C5" s="761"/>
      <c r="D5" s="761"/>
      <c r="E5" s="761"/>
      <c r="F5" s="761"/>
      <c r="G5" s="761"/>
      <c r="H5" s="761"/>
      <c r="I5" s="761"/>
      <c r="J5" s="761"/>
      <c r="K5" s="761"/>
      <c r="L5" s="761"/>
      <c r="M5" s="761"/>
      <c r="N5" s="761"/>
      <c r="O5" s="761"/>
      <c r="P5" s="762"/>
      <c r="Q5" s="737" t="s">
        <v>350</v>
      </c>
      <c r="R5" s="738"/>
      <c r="S5" s="738"/>
      <c r="T5" s="738"/>
      <c r="U5" s="739"/>
      <c r="V5" s="737" t="s">
        <v>351</v>
      </c>
      <c r="W5" s="738"/>
      <c r="X5" s="738"/>
      <c r="Y5" s="738"/>
      <c r="Z5" s="739"/>
      <c r="AA5" s="737" t="s">
        <v>352</v>
      </c>
      <c r="AB5" s="738"/>
      <c r="AC5" s="738"/>
      <c r="AD5" s="738"/>
      <c r="AE5" s="738"/>
      <c r="AF5" s="770" t="s">
        <v>353</v>
      </c>
      <c r="AG5" s="738"/>
      <c r="AH5" s="738"/>
      <c r="AI5" s="738"/>
      <c r="AJ5" s="749"/>
      <c r="AK5" s="738" t="s">
        <v>354</v>
      </c>
      <c r="AL5" s="738"/>
      <c r="AM5" s="738"/>
      <c r="AN5" s="738"/>
      <c r="AO5" s="739"/>
      <c r="AP5" s="737" t="s">
        <v>355</v>
      </c>
      <c r="AQ5" s="738"/>
      <c r="AR5" s="738"/>
      <c r="AS5" s="738"/>
      <c r="AT5" s="739"/>
      <c r="AU5" s="737" t="s">
        <v>356</v>
      </c>
      <c r="AV5" s="738"/>
      <c r="AW5" s="738"/>
      <c r="AX5" s="738"/>
      <c r="AY5" s="749"/>
      <c r="AZ5" s="209"/>
      <c r="BA5" s="209"/>
      <c r="BB5" s="209"/>
      <c r="BC5" s="209"/>
      <c r="BD5" s="209"/>
      <c r="BE5" s="210"/>
      <c r="BF5" s="210"/>
      <c r="BG5" s="210"/>
      <c r="BH5" s="210"/>
      <c r="BI5" s="210"/>
      <c r="BJ5" s="210"/>
      <c r="BK5" s="210"/>
      <c r="BL5" s="210"/>
      <c r="BM5" s="210"/>
      <c r="BN5" s="210"/>
      <c r="BO5" s="210"/>
      <c r="BP5" s="210"/>
      <c r="BQ5" s="760" t="s">
        <v>357</v>
      </c>
      <c r="BR5" s="761"/>
      <c r="BS5" s="761"/>
      <c r="BT5" s="761"/>
      <c r="BU5" s="761"/>
      <c r="BV5" s="761"/>
      <c r="BW5" s="761"/>
      <c r="BX5" s="761"/>
      <c r="BY5" s="761"/>
      <c r="BZ5" s="761"/>
      <c r="CA5" s="761"/>
      <c r="CB5" s="761"/>
      <c r="CC5" s="761"/>
      <c r="CD5" s="761"/>
      <c r="CE5" s="761"/>
      <c r="CF5" s="761"/>
      <c r="CG5" s="762"/>
      <c r="CH5" s="737" t="s">
        <v>358</v>
      </c>
      <c r="CI5" s="738"/>
      <c r="CJ5" s="738"/>
      <c r="CK5" s="738"/>
      <c r="CL5" s="739"/>
      <c r="CM5" s="737" t="s">
        <v>359</v>
      </c>
      <c r="CN5" s="738"/>
      <c r="CO5" s="738"/>
      <c r="CP5" s="738"/>
      <c r="CQ5" s="739"/>
      <c r="CR5" s="737" t="s">
        <v>360</v>
      </c>
      <c r="CS5" s="738"/>
      <c r="CT5" s="738"/>
      <c r="CU5" s="738"/>
      <c r="CV5" s="739"/>
      <c r="CW5" s="737" t="s">
        <v>361</v>
      </c>
      <c r="CX5" s="738"/>
      <c r="CY5" s="738"/>
      <c r="CZ5" s="738"/>
      <c r="DA5" s="739"/>
      <c r="DB5" s="737" t="s">
        <v>362</v>
      </c>
      <c r="DC5" s="738"/>
      <c r="DD5" s="738"/>
      <c r="DE5" s="738"/>
      <c r="DF5" s="739"/>
      <c r="DG5" s="743" t="s">
        <v>363</v>
      </c>
      <c r="DH5" s="744"/>
      <c r="DI5" s="744"/>
      <c r="DJ5" s="744"/>
      <c r="DK5" s="745"/>
      <c r="DL5" s="743" t="s">
        <v>364</v>
      </c>
      <c r="DM5" s="744"/>
      <c r="DN5" s="744"/>
      <c r="DO5" s="744"/>
      <c r="DP5" s="745"/>
      <c r="DQ5" s="737" t="s">
        <v>365</v>
      </c>
      <c r="DR5" s="738"/>
      <c r="DS5" s="738"/>
      <c r="DT5" s="738"/>
      <c r="DU5" s="739"/>
      <c r="DV5" s="737" t="s">
        <v>356</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366</v>
      </c>
      <c r="C7" s="752"/>
      <c r="D7" s="752"/>
      <c r="E7" s="752"/>
      <c r="F7" s="752"/>
      <c r="G7" s="752"/>
      <c r="H7" s="752"/>
      <c r="I7" s="752"/>
      <c r="J7" s="752"/>
      <c r="K7" s="752"/>
      <c r="L7" s="752"/>
      <c r="M7" s="752"/>
      <c r="N7" s="752"/>
      <c r="O7" s="752"/>
      <c r="P7" s="753"/>
      <c r="Q7" s="754">
        <v>16925</v>
      </c>
      <c r="R7" s="755"/>
      <c r="S7" s="755"/>
      <c r="T7" s="755"/>
      <c r="U7" s="755"/>
      <c r="V7" s="755">
        <v>16735</v>
      </c>
      <c r="W7" s="755"/>
      <c r="X7" s="755"/>
      <c r="Y7" s="755"/>
      <c r="Z7" s="755"/>
      <c r="AA7" s="755">
        <v>190</v>
      </c>
      <c r="AB7" s="755"/>
      <c r="AC7" s="755"/>
      <c r="AD7" s="755"/>
      <c r="AE7" s="756"/>
      <c r="AF7" s="757">
        <v>173</v>
      </c>
      <c r="AG7" s="758"/>
      <c r="AH7" s="758"/>
      <c r="AI7" s="758"/>
      <c r="AJ7" s="759"/>
      <c r="AK7" s="794">
        <v>102</v>
      </c>
      <c r="AL7" s="795"/>
      <c r="AM7" s="795"/>
      <c r="AN7" s="795"/>
      <c r="AO7" s="795"/>
      <c r="AP7" s="795">
        <v>17298</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t="s">
        <v>540</v>
      </c>
      <c r="BT7" s="799"/>
      <c r="BU7" s="799"/>
      <c r="BV7" s="799"/>
      <c r="BW7" s="799"/>
      <c r="BX7" s="799"/>
      <c r="BY7" s="799"/>
      <c r="BZ7" s="799"/>
      <c r="CA7" s="799"/>
      <c r="CB7" s="799"/>
      <c r="CC7" s="799"/>
      <c r="CD7" s="799"/>
      <c r="CE7" s="799"/>
      <c r="CF7" s="799"/>
      <c r="CG7" s="800"/>
      <c r="CH7" s="791" t="s">
        <v>550</v>
      </c>
      <c r="CI7" s="792"/>
      <c r="CJ7" s="792"/>
      <c r="CK7" s="792"/>
      <c r="CL7" s="793"/>
      <c r="CM7" s="791">
        <v>1835</v>
      </c>
      <c r="CN7" s="792"/>
      <c r="CO7" s="792"/>
      <c r="CP7" s="792"/>
      <c r="CQ7" s="793"/>
      <c r="CR7" s="791">
        <v>19</v>
      </c>
      <c r="CS7" s="792"/>
      <c r="CT7" s="792"/>
      <c r="CU7" s="792"/>
      <c r="CV7" s="793"/>
      <c r="CW7" s="791" t="s">
        <v>552</v>
      </c>
      <c r="CX7" s="792"/>
      <c r="CY7" s="792"/>
      <c r="CZ7" s="792"/>
      <c r="DA7" s="793"/>
      <c r="DB7" s="791" t="s">
        <v>551</v>
      </c>
      <c r="DC7" s="792"/>
      <c r="DD7" s="792"/>
      <c r="DE7" s="792"/>
      <c r="DF7" s="793"/>
      <c r="DG7" s="791" t="s">
        <v>553</v>
      </c>
      <c r="DH7" s="792"/>
      <c r="DI7" s="792"/>
      <c r="DJ7" s="792"/>
      <c r="DK7" s="793"/>
      <c r="DL7" s="791" t="s">
        <v>551</v>
      </c>
      <c r="DM7" s="792"/>
      <c r="DN7" s="792"/>
      <c r="DO7" s="792"/>
      <c r="DP7" s="793"/>
      <c r="DQ7" s="791" t="s">
        <v>551</v>
      </c>
      <c r="DR7" s="792"/>
      <c r="DS7" s="792"/>
      <c r="DT7" s="792"/>
      <c r="DU7" s="793"/>
      <c r="DV7" s="772"/>
      <c r="DW7" s="773"/>
      <c r="DX7" s="773"/>
      <c r="DY7" s="773"/>
      <c r="DZ7" s="774"/>
      <c r="EA7" s="207"/>
    </row>
    <row r="8" spans="1:131" s="208" customFormat="1" ht="26.25" customHeight="1" x14ac:dyDescent="0.15">
      <c r="A8" s="214">
        <v>2</v>
      </c>
      <c r="B8" s="775" t="s">
        <v>367</v>
      </c>
      <c r="C8" s="776"/>
      <c r="D8" s="776"/>
      <c r="E8" s="776"/>
      <c r="F8" s="776"/>
      <c r="G8" s="776"/>
      <c r="H8" s="776"/>
      <c r="I8" s="776"/>
      <c r="J8" s="776"/>
      <c r="K8" s="776"/>
      <c r="L8" s="776"/>
      <c r="M8" s="776"/>
      <c r="N8" s="776"/>
      <c r="O8" s="776"/>
      <c r="P8" s="777"/>
      <c r="Q8" s="778">
        <v>554</v>
      </c>
      <c r="R8" s="779"/>
      <c r="S8" s="779"/>
      <c r="T8" s="779"/>
      <c r="U8" s="779"/>
      <c r="V8" s="779">
        <v>554</v>
      </c>
      <c r="W8" s="779"/>
      <c r="X8" s="779"/>
      <c r="Y8" s="779"/>
      <c r="Z8" s="779"/>
      <c r="AA8" s="779" t="s">
        <v>539</v>
      </c>
      <c r="AB8" s="779"/>
      <c r="AC8" s="779"/>
      <c r="AD8" s="779"/>
      <c r="AE8" s="780"/>
      <c r="AF8" s="781" t="s">
        <v>113</v>
      </c>
      <c r="AG8" s="782"/>
      <c r="AH8" s="782"/>
      <c r="AI8" s="782"/>
      <c r="AJ8" s="783"/>
      <c r="AK8" s="784">
        <v>551</v>
      </c>
      <c r="AL8" s="785"/>
      <c r="AM8" s="785"/>
      <c r="AN8" s="785"/>
      <c r="AO8" s="785"/>
      <c r="AP8" s="785">
        <v>8436</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541</v>
      </c>
      <c r="BT8" s="789"/>
      <c r="BU8" s="789"/>
      <c r="BV8" s="789"/>
      <c r="BW8" s="789"/>
      <c r="BX8" s="789"/>
      <c r="BY8" s="789"/>
      <c r="BZ8" s="789"/>
      <c r="CA8" s="789"/>
      <c r="CB8" s="789"/>
      <c r="CC8" s="789"/>
      <c r="CD8" s="789"/>
      <c r="CE8" s="789"/>
      <c r="CF8" s="789"/>
      <c r="CG8" s="790"/>
      <c r="CH8" s="801">
        <v>1</v>
      </c>
      <c r="CI8" s="802"/>
      <c r="CJ8" s="802"/>
      <c r="CK8" s="802"/>
      <c r="CL8" s="803"/>
      <c r="CM8" s="801">
        <v>231</v>
      </c>
      <c r="CN8" s="802"/>
      <c r="CO8" s="802"/>
      <c r="CP8" s="802"/>
      <c r="CQ8" s="803"/>
      <c r="CR8" s="801">
        <v>104</v>
      </c>
      <c r="CS8" s="802"/>
      <c r="CT8" s="802"/>
      <c r="CU8" s="802"/>
      <c r="CV8" s="803"/>
      <c r="CW8" s="801">
        <v>44</v>
      </c>
      <c r="CX8" s="802"/>
      <c r="CY8" s="802"/>
      <c r="CZ8" s="802"/>
      <c r="DA8" s="803"/>
      <c r="DB8" s="801" t="s">
        <v>554</v>
      </c>
      <c r="DC8" s="802"/>
      <c r="DD8" s="802"/>
      <c r="DE8" s="802"/>
      <c r="DF8" s="803"/>
      <c r="DG8" s="801" t="s">
        <v>554</v>
      </c>
      <c r="DH8" s="802"/>
      <c r="DI8" s="802"/>
      <c r="DJ8" s="802"/>
      <c r="DK8" s="803"/>
      <c r="DL8" s="801" t="s">
        <v>554</v>
      </c>
      <c r="DM8" s="802"/>
      <c r="DN8" s="802"/>
      <c r="DO8" s="802"/>
      <c r="DP8" s="803"/>
      <c r="DQ8" s="801" t="s">
        <v>555</v>
      </c>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368</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369</v>
      </c>
      <c r="B23" s="810" t="s">
        <v>370</v>
      </c>
      <c r="C23" s="811"/>
      <c r="D23" s="811"/>
      <c r="E23" s="811"/>
      <c r="F23" s="811"/>
      <c r="G23" s="811"/>
      <c r="H23" s="811"/>
      <c r="I23" s="811"/>
      <c r="J23" s="811"/>
      <c r="K23" s="811"/>
      <c r="L23" s="811"/>
      <c r="M23" s="811"/>
      <c r="N23" s="811"/>
      <c r="O23" s="811"/>
      <c r="P23" s="812"/>
      <c r="Q23" s="813">
        <v>16928</v>
      </c>
      <c r="R23" s="814"/>
      <c r="S23" s="814"/>
      <c r="T23" s="814"/>
      <c r="U23" s="814"/>
      <c r="V23" s="814">
        <v>16738</v>
      </c>
      <c r="W23" s="814"/>
      <c r="X23" s="814"/>
      <c r="Y23" s="814"/>
      <c r="Z23" s="814"/>
      <c r="AA23" s="814">
        <v>190</v>
      </c>
      <c r="AB23" s="814"/>
      <c r="AC23" s="814"/>
      <c r="AD23" s="814"/>
      <c r="AE23" s="815"/>
      <c r="AF23" s="816">
        <v>173</v>
      </c>
      <c r="AG23" s="814"/>
      <c r="AH23" s="814"/>
      <c r="AI23" s="814"/>
      <c r="AJ23" s="817"/>
      <c r="AK23" s="818"/>
      <c r="AL23" s="819"/>
      <c r="AM23" s="819"/>
      <c r="AN23" s="819"/>
      <c r="AO23" s="819"/>
      <c r="AP23" s="814">
        <v>25734</v>
      </c>
      <c r="AQ23" s="814"/>
      <c r="AR23" s="814"/>
      <c r="AS23" s="814"/>
      <c r="AT23" s="814"/>
      <c r="AU23" s="820"/>
      <c r="AV23" s="820"/>
      <c r="AW23" s="820"/>
      <c r="AX23" s="820"/>
      <c r="AY23" s="821"/>
      <c r="AZ23" s="829" t="s">
        <v>113</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371</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372</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349</v>
      </c>
      <c r="B26" s="761"/>
      <c r="C26" s="761"/>
      <c r="D26" s="761"/>
      <c r="E26" s="761"/>
      <c r="F26" s="761"/>
      <c r="G26" s="761"/>
      <c r="H26" s="761"/>
      <c r="I26" s="761"/>
      <c r="J26" s="761"/>
      <c r="K26" s="761"/>
      <c r="L26" s="761"/>
      <c r="M26" s="761"/>
      <c r="N26" s="761"/>
      <c r="O26" s="761"/>
      <c r="P26" s="762"/>
      <c r="Q26" s="737" t="s">
        <v>373</v>
      </c>
      <c r="R26" s="738"/>
      <c r="S26" s="738"/>
      <c r="T26" s="738"/>
      <c r="U26" s="739"/>
      <c r="V26" s="737" t="s">
        <v>374</v>
      </c>
      <c r="W26" s="738"/>
      <c r="X26" s="738"/>
      <c r="Y26" s="738"/>
      <c r="Z26" s="739"/>
      <c r="AA26" s="737" t="s">
        <v>375</v>
      </c>
      <c r="AB26" s="738"/>
      <c r="AC26" s="738"/>
      <c r="AD26" s="738"/>
      <c r="AE26" s="738"/>
      <c r="AF26" s="832" t="s">
        <v>376</v>
      </c>
      <c r="AG26" s="833"/>
      <c r="AH26" s="833"/>
      <c r="AI26" s="833"/>
      <c r="AJ26" s="834"/>
      <c r="AK26" s="738" t="s">
        <v>377</v>
      </c>
      <c r="AL26" s="738"/>
      <c r="AM26" s="738"/>
      <c r="AN26" s="738"/>
      <c r="AO26" s="739"/>
      <c r="AP26" s="737" t="s">
        <v>378</v>
      </c>
      <c r="AQ26" s="738"/>
      <c r="AR26" s="738"/>
      <c r="AS26" s="738"/>
      <c r="AT26" s="739"/>
      <c r="AU26" s="737" t="s">
        <v>379</v>
      </c>
      <c r="AV26" s="738"/>
      <c r="AW26" s="738"/>
      <c r="AX26" s="738"/>
      <c r="AY26" s="739"/>
      <c r="AZ26" s="737" t="s">
        <v>380</v>
      </c>
      <c r="BA26" s="738"/>
      <c r="BB26" s="738"/>
      <c r="BC26" s="738"/>
      <c r="BD26" s="739"/>
      <c r="BE26" s="737" t="s">
        <v>356</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381</v>
      </c>
      <c r="C28" s="752"/>
      <c r="D28" s="752"/>
      <c r="E28" s="752"/>
      <c r="F28" s="752"/>
      <c r="G28" s="752"/>
      <c r="H28" s="752"/>
      <c r="I28" s="752"/>
      <c r="J28" s="752"/>
      <c r="K28" s="752"/>
      <c r="L28" s="752"/>
      <c r="M28" s="752"/>
      <c r="N28" s="752"/>
      <c r="O28" s="752"/>
      <c r="P28" s="753"/>
      <c r="Q28" s="842">
        <v>7595</v>
      </c>
      <c r="R28" s="843"/>
      <c r="S28" s="843"/>
      <c r="T28" s="843"/>
      <c r="U28" s="843"/>
      <c r="V28" s="843">
        <v>7503</v>
      </c>
      <c r="W28" s="843"/>
      <c r="X28" s="843"/>
      <c r="Y28" s="843"/>
      <c r="Z28" s="843"/>
      <c r="AA28" s="843">
        <v>92</v>
      </c>
      <c r="AB28" s="843"/>
      <c r="AC28" s="843"/>
      <c r="AD28" s="843"/>
      <c r="AE28" s="844"/>
      <c r="AF28" s="845">
        <v>92</v>
      </c>
      <c r="AG28" s="843"/>
      <c r="AH28" s="843"/>
      <c r="AI28" s="843"/>
      <c r="AJ28" s="846"/>
      <c r="AK28" s="847">
        <v>502</v>
      </c>
      <c r="AL28" s="838"/>
      <c r="AM28" s="838"/>
      <c r="AN28" s="838"/>
      <c r="AO28" s="838"/>
      <c r="AP28" s="838">
        <v>150</v>
      </c>
      <c r="AQ28" s="838"/>
      <c r="AR28" s="838"/>
      <c r="AS28" s="838"/>
      <c r="AT28" s="838"/>
      <c r="AU28" s="838" t="s">
        <v>544</v>
      </c>
      <c r="AV28" s="838"/>
      <c r="AW28" s="838"/>
      <c r="AX28" s="838"/>
      <c r="AY28" s="838"/>
      <c r="AZ28" s="839"/>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382</v>
      </c>
      <c r="C29" s="776"/>
      <c r="D29" s="776"/>
      <c r="E29" s="776"/>
      <c r="F29" s="776"/>
      <c r="G29" s="776"/>
      <c r="H29" s="776"/>
      <c r="I29" s="776"/>
      <c r="J29" s="776"/>
      <c r="K29" s="776"/>
      <c r="L29" s="776"/>
      <c r="M29" s="776"/>
      <c r="N29" s="776"/>
      <c r="O29" s="776"/>
      <c r="P29" s="777"/>
      <c r="Q29" s="778">
        <v>4782</v>
      </c>
      <c r="R29" s="779"/>
      <c r="S29" s="779"/>
      <c r="T29" s="779"/>
      <c r="U29" s="779"/>
      <c r="V29" s="779">
        <v>4659</v>
      </c>
      <c r="W29" s="779"/>
      <c r="X29" s="779"/>
      <c r="Y29" s="779"/>
      <c r="Z29" s="779"/>
      <c r="AA29" s="779">
        <v>123</v>
      </c>
      <c r="AB29" s="779"/>
      <c r="AC29" s="779"/>
      <c r="AD29" s="779"/>
      <c r="AE29" s="780"/>
      <c r="AF29" s="781">
        <v>123</v>
      </c>
      <c r="AG29" s="782"/>
      <c r="AH29" s="782"/>
      <c r="AI29" s="782"/>
      <c r="AJ29" s="783"/>
      <c r="AK29" s="850">
        <v>677</v>
      </c>
      <c r="AL29" s="851"/>
      <c r="AM29" s="851"/>
      <c r="AN29" s="851"/>
      <c r="AO29" s="851"/>
      <c r="AP29" s="851">
        <v>0</v>
      </c>
      <c r="AQ29" s="851"/>
      <c r="AR29" s="851"/>
      <c r="AS29" s="851"/>
      <c r="AT29" s="851"/>
      <c r="AU29" s="851" t="s">
        <v>545</v>
      </c>
      <c r="AV29" s="851"/>
      <c r="AW29" s="851"/>
      <c r="AX29" s="851"/>
      <c r="AY29" s="851"/>
      <c r="AZ29" s="852"/>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383</v>
      </c>
      <c r="C30" s="776"/>
      <c r="D30" s="776"/>
      <c r="E30" s="776"/>
      <c r="F30" s="776"/>
      <c r="G30" s="776"/>
      <c r="H30" s="776"/>
      <c r="I30" s="776"/>
      <c r="J30" s="776"/>
      <c r="K30" s="776"/>
      <c r="L30" s="776"/>
      <c r="M30" s="776"/>
      <c r="N30" s="776"/>
      <c r="O30" s="776"/>
      <c r="P30" s="777"/>
      <c r="Q30" s="778">
        <v>684</v>
      </c>
      <c r="R30" s="779"/>
      <c r="S30" s="779"/>
      <c r="T30" s="779"/>
      <c r="U30" s="779"/>
      <c r="V30" s="779">
        <v>648</v>
      </c>
      <c r="W30" s="779"/>
      <c r="X30" s="779"/>
      <c r="Y30" s="779"/>
      <c r="Z30" s="779"/>
      <c r="AA30" s="779">
        <f>Q30-V30</f>
        <v>36</v>
      </c>
      <c r="AB30" s="779"/>
      <c r="AC30" s="779"/>
      <c r="AD30" s="779"/>
      <c r="AE30" s="780"/>
      <c r="AF30" s="781">
        <v>36</v>
      </c>
      <c r="AG30" s="782"/>
      <c r="AH30" s="782"/>
      <c r="AI30" s="782"/>
      <c r="AJ30" s="783"/>
      <c r="AK30" s="850">
        <v>669</v>
      </c>
      <c r="AL30" s="851"/>
      <c r="AM30" s="851"/>
      <c r="AN30" s="851"/>
      <c r="AO30" s="851"/>
      <c r="AP30" s="851">
        <v>0</v>
      </c>
      <c r="AQ30" s="851"/>
      <c r="AR30" s="851"/>
      <c r="AS30" s="851"/>
      <c r="AT30" s="851"/>
      <c r="AU30" s="851" t="s">
        <v>544</v>
      </c>
      <c r="AV30" s="851"/>
      <c r="AW30" s="851"/>
      <c r="AX30" s="851"/>
      <c r="AY30" s="851"/>
      <c r="AZ30" s="852"/>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384</v>
      </c>
      <c r="C31" s="776"/>
      <c r="D31" s="776"/>
      <c r="E31" s="776"/>
      <c r="F31" s="776"/>
      <c r="G31" s="776"/>
      <c r="H31" s="776"/>
      <c r="I31" s="776"/>
      <c r="J31" s="776"/>
      <c r="K31" s="776"/>
      <c r="L31" s="776"/>
      <c r="M31" s="776"/>
      <c r="N31" s="776"/>
      <c r="O31" s="776"/>
      <c r="P31" s="777"/>
      <c r="Q31" s="778">
        <v>2466</v>
      </c>
      <c r="R31" s="779"/>
      <c r="S31" s="779"/>
      <c r="T31" s="779"/>
      <c r="U31" s="779"/>
      <c r="V31" s="779">
        <v>2512</v>
      </c>
      <c r="W31" s="779"/>
      <c r="X31" s="779"/>
      <c r="Y31" s="779"/>
      <c r="Z31" s="779"/>
      <c r="AA31" s="779">
        <v>-47</v>
      </c>
      <c r="AB31" s="779"/>
      <c r="AC31" s="779"/>
      <c r="AD31" s="779"/>
      <c r="AE31" s="780"/>
      <c r="AF31" s="781">
        <v>785</v>
      </c>
      <c r="AG31" s="782"/>
      <c r="AH31" s="782"/>
      <c r="AI31" s="782"/>
      <c r="AJ31" s="783"/>
      <c r="AK31" s="850">
        <v>374</v>
      </c>
      <c r="AL31" s="851"/>
      <c r="AM31" s="851"/>
      <c r="AN31" s="851"/>
      <c r="AO31" s="851"/>
      <c r="AP31" s="851">
        <v>2655</v>
      </c>
      <c r="AQ31" s="851"/>
      <c r="AR31" s="851"/>
      <c r="AS31" s="851"/>
      <c r="AT31" s="851"/>
      <c r="AU31" s="851">
        <v>1452</v>
      </c>
      <c r="AV31" s="851"/>
      <c r="AW31" s="851"/>
      <c r="AX31" s="851"/>
      <c r="AY31" s="851"/>
      <c r="AZ31" s="852" t="s">
        <v>542</v>
      </c>
      <c r="BA31" s="852"/>
      <c r="BB31" s="852"/>
      <c r="BC31" s="852"/>
      <c r="BD31" s="852"/>
      <c r="BE31" s="848" t="s">
        <v>385</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386</v>
      </c>
      <c r="C32" s="776"/>
      <c r="D32" s="776"/>
      <c r="E32" s="776"/>
      <c r="F32" s="776"/>
      <c r="G32" s="776"/>
      <c r="H32" s="776"/>
      <c r="I32" s="776"/>
      <c r="J32" s="776"/>
      <c r="K32" s="776"/>
      <c r="L32" s="776"/>
      <c r="M32" s="776"/>
      <c r="N32" s="776"/>
      <c r="O32" s="776"/>
      <c r="P32" s="777"/>
      <c r="Q32" s="778">
        <v>1200</v>
      </c>
      <c r="R32" s="779"/>
      <c r="S32" s="779"/>
      <c r="T32" s="779"/>
      <c r="U32" s="779"/>
      <c r="V32" s="779">
        <v>1353</v>
      </c>
      <c r="W32" s="779"/>
      <c r="X32" s="779"/>
      <c r="Y32" s="779"/>
      <c r="Z32" s="779"/>
      <c r="AA32" s="779">
        <f t="shared" ref="AA32:AA34" si="0">Q32-V32</f>
        <v>-153</v>
      </c>
      <c r="AB32" s="779"/>
      <c r="AC32" s="779"/>
      <c r="AD32" s="779"/>
      <c r="AE32" s="780"/>
      <c r="AF32" s="781">
        <v>138</v>
      </c>
      <c r="AG32" s="782"/>
      <c r="AH32" s="782"/>
      <c r="AI32" s="782"/>
      <c r="AJ32" s="783"/>
      <c r="AK32" s="850">
        <v>35</v>
      </c>
      <c r="AL32" s="851"/>
      <c r="AM32" s="851"/>
      <c r="AN32" s="851"/>
      <c r="AO32" s="851"/>
      <c r="AP32" s="851">
        <v>5404</v>
      </c>
      <c r="AQ32" s="851"/>
      <c r="AR32" s="851"/>
      <c r="AS32" s="851"/>
      <c r="AT32" s="851"/>
      <c r="AU32" s="851">
        <v>1</v>
      </c>
      <c r="AV32" s="851"/>
      <c r="AW32" s="851"/>
      <c r="AX32" s="851"/>
      <c r="AY32" s="851"/>
      <c r="AZ32" s="852" t="s">
        <v>542</v>
      </c>
      <c r="BA32" s="852"/>
      <c r="BB32" s="852"/>
      <c r="BC32" s="852"/>
      <c r="BD32" s="852"/>
      <c r="BE32" s="848" t="s">
        <v>385</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t="s">
        <v>387</v>
      </c>
      <c r="C33" s="776"/>
      <c r="D33" s="776"/>
      <c r="E33" s="776"/>
      <c r="F33" s="776"/>
      <c r="G33" s="776"/>
      <c r="H33" s="776"/>
      <c r="I33" s="776"/>
      <c r="J33" s="776"/>
      <c r="K33" s="776"/>
      <c r="L33" s="776"/>
      <c r="M33" s="776"/>
      <c r="N33" s="776"/>
      <c r="O33" s="776"/>
      <c r="P33" s="777"/>
      <c r="Q33" s="778">
        <v>1261</v>
      </c>
      <c r="R33" s="779"/>
      <c r="S33" s="779"/>
      <c r="T33" s="779"/>
      <c r="U33" s="779"/>
      <c r="V33" s="779">
        <v>1261</v>
      </c>
      <c r="W33" s="779"/>
      <c r="X33" s="779"/>
      <c r="Y33" s="779"/>
      <c r="Z33" s="779"/>
      <c r="AA33" s="779">
        <f t="shared" si="0"/>
        <v>0</v>
      </c>
      <c r="AB33" s="779"/>
      <c r="AC33" s="779"/>
      <c r="AD33" s="779"/>
      <c r="AE33" s="780"/>
      <c r="AF33" s="781" t="s">
        <v>113</v>
      </c>
      <c r="AG33" s="782"/>
      <c r="AH33" s="782"/>
      <c r="AI33" s="782"/>
      <c r="AJ33" s="783"/>
      <c r="AK33" s="850">
        <v>154</v>
      </c>
      <c r="AL33" s="851"/>
      <c r="AM33" s="851"/>
      <c r="AN33" s="851"/>
      <c r="AO33" s="851"/>
      <c r="AP33" s="851">
        <v>656</v>
      </c>
      <c r="AQ33" s="851"/>
      <c r="AR33" s="851"/>
      <c r="AS33" s="851"/>
      <c r="AT33" s="851"/>
      <c r="AU33" s="851">
        <v>286</v>
      </c>
      <c r="AV33" s="851"/>
      <c r="AW33" s="851"/>
      <c r="AX33" s="851"/>
      <c r="AY33" s="851"/>
      <c r="AZ33" s="852" t="s">
        <v>542</v>
      </c>
      <c r="BA33" s="852"/>
      <c r="BB33" s="852"/>
      <c r="BC33" s="852"/>
      <c r="BD33" s="852"/>
      <c r="BE33" s="848" t="s">
        <v>388</v>
      </c>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t="s">
        <v>389</v>
      </c>
      <c r="C34" s="776"/>
      <c r="D34" s="776"/>
      <c r="E34" s="776"/>
      <c r="F34" s="776"/>
      <c r="G34" s="776"/>
      <c r="H34" s="776"/>
      <c r="I34" s="776"/>
      <c r="J34" s="776"/>
      <c r="K34" s="776"/>
      <c r="L34" s="776"/>
      <c r="M34" s="776"/>
      <c r="N34" s="776"/>
      <c r="O34" s="776"/>
      <c r="P34" s="777"/>
      <c r="Q34" s="778">
        <v>1044</v>
      </c>
      <c r="R34" s="779"/>
      <c r="S34" s="779"/>
      <c r="T34" s="779"/>
      <c r="U34" s="779"/>
      <c r="V34" s="779">
        <v>1044</v>
      </c>
      <c r="W34" s="779"/>
      <c r="X34" s="779"/>
      <c r="Y34" s="779"/>
      <c r="Z34" s="779"/>
      <c r="AA34" s="779">
        <f t="shared" si="0"/>
        <v>0</v>
      </c>
      <c r="AB34" s="779"/>
      <c r="AC34" s="779"/>
      <c r="AD34" s="779"/>
      <c r="AE34" s="780"/>
      <c r="AF34" s="781" t="s">
        <v>113</v>
      </c>
      <c r="AG34" s="782"/>
      <c r="AH34" s="782"/>
      <c r="AI34" s="782"/>
      <c r="AJ34" s="783"/>
      <c r="AK34" s="850">
        <v>598</v>
      </c>
      <c r="AL34" s="851"/>
      <c r="AM34" s="851"/>
      <c r="AN34" s="851"/>
      <c r="AO34" s="851"/>
      <c r="AP34" s="851">
        <v>5883</v>
      </c>
      <c r="AQ34" s="851"/>
      <c r="AR34" s="851"/>
      <c r="AS34" s="851"/>
      <c r="AT34" s="851"/>
      <c r="AU34" s="851">
        <v>5159</v>
      </c>
      <c r="AV34" s="851"/>
      <c r="AW34" s="851"/>
      <c r="AX34" s="851"/>
      <c r="AY34" s="851"/>
      <c r="AZ34" s="852" t="s">
        <v>543</v>
      </c>
      <c r="BA34" s="852"/>
      <c r="BB34" s="852"/>
      <c r="BC34" s="852"/>
      <c r="BD34" s="852"/>
      <c r="BE34" s="848" t="s">
        <v>388</v>
      </c>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390</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369</v>
      </c>
      <c r="B63" s="810" t="s">
        <v>391</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1173</v>
      </c>
      <c r="AG63" s="862"/>
      <c r="AH63" s="862"/>
      <c r="AI63" s="862"/>
      <c r="AJ63" s="863"/>
      <c r="AK63" s="864"/>
      <c r="AL63" s="859"/>
      <c r="AM63" s="859"/>
      <c r="AN63" s="859"/>
      <c r="AO63" s="859"/>
      <c r="AP63" s="862">
        <v>14748</v>
      </c>
      <c r="AQ63" s="862"/>
      <c r="AR63" s="862"/>
      <c r="AS63" s="862"/>
      <c r="AT63" s="862"/>
      <c r="AU63" s="862">
        <v>6898</v>
      </c>
      <c r="AV63" s="862"/>
      <c r="AW63" s="862"/>
      <c r="AX63" s="862"/>
      <c r="AY63" s="862"/>
      <c r="AZ63" s="866"/>
      <c r="BA63" s="866"/>
      <c r="BB63" s="866"/>
      <c r="BC63" s="866"/>
      <c r="BD63" s="866"/>
      <c r="BE63" s="867"/>
      <c r="BF63" s="867"/>
      <c r="BG63" s="867"/>
      <c r="BH63" s="867"/>
      <c r="BI63" s="868"/>
      <c r="BJ63" s="869" t="s">
        <v>113</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392</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393</v>
      </c>
      <c r="B66" s="761"/>
      <c r="C66" s="761"/>
      <c r="D66" s="761"/>
      <c r="E66" s="761"/>
      <c r="F66" s="761"/>
      <c r="G66" s="761"/>
      <c r="H66" s="761"/>
      <c r="I66" s="761"/>
      <c r="J66" s="761"/>
      <c r="K66" s="761"/>
      <c r="L66" s="761"/>
      <c r="M66" s="761"/>
      <c r="N66" s="761"/>
      <c r="O66" s="761"/>
      <c r="P66" s="762"/>
      <c r="Q66" s="737" t="s">
        <v>373</v>
      </c>
      <c r="R66" s="738"/>
      <c r="S66" s="738"/>
      <c r="T66" s="738"/>
      <c r="U66" s="739"/>
      <c r="V66" s="737" t="s">
        <v>374</v>
      </c>
      <c r="W66" s="738"/>
      <c r="X66" s="738"/>
      <c r="Y66" s="738"/>
      <c r="Z66" s="739"/>
      <c r="AA66" s="737" t="s">
        <v>375</v>
      </c>
      <c r="AB66" s="738"/>
      <c r="AC66" s="738"/>
      <c r="AD66" s="738"/>
      <c r="AE66" s="739"/>
      <c r="AF66" s="872" t="s">
        <v>376</v>
      </c>
      <c r="AG66" s="833"/>
      <c r="AH66" s="833"/>
      <c r="AI66" s="833"/>
      <c r="AJ66" s="873"/>
      <c r="AK66" s="737" t="s">
        <v>377</v>
      </c>
      <c r="AL66" s="761"/>
      <c r="AM66" s="761"/>
      <c r="AN66" s="761"/>
      <c r="AO66" s="762"/>
      <c r="AP66" s="737" t="s">
        <v>378</v>
      </c>
      <c r="AQ66" s="738"/>
      <c r="AR66" s="738"/>
      <c r="AS66" s="738"/>
      <c r="AT66" s="739"/>
      <c r="AU66" s="737" t="s">
        <v>394</v>
      </c>
      <c r="AV66" s="738"/>
      <c r="AW66" s="738"/>
      <c r="AX66" s="738"/>
      <c r="AY66" s="739"/>
      <c r="AZ66" s="737" t="s">
        <v>356</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546</v>
      </c>
      <c r="C68" s="890"/>
      <c r="D68" s="890"/>
      <c r="E68" s="890"/>
      <c r="F68" s="890"/>
      <c r="G68" s="890"/>
      <c r="H68" s="890"/>
      <c r="I68" s="890"/>
      <c r="J68" s="890"/>
      <c r="K68" s="890"/>
      <c r="L68" s="890"/>
      <c r="M68" s="890"/>
      <c r="N68" s="890"/>
      <c r="O68" s="890"/>
      <c r="P68" s="891"/>
      <c r="Q68" s="892">
        <v>3104</v>
      </c>
      <c r="R68" s="886"/>
      <c r="S68" s="886"/>
      <c r="T68" s="886"/>
      <c r="U68" s="886"/>
      <c r="V68" s="886">
        <v>2681</v>
      </c>
      <c r="W68" s="886"/>
      <c r="X68" s="886"/>
      <c r="Y68" s="886"/>
      <c r="Z68" s="886"/>
      <c r="AA68" s="886">
        <v>423</v>
      </c>
      <c r="AB68" s="886"/>
      <c r="AC68" s="886"/>
      <c r="AD68" s="886"/>
      <c r="AE68" s="886"/>
      <c r="AF68" s="886">
        <v>423</v>
      </c>
      <c r="AG68" s="886"/>
      <c r="AH68" s="886"/>
      <c r="AI68" s="886"/>
      <c r="AJ68" s="886"/>
      <c r="AK68" s="886">
        <v>300</v>
      </c>
      <c r="AL68" s="886"/>
      <c r="AM68" s="886"/>
      <c r="AN68" s="886"/>
      <c r="AO68" s="886"/>
      <c r="AP68" s="886" t="s">
        <v>548</v>
      </c>
      <c r="AQ68" s="886"/>
      <c r="AR68" s="886"/>
      <c r="AS68" s="886"/>
      <c r="AT68" s="886"/>
      <c r="AU68" s="886"/>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547</v>
      </c>
      <c r="C69" s="894"/>
      <c r="D69" s="894"/>
      <c r="E69" s="894"/>
      <c r="F69" s="894"/>
      <c r="G69" s="894"/>
      <c r="H69" s="894"/>
      <c r="I69" s="894"/>
      <c r="J69" s="894"/>
      <c r="K69" s="894"/>
      <c r="L69" s="894"/>
      <c r="M69" s="894"/>
      <c r="N69" s="894"/>
      <c r="O69" s="894"/>
      <c r="P69" s="895"/>
      <c r="Q69" s="896">
        <v>831407</v>
      </c>
      <c r="R69" s="851"/>
      <c r="S69" s="851"/>
      <c r="T69" s="851"/>
      <c r="U69" s="851"/>
      <c r="V69" s="851">
        <v>805733</v>
      </c>
      <c r="W69" s="851"/>
      <c r="X69" s="851"/>
      <c r="Y69" s="851"/>
      <c r="Z69" s="851"/>
      <c r="AA69" s="851">
        <v>25674</v>
      </c>
      <c r="AB69" s="851"/>
      <c r="AC69" s="851"/>
      <c r="AD69" s="851"/>
      <c r="AE69" s="851"/>
      <c r="AF69" s="851">
        <v>25674</v>
      </c>
      <c r="AG69" s="851"/>
      <c r="AH69" s="851"/>
      <c r="AI69" s="851"/>
      <c r="AJ69" s="851"/>
      <c r="AK69" s="851">
        <v>7166</v>
      </c>
      <c r="AL69" s="851"/>
      <c r="AM69" s="851"/>
      <c r="AN69" s="851"/>
      <c r="AO69" s="851"/>
      <c r="AP69" s="851" t="s">
        <v>549</v>
      </c>
      <c r="AQ69" s="851"/>
      <c r="AR69" s="851"/>
      <c r="AS69" s="851"/>
      <c r="AT69" s="851"/>
      <c r="AU69" s="851"/>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c r="C70" s="894"/>
      <c r="D70" s="894"/>
      <c r="E70" s="894"/>
      <c r="F70" s="894"/>
      <c r="G70" s="894"/>
      <c r="H70" s="894"/>
      <c r="I70" s="894"/>
      <c r="J70" s="894"/>
      <c r="K70" s="894"/>
      <c r="L70" s="894"/>
      <c r="M70" s="894"/>
      <c r="N70" s="894"/>
      <c r="O70" s="894"/>
      <c r="P70" s="895"/>
      <c r="Q70" s="896"/>
      <c r="R70" s="851"/>
      <c r="S70" s="851"/>
      <c r="T70" s="851"/>
      <c r="U70" s="851"/>
      <c r="V70" s="851"/>
      <c r="W70" s="851"/>
      <c r="X70" s="851"/>
      <c r="Y70" s="851"/>
      <c r="Z70" s="851"/>
      <c r="AA70" s="851"/>
      <c r="AB70" s="851"/>
      <c r="AC70" s="851"/>
      <c r="AD70" s="851"/>
      <c r="AE70" s="851"/>
      <c r="AF70" s="851"/>
      <c r="AG70" s="851"/>
      <c r="AH70" s="851"/>
      <c r="AI70" s="851"/>
      <c r="AJ70" s="851"/>
      <c r="AK70" s="851"/>
      <c r="AL70" s="851"/>
      <c r="AM70" s="851"/>
      <c r="AN70" s="851"/>
      <c r="AO70" s="851"/>
      <c r="AP70" s="851"/>
      <c r="AQ70" s="851"/>
      <c r="AR70" s="851"/>
      <c r="AS70" s="851"/>
      <c r="AT70" s="851"/>
      <c r="AU70" s="851"/>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c r="C71" s="894"/>
      <c r="D71" s="894"/>
      <c r="E71" s="894"/>
      <c r="F71" s="894"/>
      <c r="G71" s="894"/>
      <c r="H71" s="894"/>
      <c r="I71" s="894"/>
      <c r="J71" s="894"/>
      <c r="K71" s="894"/>
      <c r="L71" s="894"/>
      <c r="M71" s="894"/>
      <c r="N71" s="894"/>
      <c r="O71" s="894"/>
      <c r="P71" s="895"/>
      <c r="Q71" s="896"/>
      <c r="R71" s="851"/>
      <c r="S71" s="851"/>
      <c r="T71" s="851"/>
      <c r="U71" s="851"/>
      <c r="V71" s="851"/>
      <c r="W71" s="851"/>
      <c r="X71" s="851"/>
      <c r="Y71" s="851"/>
      <c r="Z71" s="851"/>
      <c r="AA71" s="851"/>
      <c r="AB71" s="851"/>
      <c r="AC71" s="851"/>
      <c r="AD71" s="851"/>
      <c r="AE71" s="851"/>
      <c r="AF71" s="851"/>
      <c r="AG71" s="851"/>
      <c r="AH71" s="851"/>
      <c r="AI71" s="851"/>
      <c r="AJ71" s="851"/>
      <c r="AK71" s="851"/>
      <c r="AL71" s="851"/>
      <c r="AM71" s="851"/>
      <c r="AN71" s="851"/>
      <c r="AO71" s="851"/>
      <c r="AP71" s="851"/>
      <c r="AQ71" s="851"/>
      <c r="AR71" s="851"/>
      <c r="AS71" s="851"/>
      <c r="AT71" s="851"/>
      <c r="AU71" s="851"/>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c r="C72" s="894"/>
      <c r="D72" s="894"/>
      <c r="E72" s="894"/>
      <c r="F72" s="894"/>
      <c r="G72" s="894"/>
      <c r="H72" s="894"/>
      <c r="I72" s="894"/>
      <c r="J72" s="894"/>
      <c r="K72" s="894"/>
      <c r="L72" s="894"/>
      <c r="M72" s="894"/>
      <c r="N72" s="894"/>
      <c r="O72" s="894"/>
      <c r="P72" s="895"/>
      <c r="Q72" s="896"/>
      <c r="R72" s="851"/>
      <c r="S72" s="851"/>
      <c r="T72" s="851"/>
      <c r="U72" s="851"/>
      <c r="V72" s="851"/>
      <c r="W72" s="851"/>
      <c r="X72" s="851"/>
      <c r="Y72" s="851"/>
      <c r="Z72" s="851"/>
      <c r="AA72" s="851"/>
      <c r="AB72" s="851"/>
      <c r="AC72" s="851"/>
      <c r="AD72" s="851"/>
      <c r="AE72" s="851"/>
      <c r="AF72" s="851"/>
      <c r="AG72" s="851"/>
      <c r="AH72" s="851"/>
      <c r="AI72" s="851"/>
      <c r="AJ72" s="851"/>
      <c r="AK72" s="851"/>
      <c r="AL72" s="851"/>
      <c r="AM72" s="851"/>
      <c r="AN72" s="851"/>
      <c r="AO72" s="851"/>
      <c r="AP72" s="851"/>
      <c r="AQ72" s="851"/>
      <c r="AR72" s="851"/>
      <c r="AS72" s="851"/>
      <c r="AT72" s="851"/>
      <c r="AU72" s="851"/>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369</v>
      </c>
      <c r="B88" s="810" t="s">
        <v>395</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f>SUM(AF68:AJ69)</f>
        <v>26097</v>
      </c>
      <c r="AG88" s="862"/>
      <c r="AH88" s="862"/>
      <c r="AI88" s="862"/>
      <c r="AJ88" s="862"/>
      <c r="AK88" s="859"/>
      <c r="AL88" s="859"/>
      <c r="AM88" s="859"/>
      <c r="AN88" s="859"/>
      <c r="AO88" s="859"/>
      <c r="AP88" s="862"/>
      <c r="AQ88" s="862"/>
      <c r="AR88" s="862"/>
      <c r="AS88" s="862"/>
      <c r="AT88" s="862"/>
      <c r="AU88" s="862"/>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810" t="s">
        <v>396</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123</v>
      </c>
      <c r="CS102" s="870"/>
      <c r="CT102" s="870"/>
      <c r="CU102" s="870"/>
      <c r="CV102" s="913"/>
      <c r="CW102" s="912">
        <v>44</v>
      </c>
      <c r="CX102" s="870"/>
      <c r="CY102" s="870"/>
      <c r="CZ102" s="870"/>
      <c r="DA102" s="913"/>
      <c r="DB102" s="912"/>
      <c r="DC102" s="870"/>
      <c r="DD102" s="870"/>
      <c r="DE102" s="870"/>
      <c r="DF102" s="913"/>
      <c r="DG102" s="912"/>
      <c r="DH102" s="870"/>
      <c r="DI102" s="870"/>
      <c r="DJ102" s="870"/>
      <c r="DK102" s="913"/>
      <c r="DL102" s="912"/>
      <c r="DM102" s="870"/>
      <c r="DN102" s="870"/>
      <c r="DO102" s="870"/>
      <c r="DP102" s="913"/>
      <c r="DQ102" s="912"/>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397</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398</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401</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402</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403</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404</v>
      </c>
      <c r="AB109" s="915"/>
      <c r="AC109" s="915"/>
      <c r="AD109" s="915"/>
      <c r="AE109" s="916"/>
      <c r="AF109" s="914" t="s">
        <v>288</v>
      </c>
      <c r="AG109" s="915"/>
      <c r="AH109" s="915"/>
      <c r="AI109" s="915"/>
      <c r="AJ109" s="916"/>
      <c r="AK109" s="914" t="s">
        <v>287</v>
      </c>
      <c r="AL109" s="915"/>
      <c r="AM109" s="915"/>
      <c r="AN109" s="915"/>
      <c r="AO109" s="916"/>
      <c r="AP109" s="914" t="s">
        <v>405</v>
      </c>
      <c r="AQ109" s="915"/>
      <c r="AR109" s="915"/>
      <c r="AS109" s="915"/>
      <c r="AT109" s="917"/>
      <c r="AU109" s="934" t="s">
        <v>403</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404</v>
      </c>
      <c r="BR109" s="915"/>
      <c r="BS109" s="915"/>
      <c r="BT109" s="915"/>
      <c r="BU109" s="916"/>
      <c r="BV109" s="914" t="s">
        <v>288</v>
      </c>
      <c r="BW109" s="915"/>
      <c r="BX109" s="915"/>
      <c r="BY109" s="915"/>
      <c r="BZ109" s="916"/>
      <c r="CA109" s="914" t="s">
        <v>287</v>
      </c>
      <c r="CB109" s="915"/>
      <c r="CC109" s="915"/>
      <c r="CD109" s="915"/>
      <c r="CE109" s="916"/>
      <c r="CF109" s="935" t="s">
        <v>405</v>
      </c>
      <c r="CG109" s="935"/>
      <c r="CH109" s="935"/>
      <c r="CI109" s="935"/>
      <c r="CJ109" s="935"/>
      <c r="CK109" s="914" t="s">
        <v>406</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404</v>
      </c>
      <c r="DH109" s="915"/>
      <c r="DI109" s="915"/>
      <c r="DJ109" s="915"/>
      <c r="DK109" s="916"/>
      <c r="DL109" s="914" t="s">
        <v>288</v>
      </c>
      <c r="DM109" s="915"/>
      <c r="DN109" s="915"/>
      <c r="DO109" s="915"/>
      <c r="DP109" s="916"/>
      <c r="DQ109" s="914" t="s">
        <v>287</v>
      </c>
      <c r="DR109" s="915"/>
      <c r="DS109" s="915"/>
      <c r="DT109" s="915"/>
      <c r="DU109" s="916"/>
      <c r="DV109" s="914" t="s">
        <v>405</v>
      </c>
      <c r="DW109" s="915"/>
      <c r="DX109" s="915"/>
      <c r="DY109" s="915"/>
      <c r="DZ109" s="917"/>
    </row>
    <row r="110" spans="1:131" s="199" customFormat="1" ht="26.25" customHeight="1" x14ac:dyDescent="0.15">
      <c r="A110" s="918" t="s">
        <v>407</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2464583</v>
      </c>
      <c r="AB110" s="922"/>
      <c r="AC110" s="922"/>
      <c r="AD110" s="922"/>
      <c r="AE110" s="923"/>
      <c r="AF110" s="924">
        <v>2373001</v>
      </c>
      <c r="AG110" s="922"/>
      <c r="AH110" s="922"/>
      <c r="AI110" s="922"/>
      <c r="AJ110" s="923"/>
      <c r="AK110" s="924">
        <v>2394601</v>
      </c>
      <c r="AL110" s="922"/>
      <c r="AM110" s="922"/>
      <c r="AN110" s="922"/>
      <c r="AO110" s="923"/>
      <c r="AP110" s="925">
        <v>28.1</v>
      </c>
      <c r="AQ110" s="926"/>
      <c r="AR110" s="926"/>
      <c r="AS110" s="926"/>
      <c r="AT110" s="927"/>
      <c r="AU110" s="928" t="s">
        <v>62</v>
      </c>
      <c r="AV110" s="929"/>
      <c r="AW110" s="929"/>
      <c r="AX110" s="929"/>
      <c r="AY110" s="929"/>
      <c r="AZ110" s="970" t="s">
        <v>408</v>
      </c>
      <c r="BA110" s="919"/>
      <c r="BB110" s="919"/>
      <c r="BC110" s="919"/>
      <c r="BD110" s="919"/>
      <c r="BE110" s="919"/>
      <c r="BF110" s="919"/>
      <c r="BG110" s="919"/>
      <c r="BH110" s="919"/>
      <c r="BI110" s="919"/>
      <c r="BJ110" s="919"/>
      <c r="BK110" s="919"/>
      <c r="BL110" s="919"/>
      <c r="BM110" s="919"/>
      <c r="BN110" s="919"/>
      <c r="BO110" s="919"/>
      <c r="BP110" s="920"/>
      <c r="BQ110" s="956">
        <v>26491893</v>
      </c>
      <c r="BR110" s="957"/>
      <c r="BS110" s="957"/>
      <c r="BT110" s="957"/>
      <c r="BU110" s="957"/>
      <c r="BV110" s="957">
        <v>25889054</v>
      </c>
      <c r="BW110" s="957"/>
      <c r="BX110" s="957"/>
      <c r="BY110" s="957"/>
      <c r="BZ110" s="957"/>
      <c r="CA110" s="957">
        <v>25734363</v>
      </c>
      <c r="CB110" s="957"/>
      <c r="CC110" s="957"/>
      <c r="CD110" s="957"/>
      <c r="CE110" s="957"/>
      <c r="CF110" s="971">
        <v>302.2</v>
      </c>
      <c r="CG110" s="972"/>
      <c r="CH110" s="972"/>
      <c r="CI110" s="972"/>
      <c r="CJ110" s="972"/>
      <c r="CK110" s="973" t="s">
        <v>409</v>
      </c>
      <c r="CL110" s="974"/>
      <c r="CM110" s="953" t="s">
        <v>410</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113</v>
      </c>
      <c r="DH110" s="957"/>
      <c r="DI110" s="957"/>
      <c r="DJ110" s="957"/>
      <c r="DK110" s="957"/>
      <c r="DL110" s="957" t="s">
        <v>113</v>
      </c>
      <c r="DM110" s="957"/>
      <c r="DN110" s="957"/>
      <c r="DO110" s="957"/>
      <c r="DP110" s="957"/>
      <c r="DQ110" s="957" t="s">
        <v>113</v>
      </c>
      <c r="DR110" s="957"/>
      <c r="DS110" s="957"/>
      <c r="DT110" s="957"/>
      <c r="DU110" s="957"/>
      <c r="DV110" s="958" t="s">
        <v>113</v>
      </c>
      <c r="DW110" s="958"/>
      <c r="DX110" s="958"/>
      <c r="DY110" s="958"/>
      <c r="DZ110" s="959"/>
    </row>
    <row r="111" spans="1:131" s="199" customFormat="1" ht="26.25" customHeight="1" x14ac:dyDescent="0.15">
      <c r="A111" s="960" t="s">
        <v>411</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113</v>
      </c>
      <c r="AB111" s="964"/>
      <c r="AC111" s="964"/>
      <c r="AD111" s="964"/>
      <c r="AE111" s="965"/>
      <c r="AF111" s="966" t="s">
        <v>113</v>
      </c>
      <c r="AG111" s="964"/>
      <c r="AH111" s="964"/>
      <c r="AI111" s="964"/>
      <c r="AJ111" s="965"/>
      <c r="AK111" s="966" t="s">
        <v>113</v>
      </c>
      <c r="AL111" s="964"/>
      <c r="AM111" s="964"/>
      <c r="AN111" s="964"/>
      <c r="AO111" s="965"/>
      <c r="AP111" s="967" t="s">
        <v>113</v>
      </c>
      <c r="AQ111" s="968"/>
      <c r="AR111" s="968"/>
      <c r="AS111" s="968"/>
      <c r="AT111" s="969"/>
      <c r="AU111" s="930"/>
      <c r="AV111" s="931"/>
      <c r="AW111" s="931"/>
      <c r="AX111" s="931"/>
      <c r="AY111" s="931"/>
      <c r="AZ111" s="979" t="s">
        <v>412</v>
      </c>
      <c r="BA111" s="980"/>
      <c r="BB111" s="980"/>
      <c r="BC111" s="980"/>
      <c r="BD111" s="980"/>
      <c r="BE111" s="980"/>
      <c r="BF111" s="980"/>
      <c r="BG111" s="980"/>
      <c r="BH111" s="980"/>
      <c r="BI111" s="980"/>
      <c r="BJ111" s="980"/>
      <c r="BK111" s="980"/>
      <c r="BL111" s="980"/>
      <c r="BM111" s="980"/>
      <c r="BN111" s="980"/>
      <c r="BO111" s="980"/>
      <c r="BP111" s="981"/>
      <c r="BQ111" s="949">
        <v>48429</v>
      </c>
      <c r="BR111" s="950"/>
      <c r="BS111" s="950"/>
      <c r="BT111" s="950"/>
      <c r="BU111" s="950"/>
      <c r="BV111" s="950" t="s">
        <v>113</v>
      </c>
      <c r="BW111" s="950"/>
      <c r="BX111" s="950"/>
      <c r="BY111" s="950"/>
      <c r="BZ111" s="950"/>
      <c r="CA111" s="950" t="s">
        <v>113</v>
      </c>
      <c r="CB111" s="950"/>
      <c r="CC111" s="950"/>
      <c r="CD111" s="950"/>
      <c r="CE111" s="950"/>
      <c r="CF111" s="944" t="s">
        <v>113</v>
      </c>
      <c r="CG111" s="945"/>
      <c r="CH111" s="945"/>
      <c r="CI111" s="945"/>
      <c r="CJ111" s="945"/>
      <c r="CK111" s="975"/>
      <c r="CL111" s="976"/>
      <c r="CM111" s="946" t="s">
        <v>413</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113</v>
      </c>
      <c r="DH111" s="950"/>
      <c r="DI111" s="950"/>
      <c r="DJ111" s="950"/>
      <c r="DK111" s="950"/>
      <c r="DL111" s="950" t="s">
        <v>113</v>
      </c>
      <c r="DM111" s="950"/>
      <c r="DN111" s="950"/>
      <c r="DO111" s="950"/>
      <c r="DP111" s="950"/>
      <c r="DQ111" s="950" t="s">
        <v>113</v>
      </c>
      <c r="DR111" s="950"/>
      <c r="DS111" s="950"/>
      <c r="DT111" s="950"/>
      <c r="DU111" s="950"/>
      <c r="DV111" s="951" t="s">
        <v>113</v>
      </c>
      <c r="DW111" s="951"/>
      <c r="DX111" s="951"/>
      <c r="DY111" s="951"/>
      <c r="DZ111" s="952"/>
    </row>
    <row r="112" spans="1:131" s="199" customFormat="1" ht="26.25" customHeight="1" x14ac:dyDescent="0.15">
      <c r="A112" s="982" t="s">
        <v>414</v>
      </c>
      <c r="B112" s="983"/>
      <c r="C112" s="980" t="s">
        <v>415</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113</v>
      </c>
      <c r="AB112" s="989"/>
      <c r="AC112" s="989"/>
      <c r="AD112" s="989"/>
      <c r="AE112" s="990"/>
      <c r="AF112" s="991" t="s">
        <v>113</v>
      </c>
      <c r="AG112" s="989"/>
      <c r="AH112" s="989"/>
      <c r="AI112" s="989"/>
      <c r="AJ112" s="990"/>
      <c r="AK112" s="991" t="s">
        <v>113</v>
      </c>
      <c r="AL112" s="989"/>
      <c r="AM112" s="989"/>
      <c r="AN112" s="989"/>
      <c r="AO112" s="990"/>
      <c r="AP112" s="992" t="s">
        <v>113</v>
      </c>
      <c r="AQ112" s="993"/>
      <c r="AR112" s="993"/>
      <c r="AS112" s="993"/>
      <c r="AT112" s="994"/>
      <c r="AU112" s="930"/>
      <c r="AV112" s="931"/>
      <c r="AW112" s="931"/>
      <c r="AX112" s="931"/>
      <c r="AY112" s="931"/>
      <c r="AZ112" s="979" t="s">
        <v>416</v>
      </c>
      <c r="BA112" s="980"/>
      <c r="BB112" s="980"/>
      <c r="BC112" s="980"/>
      <c r="BD112" s="980"/>
      <c r="BE112" s="980"/>
      <c r="BF112" s="980"/>
      <c r="BG112" s="980"/>
      <c r="BH112" s="980"/>
      <c r="BI112" s="980"/>
      <c r="BJ112" s="980"/>
      <c r="BK112" s="980"/>
      <c r="BL112" s="980"/>
      <c r="BM112" s="980"/>
      <c r="BN112" s="980"/>
      <c r="BO112" s="980"/>
      <c r="BP112" s="981"/>
      <c r="BQ112" s="949">
        <v>7492173</v>
      </c>
      <c r="BR112" s="950"/>
      <c r="BS112" s="950"/>
      <c r="BT112" s="950"/>
      <c r="BU112" s="950"/>
      <c r="BV112" s="950">
        <v>7331791</v>
      </c>
      <c r="BW112" s="950"/>
      <c r="BX112" s="950"/>
      <c r="BY112" s="950"/>
      <c r="BZ112" s="950"/>
      <c r="CA112" s="950">
        <v>6898935</v>
      </c>
      <c r="CB112" s="950"/>
      <c r="CC112" s="950"/>
      <c r="CD112" s="950"/>
      <c r="CE112" s="950"/>
      <c r="CF112" s="944">
        <v>81</v>
      </c>
      <c r="CG112" s="945"/>
      <c r="CH112" s="945"/>
      <c r="CI112" s="945"/>
      <c r="CJ112" s="945"/>
      <c r="CK112" s="975"/>
      <c r="CL112" s="976"/>
      <c r="CM112" s="946" t="s">
        <v>417</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113</v>
      </c>
      <c r="DH112" s="950"/>
      <c r="DI112" s="950"/>
      <c r="DJ112" s="950"/>
      <c r="DK112" s="950"/>
      <c r="DL112" s="950" t="s">
        <v>113</v>
      </c>
      <c r="DM112" s="950"/>
      <c r="DN112" s="950"/>
      <c r="DO112" s="950"/>
      <c r="DP112" s="950"/>
      <c r="DQ112" s="950" t="s">
        <v>113</v>
      </c>
      <c r="DR112" s="950"/>
      <c r="DS112" s="950"/>
      <c r="DT112" s="950"/>
      <c r="DU112" s="950"/>
      <c r="DV112" s="951" t="s">
        <v>113</v>
      </c>
      <c r="DW112" s="951"/>
      <c r="DX112" s="951"/>
      <c r="DY112" s="951"/>
      <c r="DZ112" s="952"/>
    </row>
    <row r="113" spans="1:130" s="199" customFormat="1" ht="26.25" customHeight="1" x14ac:dyDescent="0.15">
      <c r="A113" s="984"/>
      <c r="B113" s="985"/>
      <c r="C113" s="980" t="s">
        <v>418</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974838</v>
      </c>
      <c r="AB113" s="964"/>
      <c r="AC113" s="964"/>
      <c r="AD113" s="964"/>
      <c r="AE113" s="965"/>
      <c r="AF113" s="966">
        <v>1005620</v>
      </c>
      <c r="AG113" s="964"/>
      <c r="AH113" s="964"/>
      <c r="AI113" s="964"/>
      <c r="AJ113" s="965"/>
      <c r="AK113" s="966">
        <v>852876</v>
      </c>
      <c r="AL113" s="964"/>
      <c r="AM113" s="964"/>
      <c r="AN113" s="964"/>
      <c r="AO113" s="965"/>
      <c r="AP113" s="967">
        <v>10</v>
      </c>
      <c r="AQ113" s="968"/>
      <c r="AR113" s="968"/>
      <c r="AS113" s="968"/>
      <c r="AT113" s="969"/>
      <c r="AU113" s="930"/>
      <c r="AV113" s="931"/>
      <c r="AW113" s="931"/>
      <c r="AX113" s="931"/>
      <c r="AY113" s="931"/>
      <c r="AZ113" s="979" t="s">
        <v>419</v>
      </c>
      <c r="BA113" s="980"/>
      <c r="BB113" s="980"/>
      <c r="BC113" s="980"/>
      <c r="BD113" s="980"/>
      <c r="BE113" s="980"/>
      <c r="BF113" s="980"/>
      <c r="BG113" s="980"/>
      <c r="BH113" s="980"/>
      <c r="BI113" s="980"/>
      <c r="BJ113" s="980"/>
      <c r="BK113" s="980"/>
      <c r="BL113" s="980"/>
      <c r="BM113" s="980"/>
      <c r="BN113" s="980"/>
      <c r="BO113" s="980"/>
      <c r="BP113" s="981"/>
      <c r="BQ113" s="949" t="s">
        <v>113</v>
      </c>
      <c r="BR113" s="950"/>
      <c r="BS113" s="950"/>
      <c r="BT113" s="950"/>
      <c r="BU113" s="950"/>
      <c r="BV113" s="950" t="s">
        <v>113</v>
      </c>
      <c r="BW113" s="950"/>
      <c r="BX113" s="950"/>
      <c r="BY113" s="950"/>
      <c r="BZ113" s="950"/>
      <c r="CA113" s="950" t="s">
        <v>113</v>
      </c>
      <c r="CB113" s="950"/>
      <c r="CC113" s="950"/>
      <c r="CD113" s="950"/>
      <c r="CE113" s="950"/>
      <c r="CF113" s="944" t="s">
        <v>113</v>
      </c>
      <c r="CG113" s="945"/>
      <c r="CH113" s="945"/>
      <c r="CI113" s="945"/>
      <c r="CJ113" s="945"/>
      <c r="CK113" s="975"/>
      <c r="CL113" s="976"/>
      <c r="CM113" s="946" t="s">
        <v>420</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113</v>
      </c>
      <c r="DH113" s="989"/>
      <c r="DI113" s="989"/>
      <c r="DJ113" s="989"/>
      <c r="DK113" s="990"/>
      <c r="DL113" s="991" t="s">
        <v>113</v>
      </c>
      <c r="DM113" s="989"/>
      <c r="DN113" s="989"/>
      <c r="DO113" s="989"/>
      <c r="DP113" s="990"/>
      <c r="DQ113" s="991" t="s">
        <v>113</v>
      </c>
      <c r="DR113" s="989"/>
      <c r="DS113" s="989"/>
      <c r="DT113" s="989"/>
      <c r="DU113" s="990"/>
      <c r="DV113" s="992" t="s">
        <v>113</v>
      </c>
      <c r="DW113" s="993"/>
      <c r="DX113" s="993"/>
      <c r="DY113" s="993"/>
      <c r="DZ113" s="994"/>
    </row>
    <row r="114" spans="1:130" s="199" customFormat="1" ht="26.25" customHeight="1" x14ac:dyDescent="0.15">
      <c r="A114" s="984"/>
      <c r="B114" s="985"/>
      <c r="C114" s="980" t="s">
        <v>421</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t="s">
        <v>113</v>
      </c>
      <c r="AB114" s="989"/>
      <c r="AC114" s="989"/>
      <c r="AD114" s="989"/>
      <c r="AE114" s="990"/>
      <c r="AF114" s="991" t="s">
        <v>113</v>
      </c>
      <c r="AG114" s="989"/>
      <c r="AH114" s="989"/>
      <c r="AI114" s="989"/>
      <c r="AJ114" s="990"/>
      <c r="AK114" s="991" t="s">
        <v>113</v>
      </c>
      <c r="AL114" s="989"/>
      <c r="AM114" s="989"/>
      <c r="AN114" s="989"/>
      <c r="AO114" s="990"/>
      <c r="AP114" s="992" t="s">
        <v>113</v>
      </c>
      <c r="AQ114" s="993"/>
      <c r="AR114" s="993"/>
      <c r="AS114" s="993"/>
      <c r="AT114" s="994"/>
      <c r="AU114" s="930"/>
      <c r="AV114" s="931"/>
      <c r="AW114" s="931"/>
      <c r="AX114" s="931"/>
      <c r="AY114" s="931"/>
      <c r="AZ114" s="979" t="s">
        <v>422</v>
      </c>
      <c r="BA114" s="980"/>
      <c r="BB114" s="980"/>
      <c r="BC114" s="980"/>
      <c r="BD114" s="980"/>
      <c r="BE114" s="980"/>
      <c r="BF114" s="980"/>
      <c r="BG114" s="980"/>
      <c r="BH114" s="980"/>
      <c r="BI114" s="980"/>
      <c r="BJ114" s="980"/>
      <c r="BK114" s="980"/>
      <c r="BL114" s="980"/>
      <c r="BM114" s="980"/>
      <c r="BN114" s="980"/>
      <c r="BO114" s="980"/>
      <c r="BP114" s="981"/>
      <c r="BQ114" s="949">
        <v>3217749</v>
      </c>
      <c r="BR114" s="950"/>
      <c r="BS114" s="950"/>
      <c r="BT114" s="950"/>
      <c r="BU114" s="950"/>
      <c r="BV114" s="950">
        <v>3202465</v>
      </c>
      <c r="BW114" s="950"/>
      <c r="BX114" s="950"/>
      <c r="BY114" s="950"/>
      <c r="BZ114" s="950"/>
      <c r="CA114" s="950">
        <v>3219475</v>
      </c>
      <c r="CB114" s="950"/>
      <c r="CC114" s="950"/>
      <c r="CD114" s="950"/>
      <c r="CE114" s="950"/>
      <c r="CF114" s="944">
        <v>37.799999999999997</v>
      </c>
      <c r="CG114" s="945"/>
      <c r="CH114" s="945"/>
      <c r="CI114" s="945"/>
      <c r="CJ114" s="945"/>
      <c r="CK114" s="975"/>
      <c r="CL114" s="976"/>
      <c r="CM114" s="946" t="s">
        <v>423</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113</v>
      </c>
      <c r="DH114" s="989"/>
      <c r="DI114" s="989"/>
      <c r="DJ114" s="989"/>
      <c r="DK114" s="990"/>
      <c r="DL114" s="991" t="s">
        <v>113</v>
      </c>
      <c r="DM114" s="989"/>
      <c r="DN114" s="989"/>
      <c r="DO114" s="989"/>
      <c r="DP114" s="990"/>
      <c r="DQ114" s="991" t="s">
        <v>113</v>
      </c>
      <c r="DR114" s="989"/>
      <c r="DS114" s="989"/>
      <c r="DT114" s="989"/>
      <c r="DU114" s="990"/>
      <c r="DV114" s="992" t="s">
        <v>113</v>
      </c>
      <c r="DW114" s="993"/>
      <c r="DX114" s="993"/>
      <c r="DY114" s="993"/>
      <c r="DZ114" s="994"/>
    </row>
    <row r="115" spans="1:130" s="199" customFormat="1" ht="26.25" customHeight="1" x14ac:dyDescent="0.15">
      <c r="A115" s="984"/>
      <c r="B115" s="985"/>
      <c r="C115" s="980" t="s">
        <v>424</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52346</v>
      </c>
      <c r="AB115" s="964"/>
      <c r="AC115" s="964"/>
      <c r="AD115" s="964"/>
      <c r="AE115" s="965"/>
      <c r="AF115" s="966">
        <v>50842</v>
      </c>
      <c r="AG115" s="964"/>
      <c r="AH115" s="964"/>
      <c r="AI115" s="964"/>
      <c r="AJ115" s="965"/>
      <c r="AK115" s="966">
        <v>1480</v>
      </c>
      <c r="AL115" s="964"/>
      <c r="AM115" s="964"/>
      <c r="AN115" s="964"/>
      <c r="AO115" s="965"/>
      <c r="AP115" s="967">
        <v>0</v>
      </c>
      <c r="AQ115" s="968"/>
      <c r="AR115" s="968"/>
      <c r="AS115" s="968"/>
      <c r="AT115" s="969"/>
      <c r="AU115" s="930"/>
      <c r="AV115" s="931"/>
      <c r="AW115" s="931"/>
      <c r="AX115" s="931"/>
      <c r="AY115" s="931"/>
      <c r="AZ115" s="979" t="s">
        <v>425</v>
      </c>
      <c r="BA115" s="980"/>
      <c r="BB115" s="980"/>
      <c r="BC115" s="980"/>
      <c r="BD115" s="980"/>
      <c r="BE115" s="980"/>
      <c r="BF115" s="980"/>
      <c r="BG115" s="980"/>
      <c r="BH115" s="980"/>
      <c r="BI115" s="980"/>
      <c r="BJ115" s="980"/>
      <c r="BK115" s="980"/>
      <c r="BL115" s="980"/>
      <c r="BM115" s="980"/>
      <c r="BN115" s="980"/>
      <c r="BO115" s="980"/>
      <c r="BP115" s="981"/>
      <c r="BQ115" s="949">
        <v>1763</v>
      </c>
      <c r="BR115" s="950"/>
      <c r="BS115" s="950"/>
      <c r="BT115" s="950"/>
      <c r="BU115" s="950"/>
      <c r="BV115" s="950" t="s">
        <v>113</v>
      </c>
      <c r="BW115" s="950"/>
      <c r="BX115" s="950"/>
      <c r="BY115" s="950"/>
      <c r="BZ115" s="950"/>
      <c r="CA115" s="950" t="s">
        <v>113</v>
      </c>
      <c r="CB115" s="950"/>
      <c r="CC115" s="950"/>
      <c r="CD115" s="950"/>
      <c r="CE115" s="950"/>
      <c r="CF115" s="944" t="s">
        <v>113</v>
      </c>
      <c r="CG115" s="945"/>
      <c r="CH115" s="945"/>
      <c r="CI115" s="945"/>
      <c r="CJ115" s="945"/>
      <c r="CK115" s="975"/>
      <c r="CL115" s="976"/>
      <c r="CM115" s="979" t="s">
        <v>426</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113</v>
      </c>
      <c r="DH115" s="989"/>
      <c r="DI115" s="989"/>
      <c r="DJ115" s="989"/>
      <c r="DK115" s="990"/>
      <c r="DL115" s="991" t="s">
        <v>113</v>
      </c>
      <c r="DM115" s="989"/>
      <c r="DN115" s="989"/>
      <c r="DO115" s="989"/>
      <c r="DP115" s="990"/>
      <c r="DQ115" s="991" t="s">
        <v>113</v>
      </c>
      <c r="DR115" s="989"/>
      <c r="DS115" s="989"/>
      <c r="DT115" s="989"/>
      <c r="DU115" s="990"/>
      <c r="DV115" s="992" t="s">
        <v>113</v>
      </c>
      <c r="DW115" s="993"/>
      <c r="DX115" s="993"/>
      <c r="DY115" s="993"/>
      <c r="DZ115" s="994"/>
    </row>
    <row r="116" spans="1:130" s="199" customFormat="1" ht="26.25" customHeight="1" x14ac:dyDescent="0.15">
      <c r="A116" s="986"/>
      <c r="B116" s="987"/>
      <c r="C116" s="995" t="s">
        <v>427</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113</v>
      </c>
      <c r="AB116" s="989"/>
      <c r="AC116" s="989"/>
      <c r="AD116" s="989"/>
      <c r="AE116" s="990"/>
      <c r="AF116" s="991" t="s">
        <v>113</v>
      </c>
      <c r="AG116" s="989"/>
      <c r="AH116" s="989"/>
      <c r="AI116" s="989"/>
      <c r="AJ116" s="990"/>
      <c r="AK116" s="991" t="s">
        <v>113</v>
      </c>
      <c r="AL116" s="989"/>
      <c r="AM116" s="989"/>
      <c r="AN116" s="989"/>
      <c r="AO116" s="990"/>
      <c r="AP116" s="992" t="s">
        <v>113</v>
      </c>
      <c r="AQ116" s="993"/>
      <c r="AR116" s="993"/>
      <c r="AS116" s="993"/>
      <c r="AT116" s="994"/>
      <c r="AU116" s="930"/>
      <c r="AV116" s="931"/>
      <c r="AW116" s="931"/>
      <c r="AX116" s="931"/>
      <c r="AY116" s="931"/>
      <c r="AZ116" s="997" t="s">
        <v>428</v>
      </c>
      <c r="BA116" s="998"/>
      <c r="BB116" s="998"/>
      <c r="BC116" s="998"/>
      <c r="BD116" s="998"/>
      <c r="BE116" s="998"/>
      <c r="BF116" s="998"/>
      <c r="BG116" s="998"/>
      <c r="BH116" s="998"/>
      <c r="BI116" s="998"/>
      <c r="BJ116" s="998"/>
      <c r="BK116" s="998"/>
      <c r="BL116" s="998"/>
      <c r="BM116" s="998"/>
      <c r="BN116" s="998"/>
      <c r="BO116" s="998"/>
      <c r="BP116" s="999"/>
      <c r="BQ116" s="949" t="s">
        <v>113</v>
      </c>
      <c r="BR116" s="950"/>
      <c r="BS116" s="950"/>
      <c r="BT116" s="950"/>
      <c r="BU116" s="950"/>
      <c r="BV116" s="950" t="s">
        <v>113</v>
      </c>
      <c r="BW116" s="950"/>
      <c r="BX116" s="950"/>
      <c r="BY116" s="950"/>
      <c r="BZ116" s="950"/>
      <c r="CA116" s="950" t="s">
        <v>113</v>
      </c>
      <c r="CB116" s="950"/>
      <c r="CC116" s="950"/>
      <c r="CD116" s="950"/>
      <c r="CE116" s="950"/>
      <c r="CF116" s="944" t="s">
        <v>113</v>
      </c>
      <c r="CG116" s="945"/>
      <c r="CH116" s="945"/>
      <c r="CI116" s="945"/>
      <c r="CJ116" s="945"/>
      <c r="CK116" s="975"/>
      <c r="CL116" s="976"/>
      <c r="CM116" s="946" t="s">
        <v>429</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113</v>
      </c>
      <c r="DH116" s="989"/>
      <c r="DI116" s="989"/>
      <c r="DJ116" s="989"/>
      <c r="DK116" s="990"/>
      <c r="DL116" s="991" t="s">
        <v>113</v>
      </c>
      <c r="DM116" s="989"/>
      <c r="DN116" s="989"/>
      <c r="DO116" s="989"/>
      <c r="DP116" s="990"/>
      <c r="DQ116" s="991" t="s">
        <v>113</v>
      </c>
      <c r="DR116" s="989"/>
      <c r="DS116" s="989"/>
      <c r="DT116" s="989"/>
      <c r="DU116" s="990"/>
      <c r="DV116" s="992" t="s">
        <v>113</v>
      </c>
      <c r="DW116" s="993"/>
      <c r="DX116" s="993"/>
      <c r="DY116" s="993"/>
      <c r="DZ116" s="994"/>
    </row>
    <row r="117" spans="1:130" s="199" customFormat="1" ht="26.25" customHeight="1" x14ac:dyDescent="0.15">
      <c r="A117" s="934" t="s">
        <v>171</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430</v>
      </c>
      <c r="Z117" s="916"/>
      <c r="AA117" s="1006">
        <v>3491767</v>
      </c>
      <c r="AB117" s="1007"/>
      <c r="AC117" s="1007"/>
      <c r="AD117" s="1007"/>
      <c r="AE117" s="1008"/>
      <c r="AF117" s="1009">
        <v>3429463</v>
      </c>
      <c r="AG117" s="1007"/>
      <c r="AH117" s="1007"/>
      <c r="AI117" s="1007"/>
      <c r="AJ117" s="1008"/>
      <c r="AK117" s="1009">
        <v>3248957</v>
      </c>
      <c r="AL117" s="1007"/>
      <c r="AM117" s="1007"/>
      <c r="AN117" s="1007"/>
      <c r="AO117" s="1008"/>
      <c r="AP117" s="1010"/>
      <c r="AQ117" s="1011"/>
      <c r="AR117" s="1011"/>
      <c r="AS117" s="1011"/>
      <c r="AT117" s="1012"/>
      <c r="AU117" s="930"/>
      <c r="AV117" s="931"/>
      <c r="AW117" s="931"/>
      <c r="AX117" s="931"/>
      <c r="AY117" s="931"/>
      <c r="AZ117" s="997" t="s">
        <v>431</v>
      </c>
      <c r="BA117" s="998"/>
      <c r="BB117" s="998"/>
      <c r="BC117" s="998"/>
      <c r="BD117" s="998"/>
      <c r="BE117" s="998"/>
      <c r="BF117" s="998"/>
      <c r="BG117" s="998"/>
      <c r="BH117" s="998"/>
      <c r="BI117" s="998"/>
      <c r="BJ117" s="998"/>
      <c r="BK117" s="998"/>
      <c r="BL117" s="998"/>
      <c r="BM117" s="998"/>
      <c r="BN117" s="998"/>
      <c r="BO117" s="998"/>
      <c r="BP117" s="999"/>
      <c r="BQ117" s="949" t="s">
        <v>113</v>
      </c>
      <c r="BR117" s="950"/>
      <c r="BS117" s="950"/>
      <c r="BT117" s="950"/>
      <c r="BU117" s="950"/>
      <c r="BV117" s="950" t="s">
        <v>113</v>
      </c>
      <c r="BW117" s="950"/>
      <c r="BX117" s="950"/>
      <c r="BY117" s="950"/>
      <c r="BZ117" s="950"/>
      <c r="CA117" s="950" t="s">
        <v>113</v>
      </c>
      <c r="CB117" s="950"/>
      <c r="CC117" s="950"/>
      <c r="CD117" s="950"/>
      <c r="CE117" s="950"/>
      <c r="CF117" s="944" t="s">
        <v>113</v>
      </c>
      <c r="CG117" s="945"/>
      <c r="CH117" s="945"/>
      <c r="CI117" s="945"/>
      <c r="CJ117" s="945"/>
      <c r="CK117" s="975"/>
      <c r="CL117" s="976"/>
      <c r="CM117" s="946" t="s">
        <v>432</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113</v>
      </c>
      <c r="DH117" s="989"/>
      <c r="DI117" s="989"/>
      <c r="DJ117" s="989"/>
      <c r="DK117" s="990"/>
      <c r="DL117" s="991" t="s">
        <v>113</v>
      </c>
      <c r="DM117" s="989"/>
      <c r="DN117" s="989"/>
      <c r="DO117" s="989"/>
      <c r="DP117" s="990"/>
      <c r="DQ117" s="991" t="s">
        <v>113</v>
      </c>
      <c r="DR117" s="989"/>
      <c r="DS117" s="989"/>
      <c r="DT117" s="989"/>
      <c r="DU117" s="990"/>
      <c r="DV117" s="992" t="s">
        <v>113</v>
      </c>
      <c r="DW117" s="993"/>
      <c r="DX117" s="993"/>
      <c r="DY117" s="993"/>
      <c r="DZ117" s="994"/>
    </row>
    <row r="118" spans="1:130" s="199" customFormat="1" ht="26.25" customHeight="1" x14ac:dyDescent="0.15">
      <c r="A118" s="934" t="s">
        <v>406</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404</v>
      </c>
      <c r="AB118" s="915"/>
      <c r="AC118" s="915"/>
      <c r="AD118" s="915"/>
      <c r="AE118" s="916"/>
      <c r="AF118" s="914" t="s">
        <v>288</v>
      </c>
      <c r="AG118" s="915"/>
      <c r="AH118" s="915"/>
      <c r="AI118" s="915"/>
      <c r="AJ118" s="916"/>
      <c r="AK118" s="914" t="s">
        <v>287</v>
      </c>
      <c r="AL118" s="915"/>
      <c r="AM118" s="915"/>
      <c r="AN118" s="915"/>
      <c r="AO118" s="916"/>
      <c r="AP118" s="1001" t="s">
        <v>405</v>
      </c>
      <c r="AQ118" s="1002"/>
      <c r="AR118" s="1002"/>
      <c r="AS118" s="1002"/>
      <c r="AT118" s="1003"/>
      <c r="AU118" s="930"/>
      <c r="AV118" s="931"/>
      <c r="AW118" s="931"/>
      <c r="AX118" s="931"/>
      <c r="AY118" s="931"/>
      <c r="AZ118" s="1004" t="s">
        <v>433</v>
      </c>
      <c r="BA118" s="995"/>
      <c r="BB118" s="995"/>
      <c r="BC118" s="995"/>
      <c r="BD118" s="995"/>
      <c r="BE118" s="995"/>
      <c r="BF118" s="995"/>
      <c r="BG118" s="995"/>
      <c r="BH118" s="995"/>
      <c r="BI118" s="995"/>
      <c r="BJ118" s="995"/>
      <c r="BK118" s="995"/>
      <c r="BL118" s="995"/>
      <c r="BM118" s="995"/>
      <c r="BN118" s="995"/>
      <c r="BO118" s="995"/>
      <c r="BP118" s="996"/>
      <c r="BQ118" s="1027" t="s">
        <v>113</v>
      </c>
      <c r="BR118" s="1028"/>
      <c r="BS118" s="1028"/>
      <c r="BT118" s="1028"/>
      <c r="BU118" s="1028"/>
      <c r="BV118" s="1028" t="s">
        <v>113</v>
      </c>
      <c r="BW118" s="1028"/>
      <c r="BX118" s="1028"/>
      <c r="BY118" s="1028"/>
      <c r="BZ118" s="1028"/>
      <c r="CA118" s="1028" t="s">
        <v>113</v>
      </c>
      <c r="CB118" s="1028"/>
      <c r="CC118" s="1028"/>
      <c r="CD118" s="1028"/>
      <c r="CE118" s="1028"/>
      <c r="CF118" s="944" t="s">
        <v>113</v>
      </c>
      <c r="CG118" s="945"/>
      <c r="CH118" s="945"/>
      <c r="CI118" s="945"/>
      <c r="CJ118" s="945"/>
      <c r="CK118" s="975"/>
      <c r="CL118" s="976"/>
      <c r="CM118" s="946" t="s">
        <v>434</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113</v>
      </c>
      <c r="DH118" s="989"/>
      <c r="DI118" s="989"/>
      <c r="DJ118" s="989"/>
      <c r="DK118" s="990"/>
      <c r="DL118" s="991" t="s">
        <v>113</v>
      </c>
      <c r="DM118" s="989"/>
      <c r="DN118" s="989"/>
      <c r="DO118" s="989"/>
      <c r="DP118" s="990"/>
      <c r="DQ118" s="991" t="s">
        <v>113</v>
      </c>
      <c r="DR118" s="989"/>
      <c r="DS118" s="989"/>
      <c r="DT118" s="989"/>
      <c r="DU118" s="990"/>
      <c r="DV118" s="992" t="s">
        <v>113</v>
      </c>
      <c r="DW118" s="993"/>
      <c r="DX118" s="993"/>
      <c r="DY118" s="993"/>
      <c r="DZ118" s="994"/>
    </row>
    <row r="119" spans="1:130" s="199" customFormat="1" ht="26.25" customHeight="1" x14ac:dyDescent="0.15">
      <c r="A119" s="1088" t="s">
        <v>409</v>
      </c>
      <c r="B119" s="974"/>
      <c r="C119" s="953" t="s">
        <v>410</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113</v>
      </c>
      <c r="AB119" s="922"/>
      <c r="AC119" s="922"/>
      <c r="AD119" s="922"/>
      <c r="AE119" s="923"/>
      <c r="AF119" s="924" t="s">
        <v>113</v>
      </c>
      <c r="AG119" s="922"/>
      <c r="AH119" s="922"/>
      <c r="AI119" s="922"/>
      <c r="AJ119" s="923"/>
      <c r="AK119" s="924" t="s">
        <v>113</v>
      </c>
      <c r="AL119" s="922"/>
      <c r="AM119" s="922"/>
      <c r="AN119" s="922"/>
      <c r="AO119" s="923"/>
      <c r="AP119" s="925" t="s">
        <v>113</v>
      </c>
      <c r="AQ119" s="926"/>
      <c r="AR119" s="926"/>
      <c r="AS119" s="926"/>
      <c r="AT119" s="927"/>
      <c r="AU119" s="932"/>
      <c r="AV119" s="933"/>
      <c r="AW119" s="933"/>
      <c r="AX119" s="933"/>
      <c r="AY119" s="933"/>
      <c r="AZ119" s="230" t="s">
        <v>171</v>
      </c>
      <c r="BA119" s="230"/>
      <c r="BB119" s="230"/>
      <c r="BC119" s="230"/>
      <c r="BD119" s="230"/>
      <c r="BE119" s="230"/>
      <c r="BF119" s="230"/>
      <c r="BG119" s="230"/>
      <c r="BH119" s="230"/>
      <c r="BI119" s="230"/>
      <c r="BJ119" s="230"/>
      <c r="BK119" s="230"/>
      <c r="BL119" s="230"/>
      <c r="BM119" s="230"/>
      <c r="BN119" s="230"/>
      <c r="BO119" s="1005" t="s">
        <v>435</v>
      </c>
      <c r="BP119" s="1036"/>
      <c r="BQ119" s="1027">
        <v>37252007</v>
      </c>
      <c r="BR119" s="1028"/>
      <c r="BS119" s="1028"/>
      <c r="BT119" s="1028"/>
      <c r="BU119" s="1028"/>
      <c r="BV119" s="1028">
        <v>36423310</v>
      </c>
      <c r="BW119" s="1028"/>
      <c r="BX119" s="1028"/>
      <c r="BY119" s="1028"/>
      <c r="BZ119" s="1028"/>
      <c r="CA119" s="1028">
        <v>35852773</v>
      </c>
      <c r="CB119" s="1028"/>
      <c r="CC119" s="1028"/>
      <c r="CD119" s="1028"/>
      <c r="CE119" s="1028"/>
      <c r="CF119" s="1029"/>
      <c r="CG119" s="1030"/>
      <c r="CH119" s="1030"/>
      <c r="CI119" s="1030"/>
      <c r="CJ119" s="1031"/>
      <c r="CK119" s="977"/>
      <c r="CL119" s="978"/>
      <c r="CM119" s="1032" t="s">
        <v>436</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v>48429</v>
      </c>
      <c r="DH119" s="1014"/>
      <c r="DI119" s="1014"/>
      <c r="DJ119" s="1014"/>
      <c r="DK119" s="1015"/>
      <c r="DL119" s="1013" t="s">
        <v>113</v>
      </c>
      <c r="DM119" s="1014"/>
      <c r="DN119" s="1014"/>
      <c r="DO119" s="1014"/>
      <c r="DP119" s="1015"/>
      <c r="DQ119" s="1013" t="s">
        <v>113</v>
      </c>
      <c r="DR119" s="1014"/>
      <c r="DS119" s="1014"/>
      <c r="DT119" s="1014"/>
      <c r="DU119" s="1015"/>
      <c r="DV119" s="1016" t="s">
        <v>113</v>
      </c>
      <c r="DW119" s="1017"/>
      <c r="DX119" s="1017"/>
      <c r="DY119" s="1017"/>
      <c r="DZ119" s="1018"/>
    </row>
    <row r="120" spans="1:130" s="199" customFormat="1" ht="26.25" customHeight="1" x14ac:dyDescent="0.15">
      <c r="A120" s="1089"/>
      <c r="B120" s="976"/>
      <c r="C120" s="946" t="s">
        <v>413</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113</v>
      </c>
      <c r="AB120" s="989"/>
      <c r="AC120" s="989"/>
      <c r="AD120" s="989"/>
      <c r="AE120" s="990"/>
      <c r="AF120" s="991" t="s">
        <v>113</v>
      </c>
      <c r="AG120" s="989"/>
      <c r="AH120" s="989"/>
      <c r="AI120" s="989"/>
      <c r="AJ120" s="990"/>
      <c r="AK120" s="991" t="s">
        <v>113</v>
      </c>
      <c r="AL120" s="989"/>
      <c r="AM120" s="989"/>
      <c r="AN120" s="989"/>
      <c r="AO120" s="990"/>
      <c r="AP120" s="992" t="s">
        <v>113</v>
      </c>
      <c r="AQ120" s="993"/>
      <c r="AR120" s="993"/>
      <c r="AS120" s="993"/>
      <c r="AT120" s="994"/>
      <c r="AU120" s="1019" t="s">
        <v>437</v>
      </c>
      <c r="AV120" s="1020"/>
      <c r="AW120" s="1020"/>
      <c r="AX120" s="1020"/>
      <c r="AY120" s="1021"/>
      <c r="AZ120" s="970" t="s">
        <v>438</v>
      </c>
      <c r="BA120" s="919"/>
      <c r="BB120" s="919"/>
      <c r="BC120" s="919"/>
      <c r="BD120" s="919"/>
      <c r="BE120" s="919"/>
      <c r="BF120" s="919"/>
      <c r="BG120" s="919"/>
      <c r="BH120" s="919"/>
      <c r="BI120" s="919"/>
      <c r="BJ120" s="919"/>
      <c r="BK120" s="919"/>
      <c r="BL120" s="919"/>
      <c r="BM120" s="919"/>
      <c r="BN120" s="919"/>
      <c r="BO120" s="919"/>
      <c r="BP120" s="920"/>
      <c r="BQ120" s="956">
        <v>632791</v>
      </c>
      <c r="BR120" s="957"/>
      <c r="BS120" s="957"/>
      <c r="BT120" s="957"/>
      <c r="BU120" s="957"/>
      <c r="BV120" s="957">
        <v>627346</v>
      </c>
      <c r="BW120" s="957"/>
      <c r="BX120" s="957"/>
      <c r="BY120" s="957"/>
      <c r="BZ120" s="957"/>
      <c r="CA120" s="957">
        <v>982559</v>
      </c>
      <c r="CB120" s="957"/>
      <c r="CC120" s="957"/>
      <c r="CD120" s="957"/>
      <c r="CE120" s="957"/>
      <c r="CF120" s="971">
        <v>11.5</v>
      </c>
      <c r="CG120" s="972"/>
      <c r="CH120" s="972"/>
      <c r="CI120" s="972"/>
      <c r="CJ120" s="972"/>
      <c r="CK120" s="1037" t="s">
        <v>439</v>
      </c>
      <c r="CL120" s="1038"/>
      <c r="CM120" s="1038"/>
      <c r="CN120" s="1038"/>
      <c r="CO120" s="1039"/>
      <c r="CP120" s="1045" t="s">
        <v>389</v>
      </c>
      <c r="CQ120" s="1046"/>
      <c r="CR120" s="1046"/>
      <c r="CS120" s="1046"/>
      <c r="CT120" s="1046"/>
      <c r="CU120" s="1046"/>
      <c r="CV120" s="1046"/>
      <c r="CW120" s="1046"/>
      <c r="CX120" s="1046"/>
      <c r="CY120" s="1046"/>
      <c r="CZ120" s="1046"/>
      <c r="DA120" s="1046"/>
      <c r="DB120" s="1046"/>
      <c r="DC120" s="1046"/>
      <c r="DD120" s="1046"/>
      <c r="DE120" s="1046"/>
      <c r="DF120" s="1047"/>
      <c r="DG120" s="956">
        <v>5706157</v>
      </c>
      <c r="DH120" s="957"/>
      <c r="DI120" s="957"/>
      <c r="DJ120" s="957"/>
      <c r="DK120" s="957"/>
      <c r="DL120" s="957">
        <v>5627255</v>
      </c>
      <c r="DM120" s="957"/>
      <c r="DN120" s="957"/>
      <c r="DO120" s="957"/>
      <c r="DP120" s="957"/>
      <c r="DQ120" s="957">
        <v>5159448</v>
      </c>
      <c r="DR120" s="957"/>
      <c r="DS120" s="957"/>
      <c r="DT120" s="957"/>
      <c r="DU120" s="957"/>
      <c r="DV120" s="958">
        <v>60.6</v>
      </c>
      <c r="DW120" s="958"/>
      <c r="DX120" s="958"/>
      <c r="DY120" s="958"/>
      <c r="DZ120" s="959"/>
    </row>
    <row r="121" spans="1:130" s="199" customFormat="1" ht="26.25" customHeight="1" x14ac:dyDescent="0.15">
      <c r="A121" s="1089"/>
      <c r="B121" s="976"/>
      <c r="C121" s="997" t="s">
        <v>440</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113</v>
      </c>
      <c r="AB121" s="989"/>
      <c r="AC121" s="989"/>
      <c r="AD121" s="989"/>
      <c r="AE121" s="990"/>
      <c r="AF121" s="991" t="s">
        <v>113</v>
      </c>
      <c r="AG121" s="989"/>
      <c r="AH121" s="989"/>
      <c r="AI121" s="989"/>
      <c r="AJ121" s="990"/>
      <c r="AK121" s="991" t="s">
        <v>113</v>
      </c>
      <c r="AL121" s="989"/>
      <c r="AM121" s="989"/>
      <c r="AN121" s="989"/>
      <c r="AO121" s="990"/>
      <c r="AP121" s="992" t="s">
        <v>113</v>
      </c>
      <c r="AQ121" s="993"/>
      <c r="AR121" s="993"/>
      <c r="AS121" s="993"/>
      <c r="AT121" s="994"/>
      <c r="AU121" s="1022"/>
      <c r="AV121" s="1023"/>
      <c r="AW121" s="1023"/>
      <c r="AX121" s="1023"/>
      <c r="AY121" s="1024"/>
      <c r="AZ121" s="979" t="s">
        <v>441</v>
      </c>
      <c r="BA121" s="980"/>
      <c r="BB121" s="980"/>
      <c r="BC121" s="980"/>
      <c r="BD121" s="980"/>
      <c r="BE121" s="980"/>
      <c r="BF121" s="980"/>
      <c r="BG121" s="980"/>
      <c r="BH121" s="980"/>
      <c r="BI121" s="980"/>
      <c r="BJ121" s="980"/>
      <c r="BK121" s="980"/>
      <c r="BL121" s="980"/>
      <c r="BM121" s="980"/>
      <c r="BN121" s="980"/>
      <c r="BO121" s="980"/>
      <c r="BP121" s="981"/>
      <c r="BQ121" s="949">
        <v>4873058</v>
      </c>
      <c r="BR121" s="950"/>
      <c r="BS121" s="950"/>
      <c r="BT121" s="950"/>
      <c r="BU121" s="950"/>
      <c r="BV121" s="950">
        <v>4466879</v>
      </c>
      <c r="BW121" s="950"/>
      <c r="BX121" s="950"/>
      <c r="BY121" s="950"/>
      <c r="BZ121" s="950"/>
      <c r="CA121" s="950">
        <v>4122399</v>
      </c>
      <c r="CB121" s="950"/>
      <c r="CC121" s="950"/>
      <c r="CD121" s="950"/>
      <c r="CE121" s="950"/>
      <c r="CF121" s="944">
        <v>48.4</v>
      </c>
      <c r="CG121" s="945"/>
      <c r="CH121" s="945"/>
      <c r="CI121" s="945"/>
      <c r="CJ121" s="945"/>
      <c r="CK121" s="1040"/>
      <c r="CL121" s="1041"/>
      <c r="CM121" s="1041"/>
      <c r="CN121" s="1041"/>
      <c r="CO121" s="1042"/>
      <c r="CP121" s="1050" t="s">
        <v>384</v>
      </c>
      <c r="CQ121" s="1051"/>
      <c r="CR121" s="1051"/>
      <c r="CS121" s="1051"/>
      <c r="CT121" s="1051"/>
      <c r="CU121" s="1051"/>
      <c r="CV121" s="1051"/>
      <c r="CW121" s="1051"/>
      <c r="CX121" s="1051"/>
      <c r="CY121" s="1051"/>
      <c r="CZ121" s="1051"/>
      <c r="DA121" s="1051"/>
      <c r="DB121" s="1051"/>
      <c r="DC121" s="1051"/>
      <c r="DD121" s="1051"/>
      <c r="DE121" s="1051"/>
      <c r="DF121" s="1052"/>
      <c r="DG121" s="949">
        <v>1383332</v>
      </c>
      <c r="DH121" s="950"/>
      <c r="DI121" s="950"/>
      <c r="DJ121" s="950"/>
      <c r="DK121" s="950"/>
      <c r="DL121" s="950">
        <v>1406456</v>
      </c>
      <c r="DM121" s="950"/>
      <c r="DN121" s="950"/>
      <c r="DO121" s="950"/>
      <c r="DP121" s="950"/>
      <c r="DQ121" s="950">
        <v>1452458</v>
      </c>
      <c r="DR121" s="950"/>
      <c r="DS121" s="950"/>
      <c r="DT121" s="950"/>
      <c r="DU121" s="950"/>
      <c r="DV121" s="951">
        <v>17.100000000000001</v>
      </c>
      <c r="DW121" s="951"/>
      <c r="DX121" s="951"/>
      <c r="DY121" s="951"/>
      <c r="DZ121" s="952"/>
    </row>
    <row r="122" spans="1:130" s="199" customFormat="1" ht="26.25" customHeight="1" x14ac:dyDescent="0.15">
      <c r="A122" s="1089"/>
      <c r="B122" s="976"/>
      <c r="C122" s="946" t="s">
        <v>423</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113</v>
      </c>
      <c r="AB122" s="989"/>
      <c r="AC122" s="989"/>
      <c r="AD122" s="989"/>
      <c r="AE122" s="990"/>
      <c r="AF122" s="991" t="s">
        <v>113</v>
      </c>
      <c r="AG122" s="989"/>
      <c r="AH122" s="989"/>
      <c r="AI122" s="989"/>
      <c r="AJ122" s="990"/>
      <c r="AK122" s="991" t="s">
        <v>113</v>
      </c>
      <c r="AL122" s="989"/>
      <c r="AM122" s="989"/>
      <c r="AN122" s="989"/>
      <c r="AO122" s="990"/>
      <c r="AP122" s="992" t="s">
        <v>113</v>
      </c>
      <c r="AQ122" s="993"/>
      <c r="AR122" s="993"/>
      <c r="AS122" s="993"/>
      <c r="AT122" s="994"/>
      <c r="AU122" s="1022"/>
      <c r="AV122" s="1023"/>
      <c r="AW122" s="1023"/>
      <c r="AX122" s="1023"/>
      <c r="AY122" s="1024"/>
      <c r="AZ122" s="1004" t="s">
        <v>442</v>
      </c>
      <c r="BA122" s="995"/>
      <c r="BB122" s="995"/>
      <c r="BC122" s="995"/>
      <c r="BD122" s="995"/>
      <c r="BE122" s="995"/>
      <c r="BF122" s="995"/>
      <c r="BG122" s="995"/>
      <c r="BH122" s="995"/>
      <c r="BI122" s="995"/>
      <c r="BJ122" s="995"/>
      <c r="BK122" s="995"/>
      <c r="BL122" s="995"/>
      <c r="BM122" s="995"/>
      <c r="BN122" s="995"/>
      <c r="BO122" s="995"/>
      <c r="BP122" s="996"/>
      <c r="BQ122" s="1027">
        <v>15520856</v>
      </c>
      <c r="BR122" s="1028"/>
      <c r="BS122" s="1028"/>
      <c r="BT122" s="1028"/>
      <c r="BU122" s="1028"/>
      <c r="BV122" s="1028">
        <v>15266198</v>
      </c>
      <c r="BW122" s="1028"/>
      <c r="BX122" s="1028"/>
      <c r="BY122" s="1028"/>
      <c r="BZ122" s="1028"/>
      <c r="CA122" s="1028">
        <v>15623410</v>
      </c>
      <c r="CB122" s="1028"/>
      <c r="CC122" s="1028"/>
      <c r="CD122" s="1028"/>
      <c r="CE122" s="1028"/>
      <c r="CF122" s="1048">
        <v>183.5</v>
      </c>
      <c r="CG122" s="1049"/>
      <c r="CH122" s="1049"/>
      <c r="CI122" s="1049"/>
      <c r="CJ122" s="1049"/>
      <c r="CK122" s="1040"/>
      <c r="CL122" s="1041"/>
      <c r="CM122" s="1041"/>
      <c r="CN122" s="1041"/>
      <c r="CO122" s="1042"/>
      <c r="CP122" s="1050" t="s">
        <v>387</v>
      </c>
      <c r="CQ122" s="1051"/>
      <c r="CR122" s="1051"/>
      <c r="CS122" s="1051"/>
      <c r="CT122" s="1051"/>
      <c r="CU122" s="1051"/>
      <c r="CV122" s="1051"/>
      <c r="CW122" s="1051"/>
      <c r="CX122" s="1051"/>
      <c r="CY122" s="1051"/>
      <c r="CZ122" s="1051"/>
      <c r="DA122" s="1051"/>
      <c r="DB122" s="1051"/>
      <c r="DC122" s="1051"/>
      <c r="DD122" s="1051"/>
      <c r="DE122" s="1051"/>
      <c r="DF122" s="1052"/>
      <c r="DG122" s="949">
        <v>396684</v>
      </c>
      <c r="DH122" s="950"/>
      <c r="DI122" s="950"/>
      <c r="DJ122" s="950"/>
      <c r="DK122" s="950"/>
      <c r="DL122" s="950">
        <v>295080</v>
      </c>
      <c r="DM122" s="950"/>
      <c r="DN122" s="950"/>
      <c r="DO122" s="950"/>
      <c r="DP122" s="950"/>
      <c r="DQ122" s="950">
        <v>286029</v>
      </c>
      <c r="DR122" s="950"/>
      <c r="DS122" s="950"/>
      <c r="DT122" s="950"/>
      <c r="DU122" s="950"/>
      <c r="DV122" s="951">
        <v>3.4</v>
      </c>
      <c r="DW122" s="951"/>
      <c r="DX122" s="951"/>
      <c r="DY122" s="951"/>
      <c r="DZ122" s="952"/>
    </row>
    <row r="123" spans="1:130" s="199" customFormat="1" ht="26.25" customHeight="1" x14ac:dyDescent="0.15">
      <c r="A123" s="1089"/>
      <c r="B123" s="976"/>
      <c r="C123" s="946" t="s">
        <v>429</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113</v>
      </c>
      <c r="AB123" s="989"/>
      <c r="AC123" s="989"/>
      <c r="AD123" s="989"/>
      <c r="AE123" s="990"/>
      <c r="AF123" s="991" t="s">
        <v>113</v>
      </c>
      <c r="AG123" s="989"/>
      <c r="AH123" s="989"/>
      <c r="AI123" s="989"/>
      <c r="AJ123" s="990"/>
      <c r="AK123" s="991" t="s">
        <v>113</v>
      </c>
      <c r="AL123" s="989"/>
      <c r="AM123" s="989"/>
      <c r="AN123" s="989"/>
      <c r="AO123" s="990"/>
      <c r="AP123" s="992" t="s">
        <v>113</v>
      </c>
      <c r="AQ123" s="993"/>
      <c r="AR123" s="993"/>
      <c r="AS123" s="993"/>
      <c r="AT123" s="994"/>
      <c r="AU123" s="1025"/>
      <c r="AV123" s="1026"/>
      <c r="AW123" s="1026"/>
      <c r="AX123" s="1026"/>
      <c r="AY123" s="1026"/>
      <c r="AZ123" s="230" t="s">
        <v>171</v>
      </c>
      <c r="BA123" s="230"/>
      <c r="BB123" s="230"/>
      <c r="BC123" s="230"/>
      <c r="BD123" s="230"/>
      <c r="BE123" s="230"/>
      <c r="BF123" s="230"/>
      <c r="BG123" s="230"/>
      <c r="BH123" s="230"/>
      <c r="BI123" s="230"/>
      <c r="BJ123" s="230"/>
      <c r="BK123" s="230"/>
      <c r="BL123" s="230"/>
      <c r="BM123" s="230"/>
      <c r="BN123" s="230"/>
      <c r="BO123" s="1005" t="s">
        <v>443</v>
      </c>
      <c r="BP123" s="1036"/>
      <c r="BQ123" s="1095">
        <v>21026705</v>
      </c>
      <c r="BR123" s="1096"/>
      <c r="BS123" s="1096"/>
      <c r="BT123" s="1096"/>
      <c r="BU123" s="1096"/>
      <c r="BV123" s="1096">
        <v>20360423</v>
      </c>
      <c r="BW123" s="1096"/>
      <c r="BX123" s="1096"/>
      <c r="BY123" s="1096"/>
      <c r="BZ123" s="1096"/>
      <c r="CA123" s="1096">
        <v>20728368</v>
      </c>
      <c r="CB123" s="1096"/>
      <c r="CC123" s="1096"/>
      <c r="CD123" s="1096"/>
      <c r="CE123" s="1096"/>
      <c r="CF123" s="1029"/>
      <c r="CG123" s="1030"/>
      <c r="CH123" s="1030"/>
      <c r="CI123" s="1030"/>
      <c r="CJ123" s="1031"/>
      <c r="CK123" s="1040"/>
      <c r="CL123" s="1041"/>
      <c r="CM123" s="1041"/>
      <c r="CN123" s="1041"/>
      <c r="CO123" s="1042"/>
      <c r="CP123" s="1050" t="s">
        <v>386</v>
      </c>
      <c r="CQ123" s="1051"/>
      <c r="CR123" s="1051"/>
      <c r="CS123" s="1051"/>
      <c r="CT123" s="1051"/>
      <c r="CU123" s="1051"/>
      <c r="CV123" s="1051"/>
      <c r="CW123" s="1051"/>
      <c r="CX123" s="1051"/>
      <c r="CY123" s="1051"/>
      <c r="CZ123" s="1051"/>
      <c r="DA123" s="1051"/>
      <c r="DB123" s="1051"/>
      <c r="DC123" s="1051"/>
      <c r="DD123" s="1051"/>
      <c r="DE123" s="1051"/>
      <c r="DF123" s="1052"/>
      <c r="DG123" s="988">
        <v>6000</v>
      </c>
      <c r="DH123" s="989"/>
      <c r="DI123" s="989"/>
      <c r="DJ123" s="989"/>
      <c r="DK123" s="990"/>
      <c r="DL123" s="991">
        <v>3000</v>
      </c>
      <c r="DM123" s="989"/>
      <c r="DN123" s="989"/>
      <c r="DO123" s="989"/>
      <c r="DP123" s="990"/>
      <c r="DQ123" s="991">
        <v>1000</v>
      </c>
      <c r="DR123" s="989"/>
      <c r="DS123" s="989"/>
      <c r="DT123" s="989"/>
      <c r="DU123" s="990"/>
      <c r="DV123" s="992">
        <v>0</v>
      </c>
      <c r="DW123" s="993"/>
      <c r="DX123" s="993"/>
      <c r="DY123" s="993"/>
      <c r="DZ123" s="994"/>
    </row>
    <row r="124" spans="1:130" s="199" customFormat="1" ht="26.25" customHeight="1" thickBot="1" x14ac:dyDescent="0.2">
      <c r="A124" s="1089"/>
      <c r="B124" s="976"/>
      <c r="C124" s="946" t="s">
        <v>432</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113</v>
      </c>
      <c r="AB124" s="989"/>
      <c r="AC124" s="989"/>
      <c r="AD124" s="989"/>
      <c r="AE124" s="990"/>
      <c r="AF124" s="991" t="s">
        <v>113</v>
      </c>
      <c r="AG124" s="989"/>
      <c r="AH124" s="989"/>
      <c r="AI124" s="989"/>
      <c r="AJ124" s="990"/>
      <c r="AK124" s="991" t="s">
        <v>113</v>
      </c>
      <c r="AL124" s="989"/>
      <c r="AM124" s="989"/>
      <c r="AN124" s="989"/>
      <c r="AO124" s="990"/>
      <c r="AP124" s="992" t="s">
        <v>113</v>
      </c>
      <c r="AQ124" s="993"/>
      <c r="AR124" s="993"/>
      <c r="AS124" s="993"/>
      <c r="AT124" s="994"/>
      <c r="AU124" s="1091" t="s">
        <v>444</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190.6</v>
      </c>
      <c r="BR124" s="1058"/>
      <c r="BS124" s="1058"/>
      <c r="BT124" s="1058"/>
      <c r="BU124" s="1058"/>
      <c r="BV124" s="1058">
        <v>184.3</v>
      </c>
      <c r="BW124" s="1058"/>
      <c r="BX124" s="1058"/>
      <c r="BY124" s="1058"/>
      <c r="BZ124" s="1058"/>
      <c r="CA124" s="1058">
        <v>177.6</v>
      </c>
      <c r="CB124" s="1058"/>
      <c r="CC124" s="1058"/>
      <c r="CD124" s="1058"/>
      <c r="CE124" s="1058"/>
      <c r="CF124" s="1059"/>
      <c r="CG124" s="1060"/>
      <c r="CH124" s="1060"/>
      <c r="CI124" s="1060"/>
      <c r="CJ124" s="1061"/>
      <c r="CK124" s="1043"/>
      <c r="CL124" s="1043"/>
      <c r="CM124" s="1043"/>
      <c r="CN124" s="1043"/>
      <c r="CO124" s="1044"/>
      <c r="CP124" s="1050" t="s">
        <v>445</v>
      </c>
      <c r="CQ124" s="1051"/>
      <c r="CR124" s="1051"/>
      <c r="CS124" s="1051"/>
      <c r="CT124" s="1051"/>
      <c r="CU124" s="1051"/>
      <c r="CV124" s="1051"/>
      <c r="CW124" s="1051"/>
      <c r="CX124" s="1051"/>
      <c r="CY124" s="1051"/>
      <c r="CZ124" s="1051"/>
      <c r="DA124" s="1051"/>
      <c r="DB124" s="1051"/>
      <c r="DC124" s="1051"/>
      <c r="DD124" s="1051"/>
      <c r="DE124" s="1051"/>
      <c r="DF124" s="1052"/>
      <c r="DG124" s="1035" t="s">
        <v>446</v>
      </c>
      <c r="DH124" s="1014"/>
      <c r="DI124" s="1014"/>
      <c r="DJ124" s="1014"/>
      <c r="DK124" s="1015"/>
      <c r="DL124" s="1013" t="s">
        <v>446</v>
      </c>
      <c r="DM124" s="1014"/>
      <c r="DN124" s="1014"/>
      <c r="DO124" s="1014"/>
      <c r="DP124" s="1015"/>
      <c r="DQ124" s="1013" t="s">
        <v>446</v>
      </c>
      <c r="DR124" s="1014"/>
      <c r="DS124" s="1014"/>
      <c r="DT124" s="1014"/>
      <c r="DU124" s="1015"/>
      <c r="DV124" s="1016" t="s">
        <v>446</v>
      </c>
      <c r="DW124" s="1017"/>
      <c r="DX124" s="1017"/>
      <c r="DY124" s="1017"/>
      <c r="DZ124" s="1018"/>
    </row>
    <row r="125" spans="1:130" s="199" customFormat="1" ht="26.25" customHeight="1" x14ac:dyDescent="0.15">
      <c r="A125" s="1089"/>
      <c r="B125" s="976"/>
      <c r="C125" s="946" t="s">
        <v>434</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446</v>
      </c>
      <c r="AB125" s="989"/>
      <c r="AC125" s="989"/>
      <c r="AD125" s="989"/>
      <c r="AE125" s="990"/>
      <c r="AF125" s="991" t="s">
        <v>446</v>
      </c>
      <c r="AG125" s="989"/>
      <c r="AH125" s="989"/>
      <c r="AI125" s="989"/>
      <c r="AJ125" s="990"/>
      <c r="AK125" s="991" t="s">
        <v>446</v>
      </c>
      <c r="AL125" s="989"/>
      <c r="AM125" s="989"/>
      <c r="AN125" s="989"/>
      <c r="AO125" s="990"/>
      <c r="AP125" s="992" t="s">
        <v>446</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447</v>
      </c>
      <c r="CL125" s="1038"/>
      <c r="CM125" s="1038"/>
      <c r="CN125" s="1038"/>
      <c r="CO125" s="1039"/>
      <c r="CP125" s="970" t="s">
        <v>448</v>
      </c>
      <c r="CQ125" s="919"/>
      <c r="CR125" s="919"/>
      <c r="CS125" s="919"/>
      <c r="CT125" s="919"/>
      <c r="CU125" s="919"/>
      <c r="CV125" s="919"/>
      <c r="CW125" s="919"/>
      <c r="CX125" s="919"/>
      <c r="CY125" s="919"/>
      <c r="CZ125" s="919"/>
      <c r="DA125" s="919"/>
      <c r="DB125" s="919"/>
      <c r="DC125" s="919"/>
      <c r="DD125" s="919"/>
      <c r="DE125" s="919"/>
      <c r="DF125" s="920"/>
      <c r="DG125" s="956" t="s">
        <v>446</v>
      </c>
      <c r="DH125" s="957"/>
      <c r="DI125" s="957"/>
      <c r="DJ125" s="957"/>
      <c r="DK125" s="957"/>
      <c r="DL125" s="957" t="s">
        <v>446</v>
      </c>
      <c r="DM125" s="957"/>
      <c r="DN125" s="957"/>
      <c r="DO125" s="957"/>
      <c r="DP125" s="957"/>
      <c r="DQ125" s="957" t="s">
        <v>446</v>
      </c>
      <c r="DR125" s="957"/>
      <c r="DS125" s="957"/>
      <c r="DT125" s="957"/>
      <c r="DU125" s="957"/>
      <c r="DV125" s="958" t="s">
        <v>446</v>
      </c>
      <c r="DW125" s="958"/>
      <c r="DX125" s="958"/>
      <c r="DY125" s="958"/>
      <c r="DZ125" s="959"/>
    </row>
    <row r="126" spans="1:130" s="199" customFormat="1" ht="26.25" customHeight="1" thickBot="1" x14ac:dyDescent="0.2">
      <c r="A126" s="1089"/>
      <c r="B126" s="976"/>
      <c r="C126" s="946" t="s">
        <v>436</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50298</v>
      </c>
      <c r="AB126" s="989"/>
      <c r="AC126" s="989"/>
      <c r="AD126" s="989"/>
      <c r="AE126" s="990"/>
      <c r="AF126" s="991">
        <v>49373</v>
      </c>
      <c r="AG126" s="989"/>
      <c r="AH126" s="989"/>
      <c r="AI126" s="989"/>
      <c r="AJ126" s="990"/>
      <c r="AK126" s="991" t="s">
        <v>446</v>
      </c>
      <c r="AL126" s="989"/>
      <c r="AM126" s="989"/>
      <c r="AN126" s="989"/>
      <c r="AO126" s="990"/>
      <c r="AP126" s="992" t="s">
        <v>446</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449</v>
      </c>
      <c r="CQ126" s="980"/>
      <c r="CR126" s="980"/>
      <c r="CS126" s="980"/>
      <c r="CT126" s="980"/>
      <c r="CU126" s="980"/>
      <c r="CV126" s="980"/>
      <c r="CW126" s="980"/>
      <c r="CX126" s="980"/>
      <c r="CY126" s="980"/>
      <c r="CZ126" s="980"/>
      <c r="DA126" s="980"/>
      <c r="DB126" s="980"/>
      <c r="DC126" s="980"/>
      <c r="DD126" s="980"/>
      <c r="DE126" s="980"/>
      <c r="DF126" s="981"/>
      <c r="DG126" s="949" t="s">
        <v>446</v>
      </c>
      <c r="DH126" s="950"/>
      <c r="DI126" s="950"/>
      <c r="DJ126" s="950"/>
      <c r="DK126" s="950"/>
      <c r="DL126" s="950" t="s">
        <v>446</v>
      </c>
      <c r="DM126" s="950"/>
      <c r="DN126" s="950"/>
      <c r="DO126" s="950"/>
      <c r="DP126" s="950"/>
      <c r="DQ126" s="950" t="s">
        <v>446</v>
      </c>
      <c r="DR126" s="950"/>
      <c r="DS126" s="950"/>
      <c r="DT126" s="950"/>
      <c r="DU126" s="950"/>
      <c r="DV126" s="951" t="s">
        <v>446</v>
      </c>
      <c r="DW126" s="951"/>
      <c r="DX126" s="951"/>
      <c r="DY126" s="951"/>
      <c r="DZ126" s="952"/>
    </row>
    <row r="127" spans="1:130" s="199" customFormat="1" ht="26.25" customHeight="1" x14ac:dyDescent="0.15">
      <c r="A127" s="1090"/>
      <c r="B127" s="978"/>
      <c r="C127" s="1032" t="s">
        <v>450</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v>2048</v>
      </c>
      <c r="AB127" s="989"/>
      <c r="AC127" s="989"/>
      <c r="AD127" s="989"/>
      <c r="AE127" s="990"/>
      <c r="AF127" s="991">
        <v>1469</v>
      </c>
      <c r="AG127" s="989"/>
      <c r="AH127" s="989"/>
      <c r="AI127" s="989"/>
      <c r="AJ127" s="990"/>
      <c r="AK127" s="991">
        <v>1480</v>
      </c>
      <c r="AL127" s="989"/>
      <c r="AM127" s="989"/>
      <c r="AN127" s="989"/>
      <c r="AO127" s="990"/>
      <c r="AP127" s="992">
        <v>0</v>
      </c>
      <c r="AQ127" s="993"/>
      <c r="AR127" s="993"/>
      <c r="AS127" s="993"/>
      <c r="AT127" s="994"/>
      <c r="AU127" s="235"/>
      <c r="AV127" s="235"/>
      <c r="AW127" s="235"/>
      <c r="AX127" s="1062" t="s">
        <v>451</v>
      </c>
      <c r="AY127" s="1063"/>
      <c r="AZ127" s="1063"/>
      <c r="BA127" s="1063"/>
      <c r="BB127" s="1063"/>
      <c r="BC127" s="1063"/>
      <c r="BD127" s="1063"/>
      <c r="BE127" s="1064"/>
      <c r="BF127" s="1065" t="s">
        <v>452</v>
      </c>
      <c r="BG127" s="1063"/>
      <c r="BH127" s="1063"/>
      <c r="BI127" s="1063"/>
      <c r="BJ127" s="1063"/>
      <c r="BK127" s="1063"/>
      <c r="BL127" s="1064"/>
      <c r="BM127" s="1065" t="s">
        <v>453</v>
      </c>
      <c r="BN127" s="1063"/>
      <c r="BO127" s="1063"/>
      <c r="BP127" s="1063"/>
      <c r="BQ127" s="1063"/>
      <c r="BR127" s="1063"/>
      <c r="BS127" s="1064"/>
      <c r="BT127" s="1065" t="s">
        <v>454</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455</v>
      </c>
      <c r="CQ127" s="980"/>
      <c r="CR127" s="980"/>
      <c r="CS127" s="980"/>
      <c r="CT127" s="980"/>
      <c r="CU127" s="980"/>
      <c r="CV127" s="980"/>
      <c r="CW127" s="980"/>
      <c r="CX127" s="980"/>
      <c r="CY127" s="980"/>
      <c r="CZ127" s="980"/>
      <c r="DA127" s="980"/>
      <c r="DB127" s="980"/>
      <c r="DC127" s="980"/>
      <c r="DD127" s="980"/>
      <c r="DE127" s="980"/>
      <c r="DF127" s="981"/>
      <c r="DG127" s="949" t="s">
        <v>446</v>
      </c>
      <c r="DH127" s="950"/>
      <c r="DI127" s="950"/>
      <c r="DJ127" s="950"/>
      <c r="DK127" s="950"/>
      <c r="DL127" s="950" t="s">
        <v>446</v>
      </c>
      <c r="DM127" s="950"/>
      <c r="DN127" s="950"/>
      <c r="DO127" s="950"/>
      <c r="DP127" s="950"/>
      <c r="DQ127" s="950" t="s">
        <v>446</v>
      </c>
      <c r="DR127" s="950"/>
      <c r="DS127" s="950"/>
      <c r="DT127" s="950"/>
      <c r="DU127" s="950"/>
      <c r="DV127" s="951" t="s">
        <v>446</v>
      </c>
      <c r="DW127" s="951"/>
      <c r="DX127" s="951"/>
      <c r="DY127" s="951"/>
      <c r="DZ127" s="952"/>
    </row>
    <row r="128" spans="1:130" s="199" customFormat="1" ht="26.25" customHeight="1" thickBot="1" x14ac:dyDescent="0.2">
      <c r="A128" s="1073" t="s">
        <v>456</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457</v>
      </c>
      <c r="X128" s="1075"/>
      <c r="Y128" s="1075"/>
      <c r="Z128" s="1076"/>
      <c r="AA128" s="1077">
        <v>515553</v>
      </c>
      <c r="AB128" s="1078"/>
      <c r="AC128" s="1078"/>
      <c r="AD128" s="1078"/>
      <c r="AE128" s="1079"/>
      <c r="AF128" s="1080">
        <v>480881</v>
      </c>
      <c r="AG128" s="1078"/>
      <c r="AH128" s="1078"/>
      <c r="AI128" s="1078"/>
      <c r="AJ128" s="1079"/>
      <c r="AK128" s="1080">
        <v>430449</v>
      </c>
      <c r="AL128" s="1078"/>
      <c r="AM128" s="1078"/>
      <c r="AN128" s="1078"/>
      <c r="AO128" s="1079"/>
      <c r="AP128" s="1081"/>
      <c r="AQ128" s="1082"/>
      <c r="AR128" s="1082"/>
      <c r="AS128" s="1082"/>
      <c r="AT128" s="1083"/>
      <c r="AU128" s="235"/>
      <c r="AV128" s="235"/>
      <c r="AW128" s="235"/>
      <c r="AX128" s="918" t="s">
        <v>458</v>
      </c>
      <c r="AY128" s="919"/>
      <c r="AZ128" s="919"/>
      <c r="BA128" s="919"/>
      <c r="BB128" s="919"/>
      <c r="BC128" s="919"/>
      <c r="BD128" s="919"/>
      <c r="BE128" s="920"/>
      <c r="BF128" s="1084" t="s">
        <v>113</v>
      </c>
      <c r="BG128" s="1085"/>
      <c r="BH128" s="1085"/>
      <c r="BI128" s="1085"/>
      <c r="BJ128" s="1085"/>
      <c r="BK128" s="1085"/>
      <c r="BL128" s="1086"/>
      <c r="BM128" s="1084">
        <v>13.36</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459</v>
      </c>
      <c r="CQ128" s="1067"/>
      <c r="CR128" s="1067"/>
      <c r="CS128" s="1067"/>
      <c r="CT128" s="1067"/>
      <c r="CU128" s="1067"/>
      <c r="CV128" s="1067"/>
      <c r="CW128" s="1067"/>
      <c r="CX128" s="1067"/>
      <c r="CY128" s="1067"/>
      <c r="CZ128" s="1067"/>
      <c r="DA128" s="1067"/>
      <c r="DB128" s="1067"/>
      <c r="DC128" s="1067"/>
      <c r="DD128" s="1067"/>
      <c r="DE128" s="1067"/>
      <c r="DF128" s="1068"/>
      <c r="DG128" s="1069">
        <v>1763</v>
      </c>
      <c r="DH128" s="1070"/>
      <c r="DI128" s="1070"/>
      <c r="DJ128" s="1070"/>
      <c r="DK128" s="1070"/>
      <c r="DL128" s="1070" t="s">
        <v>113</v>
      </c>
      <c r="DM128" s="1070"/>
      <c r="DN128" s="1070"/>
      <c r="DO128" s="1070"/>
      <c r="DP128" s="1070"/>
      <c r="DQ128" s="1070" t="s">
        <v>113</v>
      </c>
      <c r="DR128" s="1070"/>
      <c r="DS128" s="1070"/>
      <c r="DT128" s="1070"/>
      <c r="DU128" s="1070"/>
      <c r="DV128" s="1071" t="s">
        <v>113</v>
      </c>
      <c r="DW128" s="1071"/>
      <c r="DX128" s="1071"/>
      <c r="DY128" s="1071"/>
      <c r="DZ128" s="1072"/>
    </row>
    <row r="129" spans="1:131" s="199" customFormat="1" ht="26.25" customHeight="1" x14ac:dyDescent="0.15">
      <c r="A129" s="960" t="s">
        <v>92</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460</v>
      </c>
      <c r="X129" s="1104"/>
      <c r="Y129" s="1104"/>
      <c r="Z129" s="1105"/>
      <c r="AA129" s="988">
        <v>9901766</v>
      </c>
      <c r="AB129" s="989"/>
      <c r="AC129" s="989"/>
      <c r="AD129" s="989"/>
      <c r="AE129" s="990"/>
      <c r="AF129" s="991">
        <v>10012730</v>
      </c>
      <c r="AG129" s="989"/>
      <c r="AH129" s="989"/>
      <c r="AI129" s="989"/>
      <c r="AJ129" s="990"/>
      <c r="AK129" s="991">
        <v>9856367</v>
      </c>
      <c r="AL129" s="989"/>
      <c r="AM129" s="989"/>
      <c r="AN129" s="989"/>
      <c r="AO129" s="990"/>
      <c r="AP129" s="1106"/>
      <c r="AQ129" s="1107"/>
      <c r="AR129" s="1107"/>
      <c r="AS129" s="1107"/>
      <c r="AT129" s="1108"/>
      <c r="AU129" s="237"/>
      <c r="AV129" s="237"/>
      <c r="AW129" s="237"/>
      <c r="AX129" s="1097" t="s">
        <v>461</v>
      </c>
      <c r="AY129" s="980"/>
      <c r="AZ129" s="980"/>
      <c r="BA129" s="980"/>
      <c r="BB129" s="980"/>
      <c r="BC129" s="980"/>
      <c r="BD129" s="980"/>
      <c r="BE129" s="981"/>
      <c r="BF129" s="1098" t="s">
        <v>113</v>
      </c>
      <c r="BG129" s="1099"/>
      <c r="BH129" s="1099"/>
      <c r="BI129" s="1099"/>
      <c r="BJ129" s="1099"/>
      <c r="BK129" s="1099"/>
      <c r="BL129" s="1100"/>
      <c r="BM129" s="1098">
        <v>18.36</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462</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463</v>
      </c>
      <c r="X130" s="1104"/>
      <c r="Y130" s="1104"/>
      <c r="Z130" s="1105"/>
      <c r="AA130" s="988">
        <v>1389845</v>
      </c>
      <c r="AB130" s="989"/>
      <c r="AC130" s="989"/>
      <c r="AD130" s="989"/>
      <c r="AE130" s="990"/>
      <c r="AF130" s="991">
        <v>1298276</v>
      </c>
      <c r="AG130" s="989"/>
      <c r="AH130" s="989"/>
      <c r="AI130" s="989"/>
      <c r="AJ130" s="990"/>
      <c r="AK130" s="991">
        <v>1340763</v>
      </c>
      <c r="AL130" s="989"/>
      <c r="AM130" s="989"/>
      <c r="AN130" s="989"/>
      <c r="AO130" s="990"/>
      <c r="AP130" s="1106"/>
      <c r="AQ130" s="1107"/>
      <c r="AR130" s="1107"/>
      <c r="AS130" s="1107"/>
      <c r="AT130" s="1108"/>
      <c r="AU130" s="237"/>
      <c r="AV130" s="237"/>
      <c r="AW130" s="237"/>
      <c r="AX130" s="1097" t="s">
        <v>464</v>
      </c>
      <c r="AY130" s="980"/>
      <c r="AZ130" s="980"/>
      <c r="BA130" s="980"/>
      <c r="BB130" s="980"/>
      <c r="BC130" s="980"/>
      <c r="BD130" s="980"/>
      <c r="BE130" s="981"/>
      <c r="BF130" s="1134">
        <v>18.3</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465</v>
      </c>
      <c r="X131" s="1142"/>
      <c r="Y131" s="1142"/>
      <c r="Z131" s="1143"/>
      <c r="AA131" s="1035">
        <v>8511921</v>
      </c>
      <c r="AB131" s="1014"/>
      <c r="AC131" s="1014"/>
      <c r="AD131" s="1014"/>
      <c r="AE131" s="1015"/>
      <c r="AF131" s="1013">
        <v>8714454</v>
      </c>
      <c r="AG131" s="1014"/>
      <c r="AH131" s="1014"/>
      <c r="AI131" s="1014"/>
      <c r="AJ131" s="1015"/>
      <c r="AK131" s="1013">
        <v>8515604</v>
      </c>
      <c r="AL131" s="1014"/>
      <c r="AM131" s="1014"/>
      <c r="AN131" s="1014"/>
      <c r="AO131" s="1015"/>
      <c r="AP131" s="1144"/>
      <c r="AQ131" s="1145"/>
      <c r="AR131" s="1145"/>
      <c r="AS131" s="1145"/>
      <c r="AT131" s="1146"/>
      <c r="AU131" s="237"/>
      <c r="AV131" s="237"/>
      <c r="AW131" s="237"/>
      <c r="AX131" s="1116" t="s">
        <v>466</v>
      </c>
      <c r="AY131" s="1067"/>
      <c r="AZ131" s="1067"/>
      <c r="BA131" s="1067"/>
      <c r="BB131" s="1067"/>
      <c r="BC131" s="1067"/>
      <c r="BD131" s="1067"/>
      <c r="BE131" s="1068"/>
      <c r="BF131" s="1117">
        <v>177.6</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467</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468</v>
      </c>
      <c r="W132" s="1127"/>
      <c r="X132" s="1127"/>
      <c r="Y132" s="1127"/>
      <c r="Z132" s="1128"/>
      <c r="AA132" s="1129">
        <v>18.637026819999999</v>
      </c>
      <c r="AB132" s="1130"/>
      <c r="AC132" s="1130"/>
      <c r="AD132" s="1130"/>
      <c r="AE132" s="1131"/>
      <c r="AF132" s="1132">
        <v>18.937571989999999</v>
      </c>
      <c r="AG132" s="1130"/>
      <c r="AH132" s="1130"/>
      <c r="AI132" s="1130"/>
      <c r="AJ132" s="1131"/>
      <c r="AK132" s="1132">
        <v>17.35337857</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469</v>
      </c>
      <c r="W133" s="1110"/>
      <c r="X133" s="1110"/>
      <c r="Y133" s="1110"/>
      <c r="Z133" s="1111"/>
      <c r="AA133" s="1112">
        <v>19.2</v>
      </c>
      <c r="AB133" s="1113"/>
      <c r="AC133" s="1113"/>
      <c r="AD133" s="1113"/>
      <c r="AE133" s="1114"/>
      <c r="AF133" s="1112">
        <v>19</v>
      </c>
      <c r="AG133" s="1113"/>
      <c r="AH133" s="1113"/>
      <c r="AI133" s="1113"/>
      <c r="AJ133" s="1114"/>
      <c r="AK133" s="1112">
        <v>18.3</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470</v>
      </c>
      <c r="B5" s="248"/>
      <c r="C5" s="248"/>
      <c r="D5" s="248"/>
      <c r="E5" s="248"/>
      <c r="F5" s="248"/>
      <c r="G5" s="248"/>
      <c r="H5" s="248"/>
      <c r="I5" s="248"/>
      <c r="J5" s="248"/>
      <c r="K5" s="248"/>
      <c r="L5" s="248"/>
      <c r="M5" s="248"/>
      <c r="N5" s="248"/>
      <c r="O5" s="249"/>
    </row>
    <row r="6" spans="1:16" x14ac:dyDescent="0.15">
      <c r="A6" s="250"/>
      <c r="B6" s="246"/>
      <c r="C6" s="246"/>
      <c r="D6" s="246"/>
      <c r="E6" s="246"/>
      <c r="F6" s="246"/>
      <c r="G6" s="251" t="s">
        <v>471</v>
      </c>
      <c r="H6" s="251"/>
      <c r="I6" s="251"/>
      <c r="J6" s="251"/>
      <c r="K6" s="246"/>
      <c r="L6" s="246"/>
      <c r="M6" s="246"/>
      <c r="N6" s="246"/>
    </row>
    <row r="7" spans="1:16" x14ac:dyDescent="0.15">
      <c r="A7" s="250"/>
      <c r="B7" s="246"/>
      <c r="C7" s="246"/>
      <c r="D7" s="246"/>
      <c r="E7" s="246"/>
      <c r="F7" s="246"/>
      <c r="G7" s="253"/>
      <c r="H7" s="254"/>
      <c r="I7" s="254"/>
      <c r="J7" s="255"/>
      <c r="K7" s="1150" t="s">
        <v>472</v>
      </c>
      <c r="L7" s="256"/>
      <c r="M7" s="257" t="s">
        <v>473</v>
      </c>
      <c r="N7" s="258"/>
    </row>
    <row r="8" spans="1:16" x14ac:dyDescent="0.15">
      <c r="A8" s="250"/>
      <c r="B8" s="246"/>
      <c r="C8" s="246"/>
      <c r="D8" s="246"/>
      <c r="E8" s="246"/>
      <c r="F8" s="246"/>
      <c r="G8" s="259"/>
      <c r="H8" s="260"/>
      <c r="I8" s="260"/>
      <c r="J8" s="261"/>
      <c r="K8" s="1151"/>
      <c r="L8" s="262" t="s">
        <v>474</v>
      </c>
      <c r="M8" s="263" t="s">
        <v>475</v>
      </c>
      <c r="N8" s="264" t="s">
        <v>476</v>
      </c>
    </row>
    <row r="9" spans="1:16" x14ac:dyDescent="0.15">
      <c r="A9" s="250"/>
      <c r="B9" s="246"/>
      <c r="C9" s="246"/>
      <c r="D9" s="246"/>
      <c r="E9" s="246"/>
      <c r="F9" s="246"/>
      <c r="G9" s="1152" t="s">
        <v>477</v>
      </c>
      <c r="H9" s="1153"/>
      <c r="I9" s="1153"/>
      <c r="J9" s="1154"/>
      <c r="K9" s="265">
        <v>3102008</v>
      </c>
      <c r="L9" s="266">
        <v>68668</v>
      </c>
      <c r="M9" s="267">
        <v>88814</v>
      </c>
      <c r="N9" s="268">
        <v>-22.7</v>
      </c>
    </row>
    <row r="10" spans="1:16" x14ac:dyDescent="0.15">
      <c r="A10" s="250"/>
      <c r="B10" s="246"/>
      <c r="C10" s="246"/>
      <c r="D10" s="246"/>
      <c r="E10" s="246"/>
      <c r="F10" s="246"/>
      <c r="G10" s="1152" t="s">
        <v>478</v>
      </c>
      <c r="H10" s="1153"/>
      <c r="I10" s="1153"/>
      <c r="J10" s="1154"/>
      <c r="K10" s="269">
        <v>176484</v>
      </c>
      <c r="L10" s="270">
        <v>3907</v>
      </c>
      <c r="M10" s="271">
        <v>7348</v>
      </c>
      <c r="N10" s="272">
        <v>-46.8</v>
      </c>
    </row>
    <row r="11" spans="1:16" ht="13.5" customHeight="1" x14ac:dyDescent="0.15">
      <c r="A11" s="250"/>
      <c r="B11" s="246"/>
      <c r="C11" s="246"/>
      <c r="D11" s="246"/>
      <c r="E11" s="246"/>
      <c r="F11" s="246"/>
      <c r="G11" s="1152" t="s">
        <v>479</v>
      </c>
      <c r="H11" s="1153"/>
      <c r="I11" s="1153"/>
      <c r="J11" s="1154"/>
      <c r="K11" s="269">
        <v>7</v>
      </c>
      <c r="L11" s="270">
        <v>0</v>
      </c>
      <c r="M11" s="271">
        <v>9064</v>
      </c>
      <c r="N11" s="272">
        <v>-100</v>
      </c>
    </row>
    <row r="12" spans="1:16" ht="13.5" customHeight="1" x14ac:dyDescent="0.15">
      <c r="A12" s="250"/>
      <c r="B12" s="246"/>
      <c r="C12" s="246"/>
      <c r="D12" s="246"/>
      <c r="E12" s="246"/>
      <c r="F12" s="246"/>
      <c r="G12" s="1152" t="s">
        <v>480</v>
      </c>
      <c r="H12" s="1153"/>
      <c r="I12" s="1153"/>
      <c r="J12" s="1154"/>
      <c r="K12" s="269" t="s">
        <v>481</v>
      </c>
      <c r="L12" s="270" t="s">
        <v>481</v>
      </c>
      <c r="M12" s="271">
        <v>917</v>
      </c>
      <c r="N12" s="272" t="s">
        <v>481</v>
      </c>
    </row>
    <row r="13" spans="1:16" ht="13.5" customHeight="1" x14ac:dyDescent="0.15">
      <c r="A13" s="250"/>
      <c r="B13" s="246"/>
      <c r="C13" s="246"/>
      <c r="D13" s="246"/>
      <c r="E13" s="246"/>
      <c r="F13" s="246"/>
      <c r="G13" s="1152" t="s">
        <v>482</v>
      </c>
      <c r="H13" s="1153"/>
      <c r="I13" s="1153"/>
      <c r="J13" s="1154"/>
      <c r="K13" s="269" t="s">
        <v>481</v>
      </c>
      <c r="L13" s="270" t="s">
        <v>481</v>
      </c>
      <c r="M13" s="271">
        <v>11</v>
      </c>
      <c r="N13" s="272" t="s">
        <v>481</v>
      </c>
    </row>
    <row r="14" spans="1:16" ht="13.5" customHeight="1" x14ac:dyDescent="0.15">
      <c r="A14" s="250"/>
      <c r="B14" s="246"/>
      <c r="C14" s="246"/>
      <c r="D14" s="246"/>
      <c r="E14" s="246"/>
      <c r="F14" s="246"/>
      <c r="G14" s="1152" t="s">
        <v>483</v>
      </c>
      <c r="H14" s="1153"/>
      <c r="I14" s="1153"/>
      <c r="J14" s="1154"/>
      <c r="K14" s="269">
        <v>210740</v>
      </c>
      <c r="L14" s="270">
        <v>4665</v>
      </c>
      <c r="M14" s="271">
        <v>3976</v>
      </c>
      <c r="N14" s="272">
        <v>17.3</v>
      </c>
    </row>
    <row r="15" spans="1:16" ht="13.5" customHeight="1" x14ac:dyDescent="0.15">
      <c r="A15" s="250"/>
      <c r="B15" s="246"/>
      <c r="C15" s="246"/>
      <c r="D15" s="246"/>
      <c r="E15" s="246"/>
      <c r="F15" s="246"/>
      <c r="G15" s="1152" t="s">
        <v>484</v>
      </c>
      <c r="H15" s="1153"/>
      <c r="I15" s="1153"/>
      <c r="J15" s="1154"/>
      <c r="K15" s="269">
        <v>40494</v>
      </c>
      <c r="L15" s="270">
        <v>896</v>
      </c>
      <c r="M15" s="271">
        <v>2094</v>
      </c>
      <c r="N15" s="272">
        <v>-57.2</v>
      </c>
    </row>
    <row r="16" spans="1:16" x14ac:dyDescent="0.15">
      <c r="A16" s="250"/>
      <c r="B16" s="246"/>
      <c r="C16" s="246"/>
      <c r="D16" s="246"/>
      <c r="E16" s="246"/>
      <c r="F16" s="246"/>
      <c r="G16" s="1155" t="s">
        <v>485</v>
      </c>
      <c r="H16" s="1156"/>
      <c r="I16" s="1156"/>
      <c r="J16" s="1157"/>
      <c r="K16" s="270">
        <v>-218996</v>
      </c>
      <c r="L16" s="270">
        <v>-4848</v>
      </c>
      <c r="M16" s="271">
        <v>-9674</v>
      </c>
      <c r="N16" s="272">
        <v>-49.9</v>
      </c>
    </row>
    <row r="17" spans="1:16" x14ac:dyDescent="0.15">
      <c r="A17" s="250"/>
      <c r="B17" s="246"/>
      <c r="C17" s="246"/>
      <c r="D17" s="246"/>
      <c r="E17" s="246"/>
      <c r="F17" s="246"/>
      <c r="G17" s="1155" t="s">
        <v>171</v>
      </c>
      <c r="H17" s="1156"/>
      <c r="I17" s="1156"/>
      <c r="J17" s="1157"/>
      <c r="K17" s="270">
        <v>3310737</v>
      </c>
      <c r="L17" s="270">
        <v>73289</v>
      </c>
      <c r="M17" s="271">
        <v>102550</v>
      </c>
      <c r="N17" s="272">
        <v>-28.5</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486</v>
      </c>
      <c r="H19" s="246"/>
      <c r="I19" s="246"/>
      <c r="J19" s="246"/>
      <c r="K19" s="246"/>
      <c r="L19" s="246"/>
      <c r="M19" s="246"/>
      <c r="N19" s="246"/>
    </row>
    <row r="20" spans="1:16" x14ac:dyDescent="0.15">
      <c r="A20" s="250"/>
      <c r="B20" s="246"/>
      <c r="C20" s="246"/>
      <c r="D20" s="246"/>
      <c r="E20" s="246"/>
      <c r="F20" s="246"/>
      <c r="G20" s="274"/>
      <c r="H20" s="275"/>
      <c r="I20" s="275"/>
      <c r="J20" s="276"/>
      <c r="K20" s="277" t="s">
        <v>487</v>
      </c>
      <c r="L20" s="278" t="s">
        <v>488</v>
      </c>
      <c r="M20" s="279" t="s">
        <v>489</v>
      </c>
      <c r="N20" s="280"/>
    </row>
    <row r="21" spans="1:16" s="286" customFormat="1" x14ac:dyDescent="0.15">
      <c r="A21" s="281"/>
      <c r="B21" s="251"/>
      <c r="C21" s="251"/>
      <c r="D21" s="251"/>
      <c r="E21" s="251"/>
      <c r="F21" s="251"/>
      <c r="G21" s="1147" t="s">
        <v>490</v>
      </c>
      <c r="H21" s="1148"/>
      <c r="I21" s="1148"/>
      <c r="J21" s="1149"/>
      <c r="K21" s="282">
        <v>6.29</v>
      </c>
      <c r="L21" s="283">
        <v>9.9600000000000009</v>
      </c>
      <c r="M21" s="284">
        <v>-3.67</v>
      </c>
      <c r="N21" s="251"/>
      <c r="O21" s="285"/>
      <c r="P21" s="281"/>
    </row>
    <row r="22" spans="1:16" s="286" customFormat="1" x14ac:dyDescent="0.15">
      <c r="A22" s="281"/>
      <c r="B22" s="251"/>
      <c r="C22" s="251"/>
      <c r="D22" s="251"/>
      <c r="E22" s="251"/>
      <c r="F22" s="251"/>
      <c r="G22" s="1147" t="s">
        <v>491</v>
      </c>
      <c r="H22" s="1148"/>
      <c r="I22" s="1148"/>
      <c r="J22" s="1149"/>
      <c r="K22" s="287">
        <v>96.9</v>
      </c>
      <c r="L22" s="288">
        <v>97.8</v>
      </c>
      <c r="M22" s="289">
        <v>-0.9</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492</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493</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494</v>
      </c>
      <c r="H29" s="251"/>
      <c r="I29" s="251"/>
      <c r="J29" s="251"/>
      <c r="K29" s="246"/>
      <c r="L29" s="246"/>
      <c r="M29" s="246"/>
      <c r="N29" s="246"/>
      <c r="O29" s="295"/>
    </row>
    <row r="30" spans="1:16" x14ac:dyDescent="0.15">
      <c r="A30" s="250"/>
      <c r="B30" s="246"/>
      <c r="C30" s="246"/>
      <c r="D30" s="246"/>
      <c r="E30" s="246"/>
      <c r="F30" s="246"/>
      <c r="G30" s="253"/>
      <c r="H30" s="254"/>
      <c r="I30" s="254"/>
      <c r="J30" s="255"/>
      <c r="K30" s="1150" t="s">
        <v>472</v>
      </c>
      <c r="L30" s="256"/>
      <c r="M30" s="257" t="s">
        <v>473</v>
      </c>
      <c r="N30" s="258"/>
    </row>
    <row r="31" spans="1:16" x14ac:dyDescent="0.15">
      <c r="A31" s="250"/>
      <c r="B31" s="246"/>
      <c r="C31" s="246"/>
      <c r="D31" s="246"/>
      <c r="E31" s="246"/>
      <c r="F31" s="246"/>
      <c r="G31" s="259"/>
      <c r="H31" s="260"/>
      <c r="I31" s="260"/>
      <c r="J31" s="261"/>
      <c r="K31" s="1151"/>
      <c r="L31" s="262" t="s">
        <v>474</v>
      </c>
      <c r="M31" s="263" t="s">
        <v>475</v>
      </c>
      <c r="N31" s="264" t="s">
        <v>476</v>
      </c>
    </row>
    <row r="32" spans="1:16" ht="27" customHeight="1" x14ac:dyDescent="0.15">
      <c r="A32" s="250"/>
      <c r="B32" s="246"/>
      <c r="C32" s="246"/>
      <c r="D32" s="246"/>
      <c r="E32" s="246"/>
      <c r="F32" s="246"/>
      <c r="G32" s="1163" t="s">
        <v>495</v>
      </c>
      <c r="H32" s="1164"/>
      <c r="I32" s="1164"/>
      <c r="J32" s="1165"/>
      <c r="K32" s="296">
        <v>2394601</v>
      </c>
      <c r="L32" s="296">
        <v>53008</v>
      </c>
      <c r="M32" s="297">
        <v>68120</v>
      </c>
      <c r="N32" s="298">
        <v>-22.2</v>
      </c>
    </row>
    <row r="33" spans="1:16" ht="13.5" customHeight="1" x14ac:dyDescent="0.15">
      <c r="A33" s="250"/>
      <c r="B33" s="246"/>
      <c r="C33" s="246"/>
      <c r="D33" s="246"/>
      <c r="E33" s="246"/>
      <c r="F33" s="246"/>
      <c r="G33" s="1163" t="s">
        <v>496</v>
      </c>
      <c r="H33" s="1164"/>
      <c r="I33" s="1164"/>
      <c r="J33" s="1165"/>
      <c r="K33" s="296" t="s">
        <v>481</v>
      </c>
      <c r="L33" s="296" t="s">
        <v>481</v>
      </c>
      <c r="M33" s="297" t="s">
        <v>481</v>
      </c>
      <c r="N33" s="298" t="s">
        <v>481</v>
      </c>
    </row>
    <row r="34" spans="1:16" ht="27" customHeight="1" x14ac:dyDescent="0.15">
      <c r="A34" s="250"/>
      <c r="B34" s="246"/>
      <c r="C34" s="246"/>
      <c r="D34" s="246"/>
      <c r="E34" s="246"/>
      <c r="F34" s="246"/>
      <c r="G34" s="1163" t="s">
        <v>497</v>
      </c>
      <c r="H34" s="1164"/>
      <c r="I34" s="1164"/>
      <c r="J34" s="1165"/>
      <c r="K34" s="296" t="s">
        <v>481</v>
      </c>
      <c r="L34" s="296" t="s">
        <v>481</v>
      </c>
      <c r="M34" s="297">
        <v>13</v>
      </c>
      <c r="N34" s="298" t="s">
        <v>481</v>
      </c>
    </row>
    <row r="35" spans="1:16" ht="27" customHeight="1" x14ac:dyDescent="0.15">
      <c r="A35" s="250"/>
      <c r="B35" s="246"/>
      <c r="C35" s="246"/>
      <c r="D35" s="246"/>
      <c r="E35" s="246"/>
      <c r="F35" s="246"/>
      <c r="G35" s="1163" t="s">
        <v>498</v>
      </c>
      <c r="H35" s="1164"/>
      <c r="I35" s="1164"/>
      <c r="J35" s="1165"/>
      <c r="K35" s="296">
        <v>852876</v>
      </c>
      <c r="L35" s="296">
        <v>18880</v>
      </c>
      <c r="M35" s="297">
        <v>17609</v>
      </c>
      <c r="N35" s="298">
        <v>7.2</v>
      </c>
    </row>
    <row r="36" spans="1:16" ht="27" customHeight="1" x14ac:dyDescent="0.15">
      <c r="A36" s="250"/>
      <c r="B36" s="246"/>
      <c r="C36" s="246"/>
      <c r="D36" s="246"/>
      <c r="E36" s="246"/>
      <c r="F36" s="246"/>
      <c r="G36" s="1163" t="s">
        <v>499</v>
      </c>
      <c r="H36" s="1164"/>
      <c r="I36" s="1164"/>
      <c r="J36" s="1165"/>
      <c r="K36" s="296" t="s">
        <v>481</v>
      </c>
      <c r="L36" s="296" t="s">
        <v>481</v>
      </c>
      <c r="M36" s="297">
        <v>2944</v>
      </c>
      <c r="N36" s="298" t="s">
        <v>481</v>
      </c>
    </row>
    <row r="37" spans="1:16" ht="13.5" customHeight="1" x14ac:dyDescent="0.15">
      <c r="A37" s="250"/>
      <c r="B37" s="246"/>
      <c r="C37" s="246"/>
      <c r="D37" s="246"/>
      <c r="E37" s="246"/>
      <c r="F37" s="246"/>
      <c r="G37" s="1163" t="s">
        <v>500</v>
      </c>
      <c r="H37" s="1164"/>
      <c r="I37" s="1164"/>
      <c r="J37" s="1165"/>
      <c r="K37" s="296">
        <v>1480</v>
      </c>
      <c r="L37" s="296">
        <v>33</v>
      </c>
      <c r="M37" s="297">
        <v>1200</v>
      </c>
      <c r="N37" s="298">
        <v>-97.3</v>
      </c>
    </row>
    <row r="38" spans="1:16" ht="27" customHeight="1" x14ac:dyDescent="0.15">
      <c r="A38" s="250"/>
      <c r="B38" s="246"/>
      <c r="C38" s="246"/>
      <c r="D38" s="246"/>
      <c r="E38" s="246"/>
      <c r="F38" s="246"/>
      <c r="G38" s="1166" t="s">
        <v>501</v>
      </c>
      <c r="H38" s="1167"/>
      <c r="I38" s="1167"/>
      <c r="J38" s="1168"/>
      <c r="K38" s="299" t="s">
        <v>481</v>
      </c>
      <c r="L38" s="299" t="s">
        <v>481</v>
      </c>
      <c r="M38" s="300">
        <v>5</v>
      </c>
      <c r="N38" s="301" t="s">
        <v>481</v>
      </c>
      <c r="O38" s="295"/>
    </row>
    <row r="39" spans="1:16" x14ac:dyDescent="0.15">
      <c r="A39" s="250"/>
      <c r="B39" s="246"/>
      <c r="C39" s="246"/>
      <c r="D39" s="246"/>
      <c r="E39" s="246"/>
      <c r="F39" s="246"/>
      <c r="G39" s="1166" t="s">
        <v>502</v>
      </c>
      <c r="H39" s="1167"/>
      <c r="I39" s="1167"/>
      <c r="J39" s="1168"/>
      <c r="K39" s="302">
        <v>-430449</v>
      </c>
      <c r="L39" s="302">
        <v>-9529</v>
      </c>
      <c r="M39" s="303">
        <v>-3946</v>
      </c>
      <c r="N39" s="304">
        <v>141.5</v>
      </c>
      <c r="O39" s="295"/>
    </row>
    <row r="40" spans="1:16" ht="27" customHeight="1" x14ac:dyDescent="0.15">
      <c r="A40" s="250"/>
      <c r="B40" s="246"/>
      <c r="C40" s="246"/>
      <c r="D40" s="246"/>
      <c r="E40" s="246"/>
      <c r="F40" s="246"/>
      <c r="G40" s="1163" t="s">
        <v>503</v>
      </c>
      <c r="H40" s="1164"/>
      <c r="I40" s="1164"/>
      <c r="J40" s="1165"/>
      <c r="K40" s="302">
        <v>-1340763</v>
      </c>
      <c r="L40" s="302">
        <v>-29680</v>
      </c>
      <c r="M40" s="303">
        <v>-59158</v>
      </c>
      <c r="N40" s="304">
        <v>-49.8</v>
      </c>
      <c r="O40" s="295"/>
    </row>
    <row r="41" spans="1:16" x14ac:dyDescent="0.15">
      <c r="A41" s="250"/>
      <c r="B41" s="246"/>
      <c r="C41" s="246"/>
      <c r="D41" s="246"/>
      <c r="E41" s="246"/>
      <c r="F41" s="246"/>
      <c r="G41" s="1169" t="s">
        <v>282</v>
      </c>
      <c r="H41" s="1170"/>
      <c r="I41" s="1170"/>
      <c r="J41" s="1171"/>
      <c r="K41" s="296">
        <v>1477745</v>
      </c>
      <c r="L41" s="302">
        <v>32712</v>
      </c>
      <c r="M41" s="303">
        <v>26787</v>
      </c>
      <c r="N41" s="304">
        <v>22.1</v>
      </c>
      <c r="O41" s="295"/>
    </row>
    <row r="42" spans="1:16" x14ac:dyDescent="0.15">
      <c r="A42" s="250"/>
      <c r="B42" s="246"/>
      <c r="C42" s="246"/>
      <c r="D42" s="246"/>
      <c r="E42" s="246"/>
      <c r="F42" s="246"/>
      <c r="G42" s="305" t="s">
        <v>504</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505</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506</v>
      </c>
      <c r="H48" s="310"/>
      <c r="I48" s="310"/>
      <c r="J48" s="310"/>
      <c r="K48" s="310"/>
      <c r="L48" s="310"/>
      <c r="M48" s="311"/>
      <c r="N48" s="310"/>
    </row>
    <row r="49" spans="1:14" ht="13.5" customHeight="1" x14ac:dyDescent="0.15">
      <c r="A49" s="250"/>
      <c r="B49" s="246"/>
      <c r="C49" s="246"/>
      <c r="D49" s="246"/>
      <c r="E49" s="246"/>
      <c r="F49" s="246"/>
      <c r="G49" s="312"/>
      <c r="H49" s="313"/>
      <c r="I49" s="1158" t="s">
        <v>472</v>
      </c>
      <c r="J49" s="1160" t="s">
        <v>507</v>
      </c>
      <c r="K49" s="1161"/>
      <c r="L49" s="1161"/>
      <c r="M49" s="1161"/>
      <c r="N49" s="1162"/>
    </row>
    <row r="50" spans="1:14" x14ac:dyDescent="0.15">
      <c r="A50" s="250"/>
      <c r="B50" s="246"/>
      <c r="C50" s="246"/>
      <c r="D50" s="246"/>
      <c r="E50" s="246"/>
      <c r="F50" s="246"/>
      <c r="G50" s="314"/>
      <c r="H50" s="315"/>
      <c r="I50" s="1159"/>
      <c r="J50" s="316" t="s">
        <v>508</v>
      </c>
      <c r="K50" s="317" t="s">
        <v>509</v>
      </c>
      <c r="L50" s="318" t="s">
        <v>510</v>
      </c>
      <c r="M50" s="319" t="s">
        <v>511</v>
      </c>
      <c r="N50" s="320" t="s">
        <v>512</v>
      </c>
    </row>
    <row r="51" spans="1:14" x14ac:dyDescent="0.15">
      <c r="A51" s="250"/>
      <c r="B51" s="246"/>
      <c r="C51" s="246"/>
      <c r="D51" s="246"/>
      <c r="E51" s="246"/>
      <c r="F51" s="246"/>
      <c r="G51" s="312" t="s">
        <v>513</v>
      </c>
      <c r="H51" s="313"/>
      <c r="I51" s="321">
        <v>854959</v>
      </c>
      <c r="J51" s="322">
        <v>17956</v>
      </c>
      <c r="K51" s="323">
        <v>29.7</v>
      </c>
      <c r="L51" s="324">
        <v>75709</v>
      </c>
      <c r="M51" s="325">
        <v>12.7</v>
      </c>
      <c r="N51" s="326">
        <v>17</v>
      </c>
    </row>
    <row r="52" spans="1:14" x14ac:dyDescent="0.15">
      <c r="A52" s="250"/>
      <c r="B52" s="246"/>
      <c r="C52" s="246"/>
      <c r="D52" s="246"/>
      <c r="E52" s="246"/>
      <c r="F52" s="246"/>
      <c r="G52" s="327"/>
      <c r="H52" s="328" t="s">
        <v>514</v>
      </c>
      <c r="I52" s="329">
        <v>527390</v>
      </c>
      <c r="J52" s="330">
        <v>11077</v>
      </c>
      <c r="K52" s="331">
        <v>50.6</v>
      </c>
      <c r="L52" s="332">
        <v>35212</v>
      </c>
      <c r="M52" s="333">
        <v>0</v>
      </c>
      <c r="N52" s="334">
        <v>50.6</v>
      </c>
    </row>
    <row r="53" spans="1:14" x14ac:dyDescent="0.15">
      <c r="A53" s="250"/>
      <c r="B53" s="246"/>
      <c r="C53" s="246"/>
      <c r="D53" s="246"/>
      <c r="E53" s="246"/>
      <c r="F53" s="246"/>
      <c r="G53" s="312" t="s">
        <v>515</v>
      </c>
      <c r="H53" s="313"/>
      <c r="I53" s="321">
        <v>758016</v>
      </c>
      <c r="J53" s="322">
        <v>16044</v>
      </c>
      <c r="K53" s="323">
        <v>-10.6</v>
      </c>
      <c r="L53" s="324">
        <v>90961</v>
      </c>
      <c r="M53" s="325">
        <v>20.100000000000001</v>
      </c>
      <c r="N53" s="326">
        <v>-30.7</v>
      </c>
    </row>
    <row r="54" spans="1:14" x14ac:dyDescent="0.15">
      <c r="A54" s="250"/>
      <c r="B54" s="246"/>
      <c r="C54" s="246"/>
      <c r="D54" s="246"/>
      <c r="E54" s="246"/>
      <c r="F54" s="246"/>
      <c r="G54" s="327"/>
      <c r="H54" s="328" t="s">
        <v>514</v>
      </c>
      <c r="I54" s="329">
        <v>321899</v>
      </c>
      <c r="J54" s="330">
        <v>6813</v>
      </c>
      <c r="K54" s="331">
        <v>-38.5</v>
      </c>
      <c r="L54" s="332">
        <v>37720</v>
      </c>
      <c r="M54" s="333">
        <v>7.1</v>
      </c>
      <c r="N54" s="334">
        <v>-45.6</v>
      </c>
    </row>
    <row r="55" spans="1:14" x14ac:dyDescent="0.15">
      <c r="A55" s="250"/>
      <c r="B55" s="246"/>
      <c r="C55" s="246"/>
      <c r="D55" s="246"/>
      <c r="E55" s="246"/>
      <c r="F55" s="246"/>
      <c r="G55" s="312" t="s">
        <v>516</v>
      </c>
      <c r="H55" s="313"/>
      <c r="I55" s="321">
        <v>818188</v>
      </c>
      <c r="J55" s="322">
        <v>17588</v>
      </c>
      <c r="K55" s="323">
        <v>9.6</v>
      </c>
      <c r="L55" s="324">
        <v>106614</v>
      </c>
      <c r="M55" s="325">
        <v>17.2</v>
      </c>
      <c r="N55" s="326">
        <v>-7.6</v>
      </c>
    </row>
    <row r="56" spans="1:14" x14ac:dyDescent="0.15">
      <c r="A56" s="250"/>
      <c r="B56" s="246"/>
      <c r="C56" s="246"/>
      <c r="D56" s="246"/>
      <c r="E56" s="246"/>
      <c r="F56" s="246"/>
      <c r="G56" s="327"/>
      <c r="H56" s="328" t="s">
        <v>514</v>
      </c>
      <c r="I56" s="329">
        <v>443836</v>
      </c>
      <c r="J56" s="330">
        <v>9541</v>
      </c>
      <c r="K56" s="331">
        <v>40</v>
      </c>
      <c r="L56" s="332">
        <v>45545</v>
      </c>
      <c r="M56" s="333">
        <v>20.7</v>
      </c>
      <c r="N56" s="334">
        <v>19.3</v>
      </c>
    </row>
    <row r="57" spans="1:14" x14ac:dyDescent="0.15">
      <c r="A57" s="250"/>
      <c r="B57" s="246"/>
      <c r="C57" s="246"/>
      <c r="D57" s="246"/>
      <c r="E57" s="246"/>
      <c r="F57" s="246"/>
      <c r="G57" s="312" t="s">
        <v>517</v>
      </c>
      <c r="H57" s="313"/>
      <c r="I57" s="321">
        <v>1047751</v>
      </c>
      <c r="J57" s="322">
        <v>22821</v>
      </c>
      <c r="K57" s="323">
        <v>29.8</v>
      </c>
      <c r="L57" s="324">
        <v>85459</v>
      </c>
      <c r="M57" s="325">
        <v>-19.8</v>
      </c>
      <c r="N57" s="326">
        <v>49.6</v>
      </c>
    </row>
    <row r="58" spans="1:14" x14ac:dyDescent="0.15">
      <c r="A58" s="250"/>
      <c r="B58" s="246"/>
      <c r="C58" s="246"/>
      <c r="D58" s="246"/>
      <c r="E58" s="246"/>
      <c r="F58" s="246"/>
      <c r="G58" s="327"/>
      <c r="H58" s="328" t="s">
        <v>514</v>
      </c>
      <c r="I58" s="329">
        <v>580842</v>
      </c>
      <c r="J58" s="330">
        <v>12651</v>
      </c>
      <c r="K58" s="331">
        <v>32.6</v>
      </c>
      <c r="L58" s="332">
        <v>44378</v>
      </c>
      <c r="M58" s="333">
        <v>-2.6</v>
      </c>
      <c r="N58" s="334">
        <v>35.200000000000003</v>
      </c>
    </row>
    <row r="59" spans="1:14" x14ac:dyDescent="0.15">
      <c r="A59" s="250"/>
      <c r="B59" s="246"/>
      <c r="C59" s="246"/>
      <c r="D59" s="246"/>
      <c r="E59" s="246"/>
      <c r="F59" s="246"/>
      <c r="G59" s="312" t="s">
        <v>518</v>
      </c>
      <c r="H59" s="313"/>
      <c r="I59" s="321">
        <v>1703050</v>
      </c>
      <c r="J59" s="322">
        <v>37700</v>
      </c>
      <c r="K59" s="323">
        <v>65.2</v>
      </c>
      <c r="L59" s="324">
        <v>83280</v>
      </c>
      <c r="M59" s="325">
        <v>-2.5</v>
      </c>
      <c r="N59" s="326">
        <v>67.7</v>
      </c>
    </row>
    <row r="60" spans="1:14" x14ac:dyDescent="0.15">
      <c r="A60" s="250"/>
      <c r="B60" s="246"/>
      <c r="C60" s="246"/>
      <c r="D60" s="246"/>
      <c r="E60" s="246"/>
      <c r="F60" s="246"/>
      <c r="G60" s="327"/>
      <c r="H60" s="328" t="s">
        <v>514</v>
      </c>
      <c r="I60" s="335">
        <v>1325103</v>
      </c>
      <c r="J60" s="330">
        <v>29333</v>
      </c>
      <c r="K60" s="331">
        <v>131.9</v>
      </c>
      <c r="L60" s="332">
        <v>43123</v>
      </c>
      <c r="M60" s="333">
        <v>-2.8</v>
      </c>
      <c r="N60" s="334">
        <v>134.69999999999999</v>
      </c>
    </row>
    <row r="61" spans="1:14" x14ac:dyDescent="0.15">
      <c r="A61" s="250"/>
      <c r="B61" s="246"/>
      <c r="C61" s="246"/>
      <c r="D61" s="246"/>
      <c r="E61" s="246"/>
      <c r="F61" s="246"/>
      <c r="G61" s="312" t="s">
        <v>519</v>
      </c>
      <c r="H61" s="336"/>
      <c r="I61" s="337">
        <v>1036393</v>
      </c>
      <c r="J61" s="338">
        <v>22422</v>
      </c>
      <c r="K61" s="339">
        <v>24.7</v>
      </c>
      <c r="L61" s="340">
        <v>88405</v>
      </c>
      <c r="M61" s="341">
        <v>5.5</v>
      </c>
      <c r="N61" s="326">
        <v>19.2</v>
      </c>
    </row>
    <row r="62" spans="1:14" x14ac:dyDescent="0.15">
      <c r="A62" s="250"/>
      <c r="B62" s="246"/>
      <c r="C62" s="246"/>
      <c r="D62" s="246"/>
      <c r="E62" s="246"/>
      <c r="F62" s="246"/>
      <c r="G62" s="327"/>
      <c r="H62" s="328" t="s">
        <v>514</v>
      </c>
      <c r="I62" s="329">
        <v>639814</v>
      </c>
      <c r="J62" s="330">
        <v>13883</v>
      </c>
      <c r="K62" s="331">
        <v>43.3</v>
      </c>
      <c r="L62" s="332">
        <v>41196</v>
      </c>
      <c r="M62" s="333">
        <v>4.5</v>
      </c>
      <c r="N62" s="334">
        <v>38.799999999999997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15">
      <c r="B47" s="10"/>
      <c r="C47" s="1172" t="s">
        <v>3</v>
      </c>
      <c r="D47" s="1172"/>
      <c r="E47" s="1173"/>
      <c r="F47" s="11">
        <v>0.86</v>
      </c>
      <c r="G47" s="12">
        <v>2.91</v>
      </c>
      <c r="H47" s="12">
        <v>3.23</v>
      </c>
      <c r="I47" s="12">
        <v>2.29</v>
      </c>
      <c r="J47" s="13">
        <v>4.71</v>
      </c>
    </row>
    <row r="48" spans="2:10" ht="57.75" customHeight="1" x14ac:dyDescent="0.15">
      <c r="B48" s="14"/>
      <c r="C48" s="1174" t="s">
        <v>4</v>
      </c>
      <c r="D48" s="1174"/>
      <c r="E48" s="1175"/>
      <c r="F48" s="15">
        <v>0.83</v>
      </c>
      <c r="G48" s="16">
        <v>0.91</v>
      </c>
      <c r="H48" s="16">
        <v>0.75</v>
      </c>
      <c r="I48" s="16">
        <v>3.95</v>
      </c>
      <c r="J48" s="17">
        <v>1.76</v>
      </c>
    </row>
    <row r="49" spans="2:10" ht="57.75" customHeight="1" thickBot="1" x14ac:dyDescent="0.2">
      <c r="B49" s="18"/>
      <c r="C49" s="1176" t="s">
        <v>5</v>
      </c>
      <c r="D49" s="1176"/>
      <c r="E49" s="1177"/>
      <c r="F49" s="19" t="s">
        <v>526</v>
      </c>
      <c r="G49" s="20">
        <v>1.73</v>
      </c>
      <c r="H49" s="20" t="s">
        <v>527</v>
      </c>
      <c r="I49" s="20">
        <v>1.93</v>
      </c>
      <c r="J49" s="21" t="s">
        <v>528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2018-02-21T11:07:02Z</cp:lastPrinted>
  <dcterms:created xsi:type="dcterms:W3CDTF">2018-01-24T04:36:46Z</dcterms:created>
  <dcterms:modified xsi:type="dcterms:W3CDTF">2018-10-30T04:01:00Z</dcterms:modified>
  <cp:category/>
</cp:coreProperties>
</file>