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010財政担当\020決算\010決算\110財政状況資料集\H28決算\14_20181030_【確認事項】（寒川町）平成28年度財政状況資料集\02_県への回答\"/>
    </mc:Choice>
  </mc:AlternateContent>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BE36" i="9"/>
  <c r="AM36" i="9"/>
  <c r="C36" i="9"/>
  <c r="CO35" i="9"/>
  <c r="BE35" i="9"/>
  <c r="AM35" i="9"/>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W34" i="9"/>
  <c r="BW35" i="9" s="1"/>
  <c r="BW36" i="9" s="1"/>
  <c r="BW37" i="9" s="1"/>
  <c r="CO34" i="9" l="1"/>
</calcChain>
</file>

<file path=xl/sharedStrings.xml><?xml version="1.0" encoding="utf-8"?>
<sst xmlns="http://schemas.openxmlformats.org/spreadsheetml/2006/main" count="1083" uniqueCount="554">
  <si>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</si>
  <si>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</si>
  <si>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</si>
  <si>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</si>
  <si>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</si>
  <si>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</si>
  <si>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</si>
  <si>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</si>
  <si>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</si>
  <si>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</si>
  <si>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</si>
  <si>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</si>
  <si>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</si>
  <si>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</si>
  <si>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</si>
  <si>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</si>
  <si>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</si>
  <si>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</si>
  <si>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</si>
  <si>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</si>
  <si>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</si>
  <si>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</si>
  <si>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</si>
  <si>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</si>
  <si>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</si>
  <si>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</si>
  <si>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</si>
  <si>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</si>
  <si>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</si>
  <si>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</si>
  <si>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</si>
  <si>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</si>
  <si>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</si>
  <si>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</si>
  <si>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</si>
  <si>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</si>
  <si>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</si>
  <si>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</si>
  <si>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</si>
  <si>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</si>
  <si>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</si>
  <si>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</si>
  <si>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</si>
  <si>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</si>
  <si>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</si>
  <si>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</si>
  <si>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</si>
  <si>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</si>
  <si>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</si>
  <si>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</si>
  <si>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</si>
  <si>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</si>
  <si>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</si>
  <si>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</si>
  <si>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</si>
  <si>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</si>
  <si>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</si>
  <si>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</si>
  <si>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</si>
  <si>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</si>
  <si>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</si>
  <si>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</si>
  <si>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</si>
  <si>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</si>
  <si>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</si>
  <si>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</si>
  <si>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</si>
  <si>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</si>
  <si>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</si>
  <si>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</si>
  <si>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</si>
  <si>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</si>
  <si>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</si>
  <si>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</si>
  <si>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</si>
  <si>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</si>
  <si>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</si>
  <si>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</si>
  <si>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</si>
  <si>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</si>
  <si>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</si>
  <si>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</si>
  <si>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</si>
  <si>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</si>
  <si>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</si>
  <si>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</si>
  <si>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</si>
  <si>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</si>
  <si>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</si>
  <si>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</si>
  <si>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</si>
  <si>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</si>
  <si>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</si>
  <si>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</si>
  <si>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</si>
  <si>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</si>
  <si>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</si>
  <si>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</si>
  <si>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</si>
  <si>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</si>
  <si>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</si>
  <si>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</si>
  <si>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</si>
  <si>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</si>
  <si>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</si>
  <si>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</si>
  <si>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</si>
  <si>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</si>
  <si>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</si>
  <si>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</si>
  <si>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</si>
  <si>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</si>
  <si>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</si>
  <si>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</si>
  <si>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</si>
  <si>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</si>
  <si>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</si>
  <si>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</si>
  <si>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</si>
  <si>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</si>
  <si>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</si>
  <si>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</si>
  <si>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</si>
  <si>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</si>
  <si>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</si>
  <si>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</si>
  <si>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</si>
  <si>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</si>
  <si>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</si>
  <si>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</si>
  <si>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</si>
  <si>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</si>
  <si>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</si>
  <si>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</si>
  <si>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</si>
  <si>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</si>
  <si>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</si>
  <si>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</si>
  <si>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</si>
  <si>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</si>
  <si>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</si>
  <si>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</si>
  <si>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</si>
  <si>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</si>
  <si>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</si>
  <si>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</si>
  <si>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</si>
  <si>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</si>
  <si>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</si>
  <si>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</si>
  <si>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</si>
  <si>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</si>
  <si>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</si>
  <si>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</si>
  <si>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</si>
  <si>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</si>
  <si>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</si>
  <si>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</si>
  <si>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</si>
  <si>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</si>
  <si>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</si>
  <si>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</si>
  <si>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</si>
  <si>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</si>
  <si>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</si>
  <si>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</si>
  <si>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</si>
  <si>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</si>
  <si>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</si>
  <si>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</si>
  <si>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</si>
  <si>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</si>
  <si>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</si>
  <si>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</si>
  <si>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</si>
  <si>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</si>
  <si>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</si>
  <si>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</si>
  <si>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</si>
  <si>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</si>
  <si>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</si>
  <si>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</si>
  <si>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</si>
  <si>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</si>
  <si>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</si>
  <si>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</si>
  <si>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</si>
  <si>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</si>
  <si>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</si>
  <si>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</si>
  <si>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</si>
  <si>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</si>
  <si>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</si>
  <si>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</si>
  <si>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</si>
  <si>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神奈川県寒川町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</si>
  <si>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</si>
  <si>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</si>
  <si>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</si>
  <si>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</si>
  <si>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</si>
  <si>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</si>
  <si>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</si>
  <si>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</si>
  <si>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</si>
  <si>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</si>
  <si>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</si>
  <si>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</si>
  <si>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</si>
  <si>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</si>
  <si>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</si>
  <si>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</si>
  <si>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</si>
  <si>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</si>
  <si>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</si>
  <si>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</si>
  <si>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</si>
  <si>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</si>
  <si>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</si>
  <si>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</si>
  <si>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</si>
  <si>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</si>
  <si>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</si>
  <si>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</si>
  <si>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</si>
  <si>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</si>
  <si>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</si>
  <si>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</si>
  <si>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</si>
  <si>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</si>
  <si>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</si>
  <si>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</si>
  <si>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</si>
  <si>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</si>
  <si>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</si>
  <si>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</si>
  <si>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</si>
  <si>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</si>
  <si>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</si>
  <si>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</si>
  <si>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</si>
  <si>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</si>
  <si>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</si>
  <si>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</si>
  <si>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</si>
  <si>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</si>
  <si>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</si>
  <si>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</si>
  <si>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</si>
  <si>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</si>
  <si>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</si>
  <si>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</si>
  <si>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</si>
  <si>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</si>
  <si>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</si>
  <si>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</si>
  <si>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</si>
  <si>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</si>
  <si>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</si>
  <si>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</si>
  <si>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</si>
  <si>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</si>
  <si>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</si>
  <si>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</si>
  <si>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</si>
  <si>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</si>
  <si>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</si>
  <si>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</si>
  <si>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</si>
  <si>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</si>
  <si>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</si>
  <si>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</si>
  <si>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</si>
  <si>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</si>
  <si>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</si>
  <si>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</si>
  <si>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</si>
  <si>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</si>
  <si>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</si>
  <si>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</si>
  <si>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</si>
  <si>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</si>
  <si>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</si>
  <si>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</si>
  <si>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</si>
  <si>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</si>
  <si>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</si>
  <si>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</si>
  <si>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</si>
  <si>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</si>
  <si>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</si>
  <si>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</si>
  <si>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</si>
  <si>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</si>
  <si>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</si>
  <si>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</si>
  <si>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</si>
  <si>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</si>
  <si>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</si>
  <si>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</si>
  <si>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</si>
  <si>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</si>
  <si>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</si>
  <si>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</si>
  <si>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</si>
  <si>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</si>
  <si>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</si>
  <si>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</si>
  <si>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</si>
  <si>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</si>
  <si>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</si>
  <si>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</si>
  <si>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</si>
  <si>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</si>
  <si>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</si>
  <si>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</si>
  <si>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</si>
  <si>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</si>
  <si>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</si>
  <si>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</si>
  <si>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</si>
  <si>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</si>
  <si>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</si>
  <si>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</si>
  <si>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</si>
  <si>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</si>
  <si>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</si>
  <si>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</si>
  <si>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</si>
  <si>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</si>
  <si>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</si>
  <si>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</si>
  <si>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</si>
  <si>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</si>
  <si>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</si>
  <si>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</si>
  <si>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</si>
  <si>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</si>
  <si>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</si>
  <si>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</si>
  <si>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</si>
  <si>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</si>
  <si>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</si>
  <si>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</si>
  <si>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神奈川県寒川町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</si>
  <si>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</si>
  <si>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</si>
  <si>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</si>
  <si>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</si>
  <si>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</si>
  <si>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</si>
  <si>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</si>
  <si>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</si>
  <si>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</si>
  <si>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</si>
  <si>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</si>
  <si>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</si>
  <si>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</si>
  <si>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</si>
  <si>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</si>
  <si>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</si>
  <si>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</si>
  <si>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</si>
  <si>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</si>
  <si>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</si>
  <si>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（仮称）健康福祉総合センター用地取得事業特別会計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</si>
  <si>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</si>
  <si>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</si>
  <si>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</si>
  <si>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</si>
  <si>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</si>
  <si>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</si>
  <si>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</si>
  <si>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</si>
  <si>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</si>
  <si>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</si>
  <si>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</si>
  <si>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</si>
  <si>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</si>
  <si>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</si>
  <si>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</si>
  <si>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</si>
  <si>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</si>
  <si>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</si>
  <si>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</si>
  <si>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</si>
  <si>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</si>
  <si>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</si>
  <si>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</si>
  <si>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</si>
  <si>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</si>
  <si>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</si>
  <si>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</si>
  <si>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</si>
  <si>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</si>
  <si>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</si>
  <si>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</si>
  <si>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</si>
  <si>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</si>
  <si>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</si>
  <si>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</si>
  <si>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</si>
  <si>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</si>
  <si>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</si>
  <si>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</si>
  <si>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</si>
  <si>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</si>
  <si>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</si>
  <si>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</si>
  <si>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</si>
  <si>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</si>
  <si>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</si>
  <si>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</si>
  <si>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</si>
  <si>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</si>
  <si>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</si>
  <si>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</si>
  <si>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</si>
  <si>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</si>
  <si>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</si>
  <si>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</si>
  <si>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</si>
  <si>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</si>
  <si>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</si>
  <si>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</si>
  <si>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</si>
  <si>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</si>
  <si>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</si>
  <si>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</si>
  <si>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</si>
  <si>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</si>
  <si>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</si>
  <si>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</si>
  <si>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</si>
  <si>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</si>
  <si>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</si>
  <si>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</si>
  <si>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</si>
  <si>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</si>
  <si>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</si>
  <si>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</si>
  <si>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</si>
  <si>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</si>
  <si>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</si>
  <si>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</si>
  <si>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</si>
  <si>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</si>
  <si>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</si>
  <si>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</si>
  <si>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</si>
  <si>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</si>
  <si>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</si>
  <si>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</si>
  <si>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</si>
  <si>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</si>
  <si>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</si>
  <si>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</si>
  <si>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</si>
  <si>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</si>
  <si>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</si>
  <si>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</si>
  <si>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</si>
  <si>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</si>
  <si>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</si>
  <si>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</si>
  <si>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</si>
  <si>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</si>
  <si>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</si>
  <si>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</si>
  <si>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</si>
  <si>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</si>
  <si>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</si>
  <si>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</si>
  <si>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</si>
  <si>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</si>
  <si>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</si>
  <si>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</si>
  <si>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</si>
  <si>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</si>
  <si>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</si>
  <si>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</si>
  <si>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</si>
  <si>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</si>
  <si>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</si>
  <si>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</si>
  <si>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</si>
  <si>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</si>
  <si>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</si>
  <si>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</si>
  <si>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</si>
  <si>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</si>
  <si>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</si>
  <si>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</si>
  <si>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</si>
  <si>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</si>
  <si>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</si>
  <si>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</si>
  <si>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</si>
  <si>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</si>
  <si>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</si>
  <si>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</si>
  <si>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</si>
  <si>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</si>
  <si>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</si>
  <si>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</si>
  <si>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</si>
  <si>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</si>
  <si>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</si>
  <si>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</si>
  <si>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</si>
  <si>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</si>
  <si>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</si>
  <si>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</si>
  <si>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</si>
  <si>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</si>
  <si>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</si>
  <si>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</si>
  <si>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</si>
  <si>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</si>
  <si>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0.66</t>
  </si>
  <si>
    <t>一般会計</t>
  </si>
  <si>
    <t>国民健康保険事業特別会計</t>
  </si>
  <si>
    <t>介護保険事業特別会計</t>
  </si>
  <si>
    <t>下水道事業特別会計</t>
  </si>
  <si>
    <t>後期高齢者医療事業特別会計</t>
  </si>
  <si>
    <t>（仮称）健康福祉総合センター用地取得事業特別会計</t>
  </si>
  <si>
    <t>その他会計（赤字）</t>
  </si>
  <si>
    <t>その他会計（黒字）</t>
  </si>
  <si>
    <t>神奈川県後期高齢者医療広域連合（一般会計）</t>
    <phoneticPr fontId="2"/>
  </si>
  <si>
    <t>神奈川県後期高齢者医療広域連合（特別会計）</t>
    <phoneticPr fontId="2"/>
  </si>
  <si>
    <t>神奈川県市町村職員退職手当組合</t>
    <phoneticPr fontId="2"/>
  </si>
  <si>
    <t>神奈川県町村情報システム共同事業組合</t>
    <phoneticPr fontId="2"/>
  </si>
  <si>
    <t>寒川町土地開発公社</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</si>
  <si>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</si>
  <si>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</si>
  <si>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</si>
  <si>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</si>
  <si>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</si>
  <si>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</si>
  <si>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</si>
  <si>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</si>
  <si>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</si>
  <si>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</si>
  <si>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</si>
  <si>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</si>
  <si>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</si>
  <si>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</si>
  <si>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</si>
  <si>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</si>
  <si>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</si>
  <si>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寒川町公共施設等総合管理計画」に基づく「施設再編計画」策定を進めるため、各施設の老朽化状況を踏まえ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t>
    <phoneticPr fontId="5"/>
  </si>
  <si>
    <t>有形固定資産減価償却率</t>
    <phoneticPr fontId="5"/>
  </si>
  <si>
    <t>有形固定資産減価償却率</t>
    <phoneticPr fontId="5"/>
  </si>
  <si>
    <t>本町の平成28年度実質公債比率は一般会計の元利償還金の償還が進んだことで継続して低下している。また、平成28年度将来負担比率は過年度借入の地方債の償還期間末期に伴い元利償還が増となったことによる地方債現在額の減や公営企業債等の繰入見込額が減少していることにより低下している。今後は、「公共施設総合管理計画」に基づく「施設再編計画」の策定による公共施設の新設や更新等により元利償還金や地方債現在残額が増となる可能性も否定できないことから、適正水準の確保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</si>
</sst>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76" formatCode="&quot;¥&quot;#,##0_);[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176" fontId="8" fillId="0" borderId="0" applyFont="0" applyFill="0" applyBorder="0" applyAlignment="0" applyProtection="0">
      <alignment vertical="center"/>
    </xf>
    <xf numFmtId="17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7" fontId="6" fillId="0" borderId="4" xfId="1" applyNumberFormat="1" applyFont="1" applyFill="1" applyBorder="1" applyAlignment="1" applyProtection="1">
      <alignment horizontal="right" vertical="center" wrapText="1"/>
    </xf>
    <xf numFmtId="177" fontId="6" fillId="0" borderId="5" xfId="1" applyNumberFormat="1" applyFont="1" applyFill="1" applyBorder="1" applyAlignment="1" applyProtection="1">
      <alignment horizontal="right" vertical="center" wrapText="1"/>
    </xf>
    <xf numFmtId="177"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7" fontId="6" fillId="0" borderId="14" xfId="1" applyNumberFormat="1" applyFont="1" applyFill="1" applyBorder="1" applyAlignment="1" applyProtection="1">
      <alignment horizontal="right" vertical="center" wrapText="1"/>
    </xf>
    <xf numFmtId="177" fontId="6" fillId="0" borderId="15" xfId="1" applyNumberFormat="1" applyFont="1" applyFill="1" applyBorder="1" applyAlignment="1" applyProtection="1">
      <alignment horizontal="right" vertical="center" wrapText="1"/>
    </xf>
    <xf numFmtId="177"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7" fontId="6" fillId="0" borderId="20" xfId="1" applyNumberFormat="1" applyFont="1" applyFill="1" applyBorder="1" applyAlignment="1" applyProtection="1">
      <alignment horizontal="right" vertical="center" wrapText="1"/>
    </xf>
    <xf numFmtId="177" fontId="6" fillId="0" borderId="21" xfId="1" applyNumberFormat="1" applyFont="1" applyFill="1" applyBorder="1" applyAlignment="1" applyProtection="1">
      <alignment horizontal="right" vertical="center" wrapText="1"/>
    </xf>
    <xf numFmtId="177"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xf>
    <xf numFmtId="177" fontId="6" fillId="0" borderId="28" xfId="2" applyNumberFormat="1" applyFont="1" applyFill="1" applyBorder="1" applyAlignment="1">
      <alignment horizontal="right" vertical="center"/>
    </xf>
    <xf numFmtId="177"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xf>
    <xf numFmtId="177" fontId="6" fillId="0" borderId="34" xfId="2" applyNumberFormat="1" applyFont="1" applyFill="1" applyBorder="1" applyAlignment="1">
      <alignment horizontal="right" vertical="center"/>
    </xf>
    <xf numFmtId="177"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xf>
    <xf numFmtId="177" fontId="6" fillId="0" borderId="21" xfId="2" applyNumberFormat="1" applyFont="1" applyFill="1" applyBorder="1" applyAlignment="1">
      <alignment horizontal="right" vertical="center"/>
    </xf>
    <xf numFmtId="177"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xf>
    <xf numFmtId="178" fontId="7" fillId="0" borderId="28" xfId="3" applyNumberFormat="1" applyFont="1" applyFill="1" applyBorder="1" applyAlignment="1" applyProtection="1">
      <alignment horizontal="right" vertical="center"/>
    </xf>
    <xf numFmtId="178"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xf>
    <xf numFmtId="178" fontId="7" fillId="0" borderId="34" xfId="3" applyNumberFormat="1" applyFont="1" applyFill="1" applyBorder="1" applyAlignment="1" applyProtection="1">
      <alignment horizontal="right" vertical="center"/>
    </xf>
    <xf numFmtId="178"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xf>
    <xf numFmtId="178" fontId="7" fillId="0" borderId="21" xfId="3" applyNumberFormat="1" applyFont="1" applyFill="1" applyBorder="1" applyAlignment="1" applyProtection="1">
      <alignment horizontal="right" vertical="center"/>
    </xf>
    <xf numFmtId="178"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8" fontId="7" fillId="0" borderId="27" xfId="4" applyNumberFormat="1" applyFont="1" applyFill="1" applyBorder="1" applyAlignment="1" applyProtection="1">
      <alignment horizontal="right" vertical="center"/>
    </xf>
    <xf numFmtId="178" fontId="7" fillId="0" borderId="28" xfId="4" applyNumberFormat="1" applyFont="1" applyFill="1" applyBorder="1" applyAlignment="1" applyProtection="1">
      <alignment horizontal="right" vertical="center"/>
    </xf>
    <xf numFmtId="178"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8" fontId="7" fillId="0" borderId="33" xfId="4" applyNumberFormat="1" applyFont="1" applyFill="1" applyBorder="1" applyAlignment="1" applyProtection="1">
      <alignment horizontal="right" vertical="center"/>
    </xf>
    <xf numFmtId="178" fontId="7" fillId="0" borderId="34" xfId="4" applyNumberFormat="1" applyFont="1" applyFill="1" applyBorder="1" applyAlignment="1" applyProtection="1">
      <alignment horizontal="right" vertical="center"/>
    </xf>
    <xf numFmtId="178"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8" fontId="7" fillId="0" borderId="20" xfId="4" applyNumberFormat="1" applyFont="1" applyFill="1" applyBorder="1" applyAlignment="1" applyProtection="1">
      <alignment horizontal="right" vertical="center"/>
    </xf>
    <xf numFmtId="178" fontId="7" fillId="0" borderId="21" xfId="4" applyNumberFormat="1" applyFont="1" applyFill="1" applyBorder="1" applyAlignment="1" applyProtection="1">
      <alignment horizontal="right" vertical="center"/>
    </xf>
    <xf numFmtId="178"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179" fontId="9" fillId="0" borderId="41" xfId="5" applyNumberFormat="1" applyFont="1" applyBorder="1" applyAlignment="1">
      <alignment vertical="center"/>
    </xf>
    <xf numFmtId="179" fontId="9" fillId="0" borderId="46" xfId="5" applyNumberFormat="1" applyFont="1" applyBorder="1" applyAlignment="1">
      <alignment vertical="center"/>
    </xf>
    <xf numFmtId="179" fontId="9" fillId="0" borderId="15" xfId="5" applyNumberFormat="1" applyFont="1" applyBorder="1" applyAlignment="1">
      <alignment horizontal="center" vertical="center" wrapText="1"/>
    </xf>
    <xf numFmtId="179" fontId="9" fillId="0" borderId="39" xfId="5" applyNumberFormat="1" applyFont="1" applyBorder="1" applyAlignment="1">
      <alignment horizontal="center" vertical="center"/>
    </xf>
    <xf numFmtId="179" fontId="9" fillId="0" borderId="31" xfId="5" applyNumberFormat="1" applyFont="1" applyBorder="1" applyAlignment="1">
      <alignment horizontal="center" vertical="center"/>
    </xf>
    <xf numFmtId="179" fontId="9" fillId="0" borderId="42" xfId="5" applyNumberFormat="1" applyFont="1" applyBorder="1" applyAlignment="1">
      <alignment horizontal="center" vertical="center"/>
    </xf>
    <xf numFmtId="0" fontId="8" fillId="0" borderId="0" xfId="5"/>
    <xf numFmtId="179" fontId="9" fillId="0" borderId="37" xfId="5" applyNumberFormat="1" applyFont="1" applyBorder="1" applyAlignment="1">
      <alignment vertical="center"/>
    </xf>
    <xf numFmtId="179" fontId="9" fillId="0" borderId="40" xfId="5" applyNumberFormat="1" applyFont="1" applyBorder="1" applyAlignment="1">
      <alignment vertical="center"/>
    </xf>
    <xf numFmtId="0" fontId="8" fillId="0" borderId="45" xfId="5" applyFont="1" applyBorder="1" applyAlignment="1">
      <alignment vertical="center"/>
    </xf>
    <xf numFmtId="179" fontId="9" fillId="0" borderId="41" xfId="5" applyNumberFormat="1" applyFont="1" applyBorder="1" applyAlignment="1">
      <alignment horizontal="center" vertical="center"/>
    </xf>
    <xf numFmtId="179" fontId="9" fillId="0" borderId="47" xfId="5" applyNumberFormat="1" applyFont="1" applyBorder="1" applyAlignment="1">
      <alignment horizontal="center" vertical="center" wrapText="1"/>
    </xf>
    <xf numFmtId="179" fontId="9" fillId="0" borderId="48" xfId="5" applyNumberFormat="1" applyFont="1" applyBorder="1" applyAlignment="1">
      <alignment horizontal="center" vertical="center"/>
    </xf>
    <xf numFmtId="179" fontId="9" fillId="0" borderId="49" xfId="5" applyNumberFormat="1" applyFont="1" applyBorder="1" applyAlignment="1">
      <alignment horizontal="center" vertical="center" wrapText="1"/>
    </xf>
    <xf numFmtId="179" fontId="9" fillId="0" borderId="34" xfId="5" applyNumberFormat="1" applyFont="1" applyBorder="1" applyAlignment="1">
      <alignment horizontal="center" vertical="center"/>
    </xf>
    <xf numFmtId="179" fontId="9" fillId="0" borderId="46" xfId="5" applyNumberFormat="1" applyFont="1" applyBorder="1" applyAlignment="1">
      <alignment horizontal="center" vertical="center"/>
    </xf>
    <xf numFmtId="180" fontId="9" fillId="0" borderId="15" xfId="5" applyNumberFormat="1" applyFont="1" applyFill="1" applyBorder="1" applyAlignment="1">
      <alignment vertical="center"/>
    </xf>
    <xf numFmtId="180" fontId="9" fillId="0" borderId="41" xfId="5" applyNumberFormat="1" applyFont="1" applyFill="1" applyBorder="1" applyAlignment="1">
      <alignment vertical="center"/>
    </xf>
    <xf numFmtId="181" fontId="9" fillId="0" borderId="50" xfId="5" applyNumberFormat="1" applyFont="1" applyFill="1" applyBorder="1" applyAlignment="1">
      <alignment vertical="center"/>
    </xf>
    <xf numFmtId="180" fontId="9" fillId="0" borderId="48" xfId="5" applyNumberFormat="1" applyFont="1" applyFill="1" applyBorder="1" applyAlignment="1">
      <alignment vertical="center"/>
    </xf>
    <xf numFmtId="181" fontId="9" fillId="0" borderId="51" xfId="5" applyNumberFormat="1" applyFont="1" applyFill="1" applyBorder="1" applyAlignment="1">
      <alignment vertical="center"/>
    </xf>
    <xf numFmtId="181" fontId="9" fillId="0" borderId="15" xfId="5" applyNumberFormat="1" applyFont="1" applyBorder="1" applyAlignment="1">
      <alignment vertical="center"/>
    </xf>
    <xf numFmtId="179" fontId="9" fillId="0" borderId="37" xfId="5" applyNumberFormat="1" applyFont="1" applyBorder="1" applyAlignment="1">
      <alignment horizontal="center" vertical="center"/>
    </xf>
    <xf numFmtId="179" fontId="9" fillId="0" borderId="52" xfId="5" applyNumberFormat="1" applyFont="1" applyBorder="1" applyAlignment="1">
      <alignment horizontal="center" vertical="center"/>
    </xf>
    <xf numFmtId="180" fontId="9" fillId="0" borderId="53" xfId="5" applyNumberFormat="1" applyFont="1" applyFill="1" applyBorder="1" applyAlignment="1">
      <alignment vertical="center"/>
    </xf>
    <xf numFmtId="180" fontId="9" fillId="0" borderId="54" xfId="5" applyNumberFormat="1" applyFont="1" applyFill="1" applyBorder="1" applyAlignment="1">
      <alignment vertical="center"/>
    </xf>
    <xf numFmtId="181" fontId="9" fillId="0" borderId="52" xfId="5" applyNumberFormat="1" applyFont="1" applyFill="1" applyBorder="1" applyAlignment="1">
      <alignment vertical="center"/>
    </xf>
    <xf numFmtId="180" fontId="9" fillId="0" borderId="55" xfId="5" applyNumberFormat="1" applyFont="1" applyFill="1" applyBorder="1" applyAlignment="1">
      <alignment vertical="center"/>
    </xf>
    <xf numFmtId="181" fontId="9" fillId="0" borderId="56" xfId="5" applyNumberFormat="1" applyFont="1" applyFill="1" applyBorder="1" applyAlignment="1">
      <alignment vertical="center"/>
    </xf>
    <xf numFmtId="181" fontId="9" fillId="0" borderId="53" xfId="5" applyNumberFormat="1" applyFont="1" applyBorder="1" applyAlignment="1">
      <alignment vertical="center"/>
    </xf>
    <xf numFmtId="180" fontId="9" fillId="0" borderId="53" xfId="5" applyNumberFormat="1" applyFont="1" applyFill="1" applyBorder="1" applyAlignment="1">
      <alignment vertical="center" wrapText="1"/>
    </xf>
    <xf numFmtId="180" fontId="9" fillId="0" borderId="15" xfId="5" applyNumberFormat="1" applyFont="1" applyBorder="1" applyAlignment="1">
      <alignment vertical="center"/>
    </xf>
    <xf numFmtId="180" fontId="9" fillId="0" borderId="41" xfId="5" applyNumberFormat="1" applyFont="1" applyBorder="1" applyAlignment="1">
      <alignment vertical="center"/>
    </xf>
    <xf numFmtId="181" fontId="9" fillId="0" borderId="50" xfId="5" applyNumberFormat="1" applyFont="1" applyBorder="1" applyAlignment="1">
      <alignment vertical="center"/>
    </xf>
    <xf numFmtId="180" fontId="9" fillId="0" borderId="48" xfId="5" applyNumberFormat="1" applyFont="1" applyBorder="1" applyAlignment="1">
      <alignment vertical="center"/>
    </xf>
    <xf numFmtId="181"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5" fontId="14" fillId="0" borderId="36" xfId="26" applyNumberFormat="1" applyFont="1" applyFill="1" applyBorder="1" applyAlignment="1">
      <alignment horizontal="right" vertical="center"/>
    </xf>
    <xf numFmtId="185" fontId="14" fillId="0" borderId="8" xfId="26" applyNumberFormat="1" applyFont="1" applyFill="1" applyBorder="1" applyAlignment="1">
      <alignment horizontal="right" vertical="center"/>
    </xf>
    <xf numFmtId="185"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5" fontId="14" fillId="0" borderId="36" xfId="26" applyNumberFormat="1" applyFont="1" applyFill="1" applyBorder="1" applyAlignment="1">
      <alignment vertical="center"/>
    </xf>
    <xf numFmtId="185" fontId="14" fillId="0" borderId="8" xfId="26" applyNumberFormat="1" applyFont="1" applyFill="1" applyBorder="1" applyAlignment="1">
      <alignment vertical="center"/>
    </xf>
    <xf numFmtId="185"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2" fontId="14" fillId="0" borderId="71" xfId="26" applyNumberFormat="1" applyFont="1" applyFill="1" applyBorder="1" applyAlignment="1">
      <alignment vertical="center"/>
    </xf>
    <xf numFmtId="182" fontId="14" fillId="0" borderId="72" xfId="26" applyNumberFormat="1" applyFont="1" applyFill="1" applyBorder="1" applyAlignment="1">
      <alignment vertical="center"/>
    </xf>
    <xf numFmtId="182"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8" fontId="26" fillId="5" borderId="0" xfId="30" applyNumberFormat="1" applyFont="1" applyFill="1" applyBorder="1" applyAlignment="1" applyProtection="1">
      <alignment horizontal="right" vertical="center" shrinkToFit="1"/>
    </xf>
    <xf numFmtId="178"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9"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9" fontId="3" fillId="5" borderId="37" xfId="34" applyNumberFormat="1" applyFont="1" applyFill="1" applyBorder="1">
      <alignment vertical="center"/>
    </xf>
    <xf numFmtId="179" fontId="3" fillId="5" borderId="49" xfId="34" applyNumberFormat="1" applyFont="1" applyFill="1" applyBorder="1">
      <alignment vertical="center"/>
    </xf>
    <xf numFmtId="179" fontId="3" fillId="5" borderId="40" xfId="34" applyNumberFormat="1" applyFont="1" applyFill="1" applyBorder="1">
      <alignment vertical="center"/>
    </xf>
    <xf numFmtId="179" fontId="3" fillId="5" borderId="34" xfId="34" applyNumberFormat="1" applyFont="1" applyFill="1" applyBorder="1" applyAlignment="1">
      <alignment horizontal="center" vertical="center"/>
    </xf>
    <xf numFmtId="179" fontId="14" fillId="5" borderId="186" xfId="34" applyNumberFormat="1" applyFont="1" applyFill="1" applyBorder="1" applyAlignment="1">
      <alignment horizontal="center" vertical="center"/>
    </xf>
    <xf numFmtId="179" fontId="3" fillId="5" borderId="47" xfId="34" applyNumberFormat="1" applyFont="1" applyFill="1" applyBorder="1" applyAlignment="1">
      <alignment horizontal="center" vertical="center"/>
    </xf>
    <xf numFmtId="178" fontId="3" fillId="5" borderId="45" xfId="35" applyNumberFormat="1" applyFont="1" applyFill="1" applyBorder="1" applyAlignment="1">
      <alignment horizontal="right" vertical="center" wrapText="1"/>
    </xf>
    <xf numFmtId="178" fontId="3" fillId="5" borderId="45" xfId="35" applyNumberFormat="1" applyFont="1" applyFill="1" applyBorder="1" applyAlignment="1">
      <alignment horizontal="right" vertical="center"/>
    </xf>
    <xf numFmtId="178" fontId="3" fillId="5" borderId="37" xfId="35" applyNumberFormat="1" applyFont="1" applyFill="1" applyBorder="1" applyAlignment="1">
      <alignment horizontal="right" vertical="center"/>
    </xf>
    <xf numFmtId="189" fontId="3" fillId="5" borderId="187" xfId="35" applyNumberFormat="1" applyFont="1" applyFill="1" applyBorder="1" applyAlignment="1">
      <alignment horizontal="right" vertical="center"/>
    </xf>
    <xf numFmtId="178" fontId="3" fillId="5" borderId="34" xfId="35" applyNumberFormat="1" applyFont="1" applyFill="1" applyBorder="1" applyAlignment="1">
      <alignment horizontal="right" vertical="center" wrapText="1"/>
    </xf>
    <xf numFmtId="178" fontId="3" fillId="5" borderId="34" xfId="35" applyNumberFormat="1" applyFont="1" applyFill="1" applyBorder="1" applyAlignment="1">
      <alignment horizontal="right" vertical="center"/>
    </xf>
    <xf numFmtId="178" fontId="3" fillId="5" borderId="39" xfId="35" applyNumberFormat="1" applyFont="1" applyFill="1" applyBorder="1" applyAlignment="1">
      <alignment horizontal="right" vertical="center"/>
    </xf>
    <xf numFmtId="189" fontId="3" fillId="5" borderId="47" xfId="35" applyNumberFormat="1" applyFont="1" applyFill="1" applyBorder="1" applyAlignment="1">
      <alignment horizontal="right" vertical="center"/>
    </xf>
    <xf numFmtId="191" fontId="3" fillId="0" borderId="0" xfId="34" applyNumberFormat="1" applyFont="1" applyFill="1" applyBorder="1">
      <alignment vertical="center"/>
    </xf>
    <xf numFmtId="179" fontId="3" fillId="0" borderId="39" xfId="34" applyNumberFormat="1" applyFont="1" applyFill="1" applyBorder="1">
      <alignment vertical="center"/>
    </xf>
    <xf numFmtId="179" fontId="3" fillId="0" borderId="31" xfId="34" applyNumberFormat="1" applyFont="1" applyFill="1" applyBorder="1">
      <alignment vertical="center"/>
    </xf>
    <xf numFmtId="179" fontId="3" fillId="0" borderId="42" xfId="34" applyNumberFormat="1" applyFont="1" applyFill="1" applyBorder="1">
      <alignment vertical="center"/>
    </xf>
    <xf numFmtId="179" fontId="3" fillId="0" borderId="34" xfId="34" applyNumberFormat="1" applyFont="1" applyFill="1" applyBorder="1" applyAlignment="1">
      <alignment horizontal="center" vertical="center"/>
    </xf>
    <xf numFmtId="179" fontId="3" fillId="0" borderId="186" xfId="34" applyNumberFormat="1" applyFont="1" applyFill="1" applyBorder="1" applyAlignment="1">
      <alignment horizontal="center" vertical="center"/>
    </xf>
    <xf numFmtId="179" fontId="3" fillId="0" borderId="47" xfId="34" applyNumberFormat="1" applyFont="1" applyFill="1" applyBorder="1" applyAlignment="1">
      <alignment horizontal="center" vertical="center"/>
    </xf>
    <xf numFmtId="179" fontId="3" fillId="0" borderId="0" xfId="34" applyNumberFormat="1" applyFont="1" applyFill="1" applyBorder="1" applyAlignment="1">
      <alignment horizontal="center" vertical="center"/>
    </xf>
    <xf numFmtId="179" fontId="3" fillId="0" borderId="60" xfId="34" applyNumberFormat="1" applyFont="1" applyFill="1" applyBorder="1">
      <alignment vertical="center"/>
    </xf>
    <xf numFmtId="192" fontId="9" fillId="0" borderId="34" xfId="34" applyNumberFormat="1" applyFont="1" applyFill="1" applyBorder="1" applyAlignment="1">
      <alignment horizontal="right" vertical="center" shrinkToFit="1"/>
    </xf>
    <xf numFmtId="192" fontId="9" fillId="0" borderId="186" xfId="34" applyNumberFormat="1" applyFont="1" applyFill="1" applyBorder="1" applyAlignment="1">
      <alignment horizontal="right" vertical="center" shrinkToFit="1"/>
    </xf>
    <xf numFmtId="192" fontId="3" fillId="0" borderId="47" xfId="34" applyNumberFormat="1" applyFont="1" applyFill="1" applyBorder="1" applyAlignment="1">
      <alignment horizontal="right" vertical="center" shrinkToFit="1"/>
    </xf>
    <xf numFmtId="179" fontId="3" fillId="0" borderId="38" xfId="34" applyNumberFormat="1" applyFont="1" applyFill="1" applyBorder="1">
      <alignment vertical="center"/>
    </xf>
    <xf numFmtId="179" fontId="3" fillId="0" borderId="0" xfId="34" applyNumberFormat="1" applyFont="1" applyFill="1">
      <alignment vertical="center"/>
    </xf>
    <xf numFmtId="189" fontId="9" fillId="0" borderId="34" xfId="34" applyNumberFormat="1" applyFont="1" applyFill="1" applyBorder="1" applyAlignment="1">
      <alignment horizontal="right" vertical="center" shrinkToFit="1"/>
    </xf>
    <xf numFmtId="189" fontId="9" fillId="0" borderId="186" xfId="34" applyNumberFormat="1" applyFont="1" applyFill="1" applyBorder="1" applyAlignment="1">
      <alignment horizontal="right" vertical="center" shrinkToFit="1"/>
    </xf>
    <xf numFmtId="189" fontId="3" fillId="0" borderId="47" xfId="34" applyNumberFormat="1" applyFont="1" applyFill="1" applyBorder="1" applyAlignment="1">
      <alignment horizontal="right" vertical="center" shrinkToFit="1"/>
    </xf>
    <xf numFmtId="179" fontId="3" fillId="0" borderId="37" xfId="34" applyNumberFormat="1" applyFont="1" applyFill="1" applyBorder="1">
      <alignment vertical="center"/>
    </xf>
    <xf numFmtId="179" fontId="3" fillId="0" borderId="49" xfId="34" applyNumberFormat="1" applyFont="1" applyFill="1" applyBorder="1">
      <alignment vertical="center"/>
    </xf>
    <xf numFmtId="191" fontId="3" fillId="0" borderId="49" xfId="34" applyNumberFormat="1" applyFont="1" applyFill="1" applyBorder="1">
      <alignment vertical="center"/>
    </xf>
    <xf numFmtId="179"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8" fontId="3" fillId="5" borderId="34" xfId="34" applyNumberFormat="1" applyFont="1" applyFill="1" applyBorder="1" applyAlignment="1">
      <alignment horizontal="right" vertical="center"/>
    </xf>
    <xf numFmtId="178" fontId="3" fillId="5" borderId="186" xfId="34" applyNumberFormat="1" applyFont="1" applyFill="1" applyBorder="1" applyAlignment="1">
      <alignment horizontal="right" vertical="center"/>
    </xf>
    <xf numFmtId="189" fontId="3" fillId="5" borderId="47" xfId="34" applyNumberFormat="1" applyFont="1" applyFill="1" applyBorder="1" applyAlignment="1">
      <alignment horizontal="right" vertical="center"/>
    </xf>
    <xf numFmtId="178" fontId="3" fillId="0" borderId="34" xfId="34" applyNumberFormat="1" applyFont="1" applyFill="1" applyBorder="1" applyAlignment="1">
      <alignment horizontal="right" vertical="center"/>
    </xf>
    <xf numFmtId="178" fontId="3" fillId="0" borderId="186" xfId="34" applyNumberFormat="1" applyFont="1" applyFill="1" applyBorder="1" applyAlignment="1">
      <alignment horizontal="right" vertical="center"/>
    </xf>
    <xf numFmtId="189" fontId="3" fillId="0" borderId="47" xfId="34" applyNumberFormat="1" applyFont="1" applyFill="1" applyBorder="1" applyAlignment="1">
      <alignment horizontal="right" vertical="center"/>
    </xf>
    <xf numFmtId="178" fontId="3" fillId="5" borderId="34" xfId="34" applyNumberFormat="1" applyFont="1" applyFill="1" applyBorder="1" applyAlignment="1">
      <alignment horizontal="right" vertical="center" wrapText="1"/>
    </xf>
    <xf numFmtId="178" fontId="3" fillId="5" borderId="186" xfId="34" applyNumberFormat="1" applyFont="1" applyFill="1" applyBorder="1" applyAlignment="1">
      <alignment horizontal="right" vertical="center" wrapText="1"/>
    </xf>
    <xf numFmtId="189"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1"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1" fontId="3" fillId="0" borderId="49" xfId="35" applyNumberFormat="1" applyFont="1" applyFill="1" applyBorder="1">
      <alignment vertical="center"/>
    </xf>
    <xf numFmtId="179" fontId="9" fillId="0" borderId="41" xfId="36" applyNumberFormat="1" applyFont="1" applyBorder="1" applyAlignment="1">
      <alignment vertical="center"/>
    </xf>
    <xf numFmtId="179" fontId="9" fillId="0" borderId="46" xfId="36" applyNumberFormat="1" applyFont="1" applyBorder="1" applyAlignment="1">
      <alignment vertical="center"/>
    </xf>
    <xf numFmtId="179" fontId="9" fillId="0" borderId="37" xfId="36" applyNumberFormat="1" applyFont="1" applyBorder="1" applyAlignment="1">
      <alignment vertical="center"/>
    </xf>
    <xf numFmtId="179" fontId="9" fillId="0" borderId="40" xfId="36" applyNumberFormat="1" applyFont="1" applyBorder="1" applyAlignment="1">
      <alignment vertical="center"/>
    </xf>
    <xf numFmtId="179" fontId="9" fillId="0" borderId="41" xfId="36" applyNumberFormat="1" applyFont="1" applyBorder="1" applyAlignment="1">
      <alignment horizontal="center" vertical="center"/>
    </xf>
    <xf numFmtId="179" fontId="9" fillId="0" borderId="47" xfId="36" applyNumberFormat="1" applyFont="1" applyBorder="1" applyAlignment="1">
      <alignment horizontal="center" vertical="center" wrapText="1"/>
    </xf>
    <xf numFmtId="179" fontId="13" fillId="0" borderId="48" xfId="36" applyNumberFormat="1" applyFont="1" applyBorder="1" applyAlignment="1">
      <alignment horizontal="center" vertical="center"/>
    </xf>
    <xf numFmtId="179" fontId="9" fillId="0" borderId="49" xfId="36" applyNumberFormat="1" applyFont="1" applyBorder="1" applyAlignment="1">
      <alignment horizontal="center" vertical="center" wrapText="1"/>
    </xf>
    <xf numFmtId="179" fontId="9" fillId="0" borderId="34" xfId="36" applyNumberFormat="1" applyFont="1" applyBorder="1" applyAlignment="1">
      <alignment horizontal="center" vertical="center"/>
    </xf>
    <xf numFmtId="178" fontId="9" fillId="0" borderId="15" xfId="37" applyNumberFormat="1" applyFont="1" applyFill="1" applyBorder="1" applyAlignment="1">
      <alignment horizontal="right" vertical="center"/>
    </xf>
    <xf numFmtId="178" fontId="9" fillId="0" borderId="41" xfId="37" applyNumberFormat="1" applyFont="1" applyFill="1" applyBorder="1" applyAlignment="1">
      <alignment horizontal="right" vertical="center"/>
    </xf>
    <xf numFmtId="189" fontId="9" fillId="0" borderId="50" xfId="37" applyNumberFormat="1" applyFont="1" applyFill="1" applyBorder="1" applyAlignment="1">
      <alignment horizontal="right" vertical="center"/>
    </xf>
    <xf numFmtId="178" fontId="9" fillId="0" borderId="48" xfId="37" applyNumberFormat="1" applyFont="1" applyFill="1" applyBorder="1" applyAlignment="1">
      <alignment horizontal="right" vertical="center"/>
    </xf>
    <xf numFmtId="189" fontId="9" fillId="0" borderId="51" xfId="37" applyNumberFormat="1" applyFont="1" applyFill="1" applyBorder="1" applyAlignment="1">
      <alignment horizontal="right" vertical="center"/>
    </xf>
    <xf numFmtId="189" fontId="9" fillId="0" borderId="15" xfId="37" applyNumberFormat="1" applyFont="1" applyBorder="1" applyAlignment="1">
      <alignment horizontal="right" vertical="center"/>
    </xf>
    <xf numFmtId="179" fontId="9" fillId="0" borderId="37" xfId="36" applyNumberFormat="1" applyFont="1" applyBorder="1" applyAlignment="1">
      <alignment horizontal="center" vertical="center"/>
    </xf>
    <xf numFmtId="179" fontId="9" fillId="0" borderId="52" xfId="36" applyNumberFormat="1" applyFont="1" applyBorder="1" applyAlignment="1">
      <alignment horizontal="center" vertical="center"/>
    </xf>
    <xf numFmtId="178" fontId="9" fillId="0" borderId="53" xfId="37" applyNumberFormat="1" applyFont="1" applyFill="1" applyBorder="1" applyAlignment="1">
      <alignment horizontal="right" vertical="center"/>
    </xf>
    <xf numFmtId="178" fontId="9" fillId="0" borderId="54" xfId="37" applyNumberFormat="1" applyFont="1" applyFill="1" applyBorder="1" applyAlignment="1">
      <alignment horizontal="right" vertical="center"/>
    </xf>
    <xf numFmtId="189" fontId="9" fillId="0" borderId="52" xfId="37" applyNumberFormat="1" applyFont="1" applyFill="1" applyBorder="1" applyAlignment="1">
      <alignment horizontal="right" vertical="center"/>
    </xf>
    <xf numFmtId="178" fontId="9" fillId="0" borderId="55" xfId="37" applyNumberFormat="1" applyFont="1" applyFill="1" applyBorder="1" applyAlignment="1">
      <alignment horizontal="right" vertical="center"/>
    </xf>
    <xf numFmtId="189" fontId="9" fillId="0" borderId="56" xfId="37" applyNumberFormat="1" applyFont="1" applyFill="1" applyBorder="1" applyAlignment="1">
      <alignment horizontal="right" vertical="center"/>
    </xf>
    <xf numFmtId="189" fontId="9" fillId="0" borderId="53" xfId="37" applyNumberFormat="1" applyFont="1" applyBorder="1" applyAlignment="1">
      <alignment horizontal="right" vertical="center"/>
    </xf>
    <xf numFmtId="178" fontId="9" fillId="0" borderId="53" xfId="37" applyNumberFormat="1" applyFont="1" applyFill="1" applyBorder="1" applyAlignment="1">
      <alignment horizontal="right" vertical="center" wrapText="1"/>
    </xf>
    <xf numFmtId="179" fontId="9" fillId="0" borderId="46" xfId="36" applyNumberFormat="1" applyFont="1" applyBorder="1" applyAlignment="1">
      <alignment horizontal="center" vertical="center"/>
    </xf>
    <xf numFmtId="178" fontId="9" fillId="0" borderId="15" xfId="37" applyNumberFormat="1" applyFont="1" applyBorder="1" applyAlignment="1">
      <alignment horizontal="right" vertical="center"/>
    </xf>
    <xf numFmtId="178" fontId="9" fillId="0" borderId="41" xfId="37" applyNumberFormat="1" applyFont="1" applyBorder="1" applyAlignment="1">
      <alignment horizontal="right" vertical="center"/>
    </xf>
    <xf numFmtId="189" fontId="9" fillId="0" borderId="50" xfId="37" applyNumberFormat="1" applyFont="1" applyBorder="1" applyAlignment="1">
      <alignment horizontal="right" vertical="center"/>
    </xf>
    <xf numFmtId="178" fontId="9" fillId="0" borderId="48" xfId="37" applyNumberFormat="1" applyFont="1" applyBorder="1" applyAlignment="1">
      <alignment horizontal="right" vertical="center"/>
    </xf>
    <xf numFmtId="189"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1"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9" fontId="31" fillId="0" borderId="0" xfId="34" applyNumberFormat="1" applyFont="1" applyFill="1" applyBorder="1">
      <alignment vertical="center"/>
    </xf>
    <xf numFmtId="179" fontId="1" fillId="0" borderId="0" xfId="34" applyNumberFormat="1" applyFont="1" applyFill="1" applyBorder="1">
      <alignment vertical="center"/>
    </xf>
    <xf numFmtId="180" fontId="1" fillId="5" borderId="0" xfId="35" applyNumberFormat="1" applyFont="1" applyFill="1" applyBorder="1" applyAlignment="1">
      <alignment vertical="center" wrapText="1"/>
    </xf>
    <xf numFmtId="180" fontId="1" fillId="5" borderId="34" xfId="35" applyNumberFormat="1" applyFont="1" applyFill="1" applyBorder="1" applyAlignment="1">
      <alignment horizontal="center" vertical="center" wrapText="1"/>
    </xf>
    <xf numFmtId="179" fontId="1" fillId="0" borderId="0" xfId="34" applyNumberFormat="1" applyFont="1" applyFill="1">
      <alignment vertical="center"/>
    </xf>
    <xf numFmtId="179" fontId="1" fillId="0" borderId="60" xfId="34" applyNumberFormat="1" applyFont="1" applyFill="1" applyBorder="1">
      <alignment vertical="center"/>
    </xf>
    <xf numFmtId="179" fontId="1" fillId="0" borderId="38" xfId="34" applyNumberFormat="1" applyFont="1" applyFill="1" applyBorder="1">
      <alignment vertical="center"/>
    </xf>
    <xf numFmtId="193" fontId="1" fillId="0" borderId="0" xfId="34" applyNumberFormat="1" applyFont="1" applyFill="1" applyBorder="1">
      <alignment vertical="center"/>
    </xf>
    <xf numFmtId="179" fontId="1" fillId="0" borderId="37" xfId="34" applyNumberFormat="1" applyFont="1" applyFill="1" applyBorder="1">
      <alignment vertical="center"/>
    </xf>
    <xf numFmtId="179" fontId="1" fillId="0" borderId="49" xfId="34" applyNumberFormat="1" applyFont="1" applyFill="1" applyBorder="1">
      <alignment vertical="center"/>
    </xf>
    <xf numFmtId="191" fontId="1" fillId="0" borderId="49" xfId="34" applyNumberFormat="1" applyFont="1" applyFill="1" applyBorder="1">
      <alignment vertical="center"/>
    </xf>
    <xf numFmtId="179" fontId="1" fillId="0" borderId="40" xfId="34" applyNumberFormat="1" applyFont="1" applyFill="1" applyBorder="1">
      <alignment vertical="center"/>
    </xf>
    <xf numFmtId="179" fontId="8" fillId="0" borderId="0" xfId="36" applyNumberFormat="1" applyFont="1" applyBorder="1" applyAlignment="1">
      <alignment vertical="center"/>
    </xf>
    <xf numFmtId="178" fontId="8" fillId="0" borderId="0" xfId="37" applyNumberFormat="1" applyFont="1" applyFill="1" applyBorder="1" applyAlignment="1">
      <alignment horizontal="right" vertical="center"/>
    </xf>
    <xf numFmtId="189" fontId="8" fillId="0" borderId="0" xfId="37" applyNumberFormat="1" applyFont="1" applyFill="1" applyBorder="1" applyAlignment="1">
      <alignment horizontal="right" vertical="center"/>
    </xf>
    <xf numFmtId="189" fontId="8" fillId="0" borderId="0" xfId="37" applyNumberFormat="1" applyFont="1" applyBorder="1" applyAlignment="1">
      <alignment horizontal="right" vertical="center"/>
    </xf>
    <xf numFmtId="179" fontId="1" fillId="5" borderId="0" xfId="34" applyNumberFormat="1" applyFont="1" applyFill="1" applyBorder="1" applyAlignment="1">
      <alignment vertical="center" wrapText="1"/>
    </xf>
    <xf numFmtId="179" fontId="8" fillId="0" borderId="0" xfId="36" applyNumberFormat="1" applyFont="1" applyBorder="1" applyAlignment="1">
      <alignment horizontal="center" vertical="center"/>
    </xf>
    <xf numFmtId="189" fontId="1" fillId="0" borderId="0" xfId="34" applyNumberFormat="1" applyFont="1" applyFill="1" applyBorder="1">
      <alignment vertical="center"/>
    </xf>
    <xf numFmtId="0" fontId="32" fillId="0" borderId="0" xfId="38" applyFont="1" applyAlignment="1">
      <alignment vertical="center"/>
    </xf>
    <xf numFmtId="181"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9" fontId="14" fillId="0" borderId="36" xfId="26" applyNumberFormat="1" applyFont="1" applyFill="1" applyBorder="1" applyAlignment="1">
      <alignment horizontal="right" vertical="center"/>
    </xf>
    <xf numFmtId="179" fontId="14" fillId="0" borderId="8" xfId="26" applyNumberFormat="1" applyFont="1" applyFill="1" applyBorder="1" applyAlignment="1">
      <alignment horizontal="right" vertical="center"/>
    </xf>
    <xf numFmtId="179"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2" fontId="14" fillId="0" borderId="36" xfId="26" applyNumberFormat="1" applyFont="1" applyFill="1" applyBorder="1" applyAlignment="1">
      <alignment horizontal="right" vertical="center"/>
    </xf>
    <xf numFmtId="182" fontId="14" fillId="0" borderId="8" xfId="26" applyNumberFormat="1" applyFont="1" applyFill="1" applyBorder="1" applyAlignment="1">
      <alignment horizontal="right" vertical="center"/>
    </xf>
    <xf numFmtId="182"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79" fontId="14" fillId="0" borderId="7" xfId="26" applyNumberFormat="1" applyFont="1" applyFill="1" applyBorder="1" applyAlignment="1">
      <alignment horizontal="right" vertical="center"/>
    </xf>
    <xf numFmtId="179" fontId="14" fillId="0" borderId="0" xfId="26" applyNumberFormat="1" applyFont="1" applyFill="1" applyBorder="1" applyAlignment="1">
      <alignment horizontal="right" vertical="center"/>
    </xf>
    <xf numFmtId="179"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184" fontId="14" fillId="0" borderId="7" xfId="26" applyNumberFormat="1" applyFont="1" applyFill="1" applyBorder="1" applyAlignment="1">
      <alignment horizontal="right" vertical="center"/>
    </xf>
    <xf numFmtId="184" fontId="14" fillId="0" borderId="0" xfId="26" applyNumberFormat="1" applyFont="1" applyFill="1" applyBorder="1" applyAlignment="1">
      <alignment horizontal="right" vertical="center"/>
    </xf>
    <xf numFmtId="184"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9" fontId="14" fillId="0" borderId="75" xfId="26" applyNumberFormat="1" applyFont="1" applyFill="1" applyBorder="1" applyAlignment="1">
      <alignment horizontal="right" vertical="center"/>
    </xf>
    <xf numFmtId="179" fontId="14" fillId="0" borderId="25" xfId="26" applyNumberFormat="1" applyFont="1" applyFill="1" applyBorder="1" applyAlignment="1">
      <alignment horizontal="right" vertical="center"/>
    </xf>
    <xf numFmtId="179"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9" fontId="14" fillId="0" borderId="39" xfId="26" applyNumberFormat="1" applyFont="1" applyFill="1" applyBorder="1" applyAlignment="1">
      <alignment horizontal="right" vertical="center"/>
    </xf>
    <xf numFmtId="179" fontId="14" fillId="0" borderId="31" xfId="26" applyNumberFormat="1" applyFont="1" applyFill="1" applyBorder="1" applyAlignment="1">
      <alignment horizontal="right" vertical="center"/>
    </xf>
    <xf numFmtId="179"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6" fontId="14" fillId="0" borderId="44" xfId="26" applyNumberFormat="1" applyFont="1" applyFill="1" applyBorder="1" applyAlignment="1">
      <alignment horizontal="right" vertical="center"/>
    </xf>
    <xf numFmtId="186" fontId="14" fillId="0" borderId="18" xfId="26" applyNumberFormat="1" applyFont="1" applyFill="1" applyBorder="1" applyAlignment="1">
      <alignment horizontal="right" vertical="center"/>
    </xf>
    <xf numFmtId="186"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9" fontId="13" fillId="0" borderId="57" xfId="26" applyNumberFormat="1" applyFont="1" applyFill="1" applyBorder="1" applyAlignment="1">
      <alignment horizontal="right" vertical="center"/>
    </xf>
    <xf numFmtId="179" fontId="13" fillId="0" borderId="8" xfId="26" applyNumberFormat="1" applyFont="1" applyFill="1" applyBorder="1" applyAlignment="1">
      <alignment horizontal="right" vertical="center"/>
    </xf>
    <xf numFmtId="179"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9" fontId="13" fillId="0" borderId="39" xfId="26" applyNumberFormat="1" applyFont="1" applyFill="1" applyBorder="1" applyAlignment="1">
      <alignment horizontal="right" vertical="center"/>
    </xf>
    <xf numFmtId="179" fontId="13" fillId="0" borderId="31" xfId="26" applyNumberFormat="1" applyFont="1" applyFill="1" applyBorder="1" applyAlignment="1">
      <alignment horizontal="right" vertical="center"/>
    </xf>
    <xf numFmtId="179" fontId="13" fillId="0" borderId="32" xfId="26" applyNumberFormat="1" applyFont="1" applyFill="1" applyBorder="1" applyAlignment="1">
      <alignment horizontal="right" vertical="center"/>
    </xf>
    <xf numFmtId="182" fontId="14" fillId="0" borderId="39" xfId="26" applyNumberFormat="1" applyFont="1" applyFill="1" applyBorder="1" applyAlignment="1">
      <alignment horizontal="right" vertical="center"/>
    </xf>
    <xf numFmtId="182" fontId="14" fillId="0" borderId="31" xfId="26" applyNumberFormat="1" applyFont="1" applyFill="1" applyBorder="1" applyAlignment="1">
      <alignment horizontal="right" vertical="center"/>
    </xf>
    <xf numFmtId="182" fontId="14" fillId="0" borderId="42" xfId="26" applyNumberFormat="1" applyFont="1" applyFill="1" applyBorder="1" applyAlignment="1">
      <alignment horizontal="right" vertical="center"/>
    </xf>
    <xf numFmtId="182"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9"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2" fontId="14" fillId="0" borderId="71" xfId="26" applyNumberFormat="1" applyFont="1" applyFill="1" applyBorder="1" applyAlignment="1">
      <alignment horizontal="right" vertical="center"/>
    </xf>
    <xf numFmtId="182" fontId="14" fillId="0" borderId="72" xfId="26" applyNumberFormat="1" applyFont="1" applyFill="1" applyBorder="1" applyAlignment="1">
      <alignment horizontal="right" vertical="center"/>
    </xf>
    <xf numFmtId="182"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6" fontId="13" fillId="0" borderId="41" xfId="26" applyNumberFormat="1" applyFont="1" applyFill="1" applyBorder="1" applyAlignment="1">
      <alignment horizontal="right" vertical="center"/>
    </xf>
    <xf numFmtId="186" fontId="13" fillId="0" borderId="12" xfId="26" applyNumberFormat="1" applyFont="1" applyFill="1" applyBorder="1" applyAlignment="1">
      <alignment horizontal="right" vertical="center"/>
    </xf>
    <xf numFmtId="186"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4" fontId="14" fillId="0" borderId="78" xfId="26" applyNumberFormat="1" applyFont="1" applyFill="1" applyBorder="1" applyAlignment="1">
      <alignment horizontal="right" vertical="center"/>
    </xf>
    <xf numFmtId="184" fontId="14" fillId="0" borderId="79" xfId="26" applyNumberFormat="1" applyFont="1" applyFill="1" applyBorder="1" applyAlignment="1">
      <alignment horizontal="right" vertical="center"/>
    </xf>
    <xf numFmtId="184" fontId="14" fillId="0" borderId="6" xfId="26" applyNumberFormat="1" applyFont="1" applyFill="1" applyBorder="1" applyAlignment="1">
      <alignment horizontal="right" vertical="center"/>
    </xf>
    <xf numFmtId="182" fontId="14" fillId="0" borderId="44" xfId="26" applyNumberFormat="1" applyFont="1" applyFill="1" applyBorder="1" applyAlignment="1">
      <alignment horizontal="right" vertical="center"/>
    </xf>
    <xf numFmtId="182" fontId="14" fillId="0" borderId="18" xfId="26" applyNumberFormat="1" applyFont="1" applyFill="1" applyBorder="1" applyAlignment="1">
      <alignment horizontal="right" vertical="center"/>
    </xf>
    <xf numFmtId="182" fontId="14" fillId="0" borderId="43" xfId="26" applyNumberFormat="1" applyFont="1" applyFill="1" applyBorder="1" applyAlignment="1">
      <alignment horizontal="right" vertical="center"/>
    </xf>
    <xf numFmtId="182" fontId="14" fillId="0" borderId="19" xfId="26" applyNumberFormat="1" applyFont="1" applyFill="1" applyBorder="1" applyAlignment="1">
      <alignment horizontal="right" vertical="center"/>
    </xf>
    <xf numFmtId="179" fontId="14" fillId="0" borderId="78" xfId="26" applyNumberFormat="1" applyFont="1" applyFill="1" applyBorder="1" applyAlignment="1">
      <alignment horizontal="right" vertical="center"/>
    </xf>
    <xf numFmtId="179" fontId="14" fillId="0" borderId="79" xfId="26" applyNumberFormat="1" applyFont="1" applyFill="1" applyBorder="1" applyAlignment="1">
      <alignment horizontal="right" vertical="center"/>
    </xf>
    <xf numFmtId="179"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9" fontId="14" fillId="0" borderId="44" xfId="26" applyNumberFormat="1" applyFont="1" applyFill="1" applyBorder="1" applyAlignment="1">
      <alignment horizontal="right" vertical="center"/>
    </xf>
    <xf numFmtId="179" fontId="14" fillId="0" borderId="18" xfId="26" applyNumberFormat="1" applyFont="1" applyFill="1" applyBorder="1" applyAlignment="1">
      <alignment horizontal="right" vertical="center"/>
    </xf>
    <xf numFmtId="179"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9" fontId="14" fillId="0" borderId="71" xfId="26" applyNumberFormat="1" applyFont="1" applyFill="1" applyBorder="1" applyAlignment="1">
      <alignment horizontal="right" vertical="center"/>
    </xf>
    <xf numFmtId="179" fontId="14" fillId="0" borderId="72" xfId="26" applyNumberFormat="1" applyFont="1" applyFill="1" applyBorder="1" applyAlignment="1">
      <alignment horizontal="right" vertical="center"/>
    </xf>
    <xf numFmtId="179"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9" fontId="14" fillId="0" borderId="41" xfId="29" applyNumberFormat="1" applyFont="1" applyFill="1" applyBorder="1" applyAlignment="1">
      <alignment horizontal="right" vertical="center"/>
    </xf>
    <xf numFmtId="179" fontId="14" fillId="0" borderId="12" xfId="29" applyNumberFormat="1" applyFont="1" applyFill="1" applyBorder="1" applyAlignment="1">
      <alignment horizontal="right" vertical="center"/>
    </xf>
    <xf numFmtId="179" fontId="14" fillId="0" borderId="82" xfId="29" applyNumberFormat="1" applyFont="1" applyFill="1" applyBorder="1" applyAlignment="1">
      <alignment horizontal="right" vertical="center"/>
    </xf>
    <xf numFmtId="182" fontId="14" fillId="0" borderId="83" xfId="29" applyNumberFormat="1" applyFont="1" applyFill="1" applyBorder="1" applyAlignment="1">
      <alignment horizontal="right" vertical="center"/>
    </xf>
    <xf numFmtId="179" fontId="14" fillId="0" borderId="83" xfId="29" applyNumberFormat="1" applyFont="1" applyFill="1" applyBorder="1" applyAlignment="1">
      <alignment horizontal="right" vertical="center"/>
    </xf>
    <xf numFmtId="182" fontId="14" fillId="0" borderId="84" xfId="29" applyNumberFormat="1" applyFont="1" applyFill="1" applyBorder="1" applyAlignment="1">
      <alignment horizontal="right" vertical="center"/>
    </xf>
    <xf numFmtId="182" fontId="14" fillId="0" borderId="12" xfId="29" applyNumberFormat="1" applyFont="1" applyFill="1" applyBorder="1" applyAlignment="1">
      <alignment horizontal="right" vertical="center"/>
    </xf>
    <xf numFmtId="182"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9" fontId="14" fillId="0" borderId="60" xfId="29" applyNumberFormat="1" applyFont="1" applyFill="1" applyBorder="1" applyAlignment="1">
      <alignment horizontal="right" vertical="center"/>
    </xf>
    <xf numFmtId="179" fontId="14" fillId="0" borderId="0" xfId="29" applyNumberFormat="1" applyFont="1" applyFill="1" applyBorder="1" applyAlignment="1">
      <alignment horizontal="right" vertical="center"/>
    </xf>
    <xf numFmtId="179" fontId="14" fillId="0" borderId="85" xfId="29" applyNumberFormat="1" applyFont="1" applyFill="1" applyBorder="1" applyAlignment="1">
      <alignment horizontal="right" vertical="center"/>
    </xf>
    <xf numFmtId="182" fontId="14" fillId="0" borderId="86" xfId="29" applyNumberFormat="1" applyFont="1" applyFill="1" applyBorder="1" applyAlignment="1">
      <alignment horizontal="right" vertical="center"/>
    </xf>
    <xf numFmtId="179" fontId="14" fillId="0" borderId="86" xfId="29" applyNumberFormat="1" applyFont="1" applyFill="1" applyBorder="1" applyAlignment="1">
      <alignment horizontal="right" vertical="center"/>
    </xf>
    <xf numFmtId="182" fontId="14" fillId="0" borderId="88" xfId="29" applyNumberFormat="1" applyFont="1" applyFill="1" applyBorder="1" applyAlignment="1">
      <alignment horizontal="right" vertical="center"/>
    </xf>
    <xf numFmtId="182" fontId="14" fillId="0" borderId="0" xfId="29" applyNumberFormat="1" applyFont="1" applyFill="1" applyBorder="1" applyAlignment="1">
      <alignment horizontal="right" vertical="center"/>
    </xf>
    <xf numFmtId="182" fontId="14" fillId="0" borderId="38" xfId="29" applyNumberFormat="1" applyFont="1" applyFill="1" applyBorder="1" applyAlignment="1">
      <alignment horizontal="right" vertical="center"/>
    </xf>
    <xf numFmtId="179" fontId="14" fillId="0" borderId="87" xfId="29" applyNumberFormat="1" applyFont="1" applyFill="1" applyBorder="1" applyAlignment="1">
      <alignment horizontal="right" vertical="center"/>
    </xf>
    <xf numFmtId="179" fontId="14" fillId="0" borderId="88" xfId="29" applyNumberFormat="1" applyFont="1" applyFill="1" applyBorder="1" applyAlignment="1">
      <alignment horizontal="right" vertical="center"/>
    </xf>
    <xf numFmtId="179"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9" fontId="14" fillId="0" borderId="84" xfId="29" applyNumberFormat="1" applyFont="1" applyFill="1" applyBorder="1" applyAlignment="1">
      <alignment horizontal="right" vertical="center"/>
    </xf>
    <xf numFmtId="188" fontId="14" fillId="0" borderId="84" xfId="29" applyNumberFormat="1" applyFont="1" applyFill="1" applyBorder="1" applyAlignment="1">
      <alignment horizontal="right" vertical="center"/>
    </xf>
    <xf numFmtId="188" fontId="14" fillId="0" borderId="12" xfId="29" applyNumberFormat="1" applyFont="1" applyFill="1" applyBorder="1" applyAlignment="1">
      <alignment horizontal="right" vertical="center"/>
    </xf>
    <xf numFmtId="188" fontId="14" fillId="0" borderId="82" xfId="29" applyNumberFormat="1" applyFont="1" applyFill="1" applyBorder="1" applyAlignment="1">
      <alignment horizontal="right" vertical="center"/>
    </xf>
    <xf numFmtId="182" fontId="1" fillId="0" borderId="0" xfId="29" applyNumberFormat="1" applyFill="1" applyAlignment="1">
      <alignment horizontal="right" vertical="center"/>
    </xf>
    <xf numFmtId="182"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8" fontId="14" fillId="0" borderId="88" xfId="29" applyNumberFormat="1" applyFont="1" applyFill="1" applyBorder="1" applyAlignment="1">
      <alignment horizontal="right" vertical="center"/>
    </xf>
    <xf numFmtId="188" fontId="1" fillId="0" borderId="0" xfId="29" applyNumberFormat="1" applyFill="1" applyAlignment="1">
      <alignment horizontal="right" vertical="center"/>
    </xf>
    <xf numFmtId="188"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2"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2"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2"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2"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9" fontId="14" fillId="0" borderId="46" xfId="29" applyNumberFormat="1" applyFont="1" applyFill="1" applyBorder="1" applyAlignment="1">
      <alignment horizontal="right" vertical="center"/>
    </xf>
    <xf numFmtId="179" fontId="14" fillId="0" borderId="37" xfId="29" applyNumberFormat="1" applyFont="1" applyFill="1" applyBorder="1" applyAlignment="1">
      <alignment horizontal="right" vertical="center"/>
    </xf>
    <xf numFmtId="179" fontId="14" fillId="0" borderId="49" xfId="29" applyNumberFormat="1" applyFont="1" applyFill="1" applyBorder="1" applyAlignment="1">
      <alignment horizontal="right" vertical="center"/>
    </xf>
    <xf numFmtId="179" fontId="14" fillId="0" borderId="89" xfId="29" applyNumberFormat="1" applyFont="1" applyFill="1" applyBorder="1" applyAlignment="1">
      <alignment horizontal="right" vertical="center"/>
    </xf>
    <xf numFmtId="182" fontId="14" fillId="0" borderId="90" xfId="29" applyNumberFormat="1" applyFont="1" applyFill="1" applyBorder="1" applyAlignment="1">
      <alignment horizontal="right" vertical="center"/>
    </xf>
    <xf numFmtId="179" fontId="14" fillId="0" borderId="90" xfId="29" applyNumberFormat="1" applyFont="1" applyFill="1" applyBorder="1" applyAlignment="1">
      <alignment horizontal="right" vertical="center"/>
    </xf>
    <xf numFmtId="182" fontId="14" fillId="0" borderId="91" xfId="29" applyNumberFormat="1" applyFont="1" applyFill="1" applyBorder="1" applyAlignment="1">
      <alignment horizontal="right" vertical="center"/>
    </xf>
    <xf numFmtId="182"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9" fontId="14" fillId="0" borderId="40" xfId="29" applyNumberFormat="1" applyFont="1" applyFill="1" applyBorder="1" applyAlignment="1">
      <alignment horizontal="right" vertical="center"/>
    </xf>
    <xf numFmtId="188" fontId="14" fillId="0" borderId="0" xfId="29" applyNumberFormat="1" applyFont="1" applyFill="1" applyBorder="1" applyAlignment="1">
      <alignment horizontal="right" vertical="center"/>
    </xf>
    <xf numFmtId="188"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9" fontId="14" fillId="4" borderId="88" xfId="29" applyNumberFormat="1" applyFont="1" applyFill="1" applyBorder="1" applyAlignment="1">
      <alignment horizontal="right" vertical="center"/>
    </xf>
    <xf numFmtId="179" fontId="14" fillId="4" borderId="0" xfId="29" applyNumberFormat="1" applyFont="1" applyFill="1" applyBorder="1" applyAlignment="1">
      <alignment horizontal="right" vertical="center"/>
    </xf>
    <xf numFmtId="179"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8" fontId="14" fillId="0" borderId="91" xfId="29" applyNumberFormat="1" applyFont="1" applyFill="1" applyBorder="1" applyAlignment="1">
      <alignment horizontal="right" vertical="center"/>
    </xf>
    <xf numFmtId="188" fontId="1" fillId="0" borderId="49" xfId="29" applyNumberFormat="1" applyFill="1" applyBorder="1" applyAlignment="1">
      <alignment horizontal="right" vertical="center"/>
    </xf>
    <xf numFmtId="188" fontId="1" fillId="0" borderId="89" xfId="29" applyNumberFormat="1" applyFill="1" applyBorder="1" applyAlignment="1">
      <alignment horizontal="right" vertical="center"/>
    </xf>
    <xf numFmtId="179" fontId="14" fillId="0" borderId="91" xfId="29" applyNumberFormat="1" applyFont="1" applyFill="1" applyBorder="1" applyAlignment="1">
      <alignment horizontal="right" vertical="center"/>
    </xf>
    <xf numFmtId="179" fontId="14" fillId="4" borderId="91" xfId="29" applyNumberFormat="1" applyFont="1" applyFill="1" applyBorder="1" applyAlignment="1">
      <alignment horizontal="right" vertical="center"/>
    </xf>
    <xf numFmtId="179" fontId="14" fillId="4" borderId="49" xfId="29" applyNumberFormat="1" applyFont="1" applyFill="1" applyBorder="1" applyAlignment="1">
      <alignment horizontal="right" vertical="center"/>
    </xf>
    <xf numFmtId="179"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8" fontId="26" fillId="0" borderId="101" xfId="32" applyNumberFormat="1" applyFont="1" applyBorder="1" applyAlignment="1" applyProtection="1">
      <alignment horizontal="right" vertical="center" shrinkToFit="1"/>
      <protection locked="0"/>
    </xf>
    <xf numFmtId="178" fontId="26" fillId="0" borderId="102" xfId="32" applyNumberFormat="1" applyFont="1" applyBorder="1" applyAlignment="1" applyProtection="1">
      <alignment horizontal="right" vertical="center" shrinkToFit="1"/>
      <protection locked="0"/>
    </xf>
    <xf numFmtId="178" fontId="26" fillId="0" borderId="103" xfId="32" applyNumberFormat="1" applyFont="1" applyBorder="1" applyAlignment="1" applyProtection="1">
      <alignment horizontal="right" vertical="center" shrinkToFit="1"/>
      <protection locked="0"/>
    </xf>
    <xf numFmtId="178" fontId="26" fillId="0" borderId="104" xfId="32" applyNumberFormat="1" applyFont="1" applyBorder="1" applyAlignment="1" applyProtection="1">
      <alignment horizontal="right" vertical="center" shrinkToFit="1"/>
      <protection locked="0"/>
    </xf>
    <xf numFmtId="178" fontId="26" fillId="0" borderId="105" xfId="32" applyNumberFormat="1" applyFont="1" applyBorder="1" applyAlignment="1" applyProtection="1">
      <alignment horizontal="right" vertical="center" shrinkToFit="1"/>
      <protection locked="0"/>
    </xf>
    <xf numFmtId="178"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8" fontId="26" fillId="0" borderId="115" xfId="32" applyNumberFormat="1" applyFont="1" applyBorder="1" applyAlignment="1" applyProtection="1">
      <alignment horizontal="right" vertical="center" shrinkToFit="1"/>
      <protection locked="0"/>
    </xf>
    <xf numFmtId="178" fontId="26" fillId="0" borderId="116" xfId="32" applyNumberFormat="1" applyFont="1" applyBorder="1" applyAlignment="1" applyProtection="1">
      <alignment horizontal="right" vertical="center" shrinkToFit="1"/>
      <protection locked="0"/>
    </xf>
    <xf numFmtId="178" fontId="26" fillId="0" borderId="117" xfId="32" applyNumberFormat="1" applyFont="1" applyBorder="1" applyAlignment="1" applyProtection="1">
      <alignment horizontal="right" vertical="center" shrinkToFit="1"/>
      <protection locked="0"/>
    </xf>
    <xf numFmtId="178" fontId="26" fillId="0" borderId="118" xfId="32" applyNumberFormat="1" applyFont="1" applyBorder="1" applyAlignment="1" applyProtection="1">
      <alignment horizontal="right" vertical="center" shrinkToFit="1"/>
      <protection locked="0"/>
    </xf>
    <xf numFmtId="178" fontId="26" fillId="0" borderId="113" xfId="32" applyNumberFormat="1" applyFont="1" applyBorder="1" applyAlignment="1" applyProtection="1">
      <alignment horizontal="right" vertical="center" shrinkToFit="1"/>
      <protection locked="0"/>
    </xf>
    <xf numFmtId="178" fontId="26" fillId="0" borderId="119" xfId="32" applyNumberFormat="1" applyFont="1" applyBorder="1" applyAlignment="1" applyProtection="1">
      <alignment horizontal="right" vertical="center" shrinkToFit="1"/>
      <protection locked="0"/>
    </xf>
    <xf numFmtId="178" fontId="26" fillId="0" borderId="120" xfId="33" applyNumberFormat="1" applyFont="1" applyBorder="1" applyAlignment="1" applyProtection="1">
      <alignment horizontal="right" vertical="center" shrinkToFit="1"/>
      <protection locked="0"/>
    </xf>
    <xf numFmtId="178"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8" fontId="26" fillId="0" borderId="98" xfId="33" applyNumberFormat="1" applyFont="1" applyBorder="1" applyAlignment="1" applyProtection="1">
      <alignment horizontal="right" vertical="center" shrinkToFit="1"/>
      <protection locked="0"/>
    </xf>
    <xf numFmtId="178" fontId="26" fillId="0" borderId="99" xfId="33" applyNumberFormat="1" applyFont="1" applyBorder="1" applyAlignment="1" applyProtection="1">
      <alignment horizontal="right" vertical="center" shrinkToFit="1"/>
      <protection locked="0"/>
    </xf>
    <xf numFmtId="178" fontId="26" fillId="0" borderId="100" xfId="33" applyNumberFormat="1" applyFont="1" applyBorder="1" applyAlignment="1" applyProtection="1">
      <alignment horizontal="right" vertical="center" shrinkToFit="1"/>
      <protection locked="0"/>
    </xf>
    <xf numFmtId="178" fontId="26" fillId="0" borderId="107" xfId="33" applyNumberFormat="1" applyFont="1" applyBorder="1" applyAlignment="1" applyProtection="1">
      <alignment horizontal="right" vertical="center" shrinkToFit="1"/>
      <protection locked="0"/>
    </xf>
    <xf numFmtId="178"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8" fontId="26" fillId="0" borderId="112" xfId="33" applyNumberFormat="1" applyFont="1" applyBorder="1" applyAlignment="1" applyProtection="1">
      <alignment horizontal="right" vertical="center" shrinkToFit="1"/>
      <protection locked="0"/>
    </xf>
    <xf numFmtId="178" fontId="26" fillId="0" borderId="113" xfId="33" applyNumberFormat="1" applyFont="1" applyBorder="1" applyAlignment="1" applyProtection="1">
      <alignment horizontal="right" vertical="center" shrinkToFit="1"/>
      <protection locked="0"/>
    </xf>
    <xf numFmtId="178"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8" fontId="26" fillId="0" borderId="123" xfId="32" applyNumberFormat="1" applyFont="1" applyBorder="1" applyAlignment="1" applyProtection="1">
      <alignment horizontal="right" vertical="center" shrinkToFit="1"/>
      <protection locked="0"/>
    </xf>
    <xf numFmtId="178" fontId="26" fillId="0" borderId="124" xfId="32" applyNumberFormat="1" applyFont="1" applyBorder="1" applyAlignment="1" applyProtection="1">
      <alignment horizontal="right" vertical="center" shrinkToFit="1"/>
      <protection locked="0"/>
    </xf>
    <xf numFmtId="178"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8" fontId="26" fillId="7" borderId="128" xfId="33" applyNumberFormat="1" applyFont="1" applyFill="1" applyBorder="1" applyAlignment="1" applyProtection="1">
      <alignment horizontal="right" vertical="center" shrinkToFit="1"/>
      <protection locked="0"/>
    </xf>
    <xf numFmtId="178" fontId="26" fillId="7" borderId="129" xfId="33" applyNumberFormat="1" applyFont="1" applyFill="1" applyBorder="1" applyAlignment="1" applyProtection="1">
      <alignment horizontal="right" vertical="center" shrinkToFit="1"/>
      <protection locked="0"/>
    </xf>
    <xf numFmtId="178" fontId="26" fillId="7" borderId="130" xfId="33" applyNumberFormat="1" applyFont="1" applyFill="1" applyBorder="1" applyAlignment="1" applyProtection="1">
      <alignment horizontal="right" vertical="center" shrinkToFit="1"/>
      <protection locked="0"/>
    </xf>
    <xf numFmtId="178" fontId="26" fillId="7" borderId="131" xfId="33" applyNumberFormat="1" applyFont="1" applyFill="1" applyBorder="1" applyAlignment="1" applyProtection="1">
      <alignment horizontal="right" vertical="center" shrinkToFit="1"/>
      <protection locked="0"/>
    </xf>
    <xf numFmtId="178" fontId="26" fillId="7" borderId="132" xfId="33" applyNumberFormat="1" applyFont="1" applyFill="1" applyBorder="1" applyAlignment="1" applyProtection="1">
      <alignment horizontal="right" vertical="center" shrinkToFit="1"/>
      <protection locked="0"/>
    </xf>
    <xf numFmtId="178" fontId="26" fillId="7" borderId="133" xfId="33" applyNumberFormat="1" applyFont="1" applyFill="1" applyBorder="1" applyAlignment="1" applyProtection="1">
      <alignment horizontal="right" vertical="center" shrinkToFit="1"/>
      <protection locked="0"/>
    </xf>
    <xf numFmtId="178"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8" fontId="26" fillId="0" borderId="126" xfId="33" applyNumberFormat="1" applyFont="1" applyBorder="1" applyAlignment="1" applyProtection="1">
      <alignment horizontal="right" vertical="center" shrinkToFit="1"/>
      <protection locked="0"/>
    </xf>
    <xf numFmtId="178"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8" fontId="26" fillId="7" borderId="17" xfId="33" applyNumberFormat="1" applyFont="1" applyFill="1" applyBorder="1" applyAlignment="1" applyProtection="1">
      <alignment horizontal="right" vertical="center" shrinkToFit="1"/>
      <protection locked="0"/>
    </xf>
    <xf numFmtId="178" fontId="26" fillId="7" borderId="18" xfId="33" applyNumberFormat="1" applyFont="1" applyFill="1" applyBorder="1" applyAlignment="1" applyProtection="1">
      <alignment horizontal="right" vertical="center" shrinkToFit="1"/>
      <protection locked="0"/>
    </xf>
    <xf numFmtId="178"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8" fontId="26" fillId="0" borderId="137" xfId="30" applyNumberFormat="1" applyFont="1" applyBorder="1" applyAlignment="1" applyProtection="1">
      <alignment horizontal="right" vertical="center" shrinkToFit="1"/>
      <protection locked="0"/>
    </xf>
    <xf numFmtId="189"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8" fontId="26" fillId="0" borderId="136" xfId="32" applyNumberFormat="1" applyFont="1" applyBorder="1" applyAlignment="1" applyProtection="1">
      <alignment horizontal="right" vertical="center" shrinkToFit="1"/>
      <protection locked="0"/>
    </xf>
    <xf numFmtId="178" fontId="26" fillId="0" borderId="137" xfId="32" applyNumberFormat="1" applyFont="1" applyBorder="1" applyAlignment="1" applyProtection="1">
      <alignment horizontal="right" vertical="center" shrinkToFit="1"/>
      <protection locked="0"/>
    </xf>
    <xf numFmtId="178" fontId="26" fillId="0" borderId="138" xfId="32" applyNumberFormat="1" applyFont="1" applyBorder="1" applyAlignment="1" applyProtection="1">
      <alignment horizontal="right" vertical="center" shrinkToFit="1"/>
      <protection locked="0"/>
    </xf>
    <xf numFmtId="178" fontId="26" fillId="0" borderId="139" xfId="32" applyNumberFormat="1" applyFont="1" applyBorder="1" applyAlignment="1" applyProtection="1">
      <alignment horizontal="right" vertical="center" shrinkToFit="1"/>
      <protection locked="0"/>
    </xf>
    <xf numFmtId="178" fontId="26" fillId="0" borderId="140" xfId="32" applyNumberFormat="1" applyFont="1" applyBorder="1" applyAlignment="1" applyProtection="1">
      <alignment horizontal="right" vertical="center" shrinkToFit="1"/>
      <protection locked="0"/>
    </xf>
    <xf numFmtId="178"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8" fontId="26" fillId="0" borderId="120" xfId="30" applyNumberFormat="1" applyFont="1" applyBorder="1" applyAlignment="1" applyProtection="1">
      <alignment horizontal="right" vertical="center" shrinkToFit="1"/>
      <protection locked="0"/>
    </xf>
    <xf numFmtId="178" fontId="26" fillId="0" borderId="116" xfId="30" applyNumberFormat="1" applyFont="1" applyBorder="1" applyAlignment="1" applyProtection="1">
      <alignment horizontal="right" vertical="center" shrinkToFit="1"/>
      <protection locked="0"/>
    </xf>
    <xf numFmtId="189" fontId="26" fillId="0" borderId="116" xfId="30" applyNumberFormat="1" applyFont="1" applyBorder="1" applyAlignment="1" applyProtection="1">
      <alignment horizontal="right" vertical="center" shrinkToFit="1"/>
      <protection locked="0"/>
    </xf>
    <xf numFmtId="178" fontId="26" fillId="5" borderId="115" xfId="31" applyNumberFormat="1" applyFont="1" applyFill="1" applyBorder="1" applyAlignment="1" applyProtection="1">
      <alignment horizontal="right" vertical="center" shrinkToFit="1"/>
      <protection locked="0"/>
    </xf>
    <xf numFmtId="178" fontId="26" fillId="5" borderId="116" xfId="31" applyNumberFormat="1" applyFont="1" applyFill="1" applyBorder="1" applyAlignment="1" applyProtection="1">
      <alignment horizontal="right" vertical="center" shrinkToFit="1"/>
      <protection locked="0"/>
    </xf>
    <xf numFmtId="178" fontId="26" fillId="5" borderId="117" xfId="31" applyNumberFormat="1" applyFont="1" applyFill="1" applyBorder="1" applyAlignment="1" applyProtection="1">
      <alignment horizontal="right" vertical="center" shrinkToFit="1"/>
      <protection locked="0"/>
    </xf>
    <xf numFmtId="178" fontId="26" fillId="5" borderId="120" xfId="31" applyNumberFormat="1" applyFont="1" applyFill="1" applyBorder="1" applyAlignment="1" applyProtection="1">
      <alignment horizontal="right" vertical="center" shrinkToFit="1"/>
      <protection locked="0"/>
    </xf>
    <xf numFmtId="189" fontId="26" fillId="5" borderId="116" xfId="31" applyNumberFormat="1" applyFont="1" applyFill="1" applyBorder="1" applyAlignment="1" applyProtection="1">
      <alignment horizontal="right" vertical="center" shrinkToFit="1"/>
      <protection locked="0"/>
    </xf>
    <xf numFmtId="178" fontId="26" fillId="7" borderId="142" xfId="30" applyNumberFormat="1" applyFont="1" applyFill="1" applyBorder="1" applyAlignment="1" applyProtection="1">
      <alignment horizontal="right" vertical="center" shrinkToFit="1"/>
      <protection locked="0"/>
    </xf>
    <xf numFmtId="178" fontId="26" fillId="7" borderId="134" xfId="30" applyNumberFormat="1" applyFont="1" applyFill="1" applyBorder="1" applyAlignment="1" applyProtection="1">
      <alignment horizontal="right" vertical="center" shrinkToFit="1"/>
      <protection locked="0"/>
    </xf>
    <xf numFmtId="178" fontId="26" fillId="7" borderId="143" xfId="30" applyNumberFormat="1" applyFont="1" applyFill="1" applyBorder="1" applyAlignment="1" applyProtection="1">
      <alignment horizontal="right" vertical="center" shrinkToFit="1"/>
      <protection locked="0"/>
    </xf>
    <xf numFmtId="178" fontId="26" fillId="7" borderId="131" xfId="30" applyNumberFormat="1" applyFont="1" applyFill="1" applyBorder="1" applyAlignment="1" applyProtection="1">
      <alignment horizontal="right" vertical="center" shrinkToFit="1"/>
      <protection locked="0"/>
    </xf>
    <xf numFmtId="178" fontId="26" fillId="7" borderId="129" xfId="30" applyNumberFormat="1" applyFont="1" applyFill="1" applyBorder="1" applyAlignment="1" applyProtection="1">
      <alignment horizontal="right" vertical="center" shrinkToFit="1"/>
      <protection locked="0"/>
    </xf>
    <xf numFmtId="178" fontId="26" fillId="7" borderId="132" xfId="30" applyNumberFormat="1" applyFont="1" applyFill="1" applyBorder="1" applyAlignment="1" applyProtection="1">
      <alignment horizontal="right" vertical="center" shrinkToFit="1"/>
      <protection locked="0"/>
    </xf>
    <xf numFmtId="178"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9"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8" fontId="26" fillId="7" borderId="17" xfId="30" applyNumberFormat="1" applyFont="1" applyFill="1" applyBorder="1" applyAlignment="1" applyProtection="1">
      <alignment horizontal="right" vertical="center" shrinkToFit="1"/>
      <protection locked="0"/>
    </xf>
    <xf numFmtId="178" fontId="26" fillId="7" borderId="18" xfId="30" applyNumberFormat="1" applyFont="1" applyFill="1" applyBorder="1" applyAlignment="1" applyProtection="1">
      <alignment horizontal="right" vertical="center" shrinkToFit="1"/>
      <protection locked="0"/>
    </xf>
    <xf numFmtId="178"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8" fontId="26" fillId="5" borderId="112" xfId="30" applyNumberFormat="1" applyFont="1" applyFill="1" applyBorder="1" applyAlignment="1" applyProtection="1">
      <alignment horizontal="right" vertical="center" shrinkToFit="1"/>
      <protection locked="0"/>
    </xf>
    <xf numFmtId="178" fontId="26" fillId="5" borderId="113" xfId="30" applyNumberFormat="1" applyFont="1" applyFill="1" applyBorder="1" applyAlignment="1" applyProtection="1">
      <alignment horizontal="right" vertical="center" shrinkToFit="1"/>
      <protection locked="0"/>
    </xf>
    <xf numFmtId="178"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8"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8"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8" fontId="26" fillId="0" borderId="112" xfId="30" applyNumberFormat="1" applyFont="1" applyBorder="1" applyAlignment="1" applyProtection="1">
      <alignment horizontal="right" vertical="center" shrinkToFit="1"/>
      <protection locked="0"/>
    </xf>
    <xf numFmtId="178" fontId="26" fillId="0" borderId="113" xfId="30" applyNumberFormat="1" applyFont="1" applyBorder="1" applyAlignment="1" applyProtection="1">
      <alignment horizontal="right" vertical="center" shrinkToFit="1"/>
      <protection locked="0"/>
    </xf>
    <xf numFmtId="178"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8" fontId="26" fillId="5" borderId="123" xfId="30" applyNumberFormat="1" applyFont="1" applyFill="1" applyBorder="1" applyAlignment="1" applyProtection="1">
      <alignment horizontal="right" vertical="center" shrinkToFit="1"/>
      <protection locked="0"/>
    </xf>
    <xf numFmtId="178"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8" fontId="26" fillId="7" borderId="148" xfId="30" applyNumberFormat="1" applyFont="1" applyFill="1" applyBorder="1" applyAlignment="1" applyProtection="1">
      <alignment horizontal="right" vertical="center" shrinkToFit="1"/>
      <protection locked="0"/>
    </xf>
    <xf numFmtId="178" fontId="26" fillId="7" borderId="149" xfId="30" applyNumberFormat="1" applyFont="1" applyFill="1" applyBorder="1" applyAlignment="1" applyProtection="1">
      <alignment horizontal="right" vertical="center" shrinkToFit="1"/>
      <protection locked="0"/>
    </xf>
    <xf numFmtId="178" fontId="26" fillId="7" borderId="150" xfId="30" applyNumberFormat="1" applyFont="1" applyFill="1" applyBorder="1" applyAlignment="1" applyProtection="1">
      <alignment horizontal="right" vertical="center" shrinkToFit="1"/>
      <protection locked="0"/>
    </xf>
    <xf numFmtId="178" fontId="26" fillId="7" borderId="44" xfId="30" applyNumberFormat="1" applyFont="1" applyFill="1" applyBorder="1" applyAlignment="1" applyProtection="1">
      <alignment horizontal="right" vertical="center" shrinkToFit="1"/>
      <protection locked="0"/>
    </xf>
    <xf numFmtId="178"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8" fontId="26" fillId="5" borderId="41" xfId="32" applyNumberFormat="1" applyFont="1" applyFill="1" applyBorder="1" applyAlignment="1" applyProtection="1">
      <alignment horizontal="right" vertical="center" shrinkToFit="1"/>
    </xf>
    <xf numFmtId="178" fontId="26" fillId="5" borderId="12" xfId="32" applyNumberFormat="1" applyFont="1" applyFill="1" applyBorder="1" applyAlignment="1" applyProtection="1">
      <alignment horizontal="right" vertical="center" shrinkToFit="1"/>
    </xf>
    <xf numFmtId="178" fontId="26" fillId="5" borderId="82" xfId="32" applyNumberFormat="1" applyFont="1" applyFill="1" applyBorder="1" applyAlignment="1" applyProtection="1">
      <alignment horizontal="right" vertical="center" shrinkToFit="1"/>
    </xf>
    <xf numFmtId="178" fontId="26" fillId="5" borderId="84" xfId="32" applyNumberFormat="1" applyFont="1" applyFill="1" applyBorder="1" applyAlignment="1" applyProtection="1">
      <alignment horizontal="right" vertical="center" shrinkToFit="1"/>
    </xf>
    <xf numFmtId="189" fontId="26" fillId="5" borderId="84" xfId="32" applyNumberFormat="1" applyFont="1" applyFill="1" applyBorder="1" applyAlignment="1" applyProtection="1">
      <alignment horizontal="right" vertical="center" shrinkToFit="1"/>
    </xf>
    <xf numFmtId="189" fontId="26" fillId="5" borderId="12" xfId="32" applyNumberFormat="1" applyFont="1" applyFill="1" applyBorder="1" applyAlignment="1" applyProtection="1">
      <alignment horizontal="right" vertical="center" shrinkToFit="1"/>
    </xf>
    <xf numFmtId="189"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9" fontId="26" fillId="5" borderId="87" xfId="32" applyNumberFormat="1" applyFont="1" applyFill="1" applyBorder="1" applyAlignment="1" applyProtection="1">
      <alignment horizontal="right" vertical="center" shrinkToFit="1"/>
    </xf>
    <xf numFmtId="189"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8" fontId="26" fillId="5" borderId="154" xfId="32" applyNumberFormat="1" applyFont="1" applyFill="1" applyBorder="1" applyAlignment="1" applyProtection="1">
      <alignment horizontal="right" vertical="center" shrinkToFit="1"/>
    </xf>
    <xf numFmtId="178" fontId="26" fillId="5" borderId="86" xfId="32" applyNumberFormat="1" applyFont="1" applyFill="1" applyBorder="1" applyAlignment="1" applyProtection="1">
      <alignment horizontal="right" vertical="center" shrinkToFit="1"/>
    </xf>
    <xf numFmtId="189" fontId="26" fillId="5" borderId="86" xfId="32" applyNumberFormat="1" applyFont="1" applyFill="1" applyBorder="1" applyAlignment="1" applyProtection="1">
      <alignment horizontal="right" vertical="center" shrinkToFit="1"/>
    </xf>
    <xf numFmtId="189"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8" fontId="26" fillId="5" borderId="151" xfId="32" applyNumberFormat="1" applyFont="1" applyFill="1" applyBorder="1" applyAlignment="1" applyProtection="1">
      <alignment horizontal="right" vertical="center" shrinkToFit="1"/>
    </xf>
    <xf numFmtId="178" fontId="26" fillId="5" borderId="83" xfId="32" applyNumberFormat="1" applyFont="1" applyFill="1" applyBorder="1" applyAlignment="1" applyProtection="1">
      <alignment horizontal="right" vertical="center" shrinkToFit="1"/>
    </xf>
    <xf numFmtId="189" fontId="26" fillId="5" borderId="83" xfId="32" applyNumberFormat="1" applyFont="1" applyFill="1" applyBorder="1" applyAlignment="1" applyProtection="1">
      <alignment horizontal="right" vertical="center" shrinkToFit="1"/>
    </xf>
    <xf numFmtId="189"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8" fontId="26" fillId="5" borderId="60" xfId="31" applyNumberFormat="1" applyFont="1" applyFill="1" applyBorder="1" applyAlignment="1" applyProtection="1">
      <alignment horizontal="right" vertical="center" shrinkToFit="1"/>
    </xf>
    <xf numFmtId="178" fontId="26" fillId="5" borderId="0" xfId="31" applyNumberFormat="1" applyFont="1" applyFill="1" applyBorder="1" applyAlignment="1" applyProtection="1">
      <alignment horizontal="right" vertical="center" shrinkToFit="1"/>
    </xf>
    <xf numFmtId="178" fontId="26" fillId="5" borderId="85" xfId="31" applyNumberFormat="1" applyFont="1" applyFill="1" applyBorder="1" applyAlignment="1" applyProtection="1">
      <alignment horizontal="right" vertical="center" shrinkToFit="1"/>
    </xf>
    <xf numFmtId="178" fontId="26" fillId="5" borderId="88" xfId="31" applyNumberFormat="1" applyFont="1" applyFill="1" applyBorder="1" applyAlignment="1" applyProtection="1">
      <alignment horizontal="right" vertical="center" shrinkToFit="1"/>
    </xf>
    <xf numFmtId="189" fontId="26" fillId="5" borderId="88" xfId="31" applyNumberFormat="1" applyFont="1" applyFill="1" applyBorder="1" applyAlignment="1" applyProtection="1">
      <alignment horizontal="right" vertical="center" shrinkToFit="1"/>
    </xf>
    <xf numFmtId="189" fontId="26" fillId="5" borderId="0" xfId="31" applyNumberFormat="1" applyFont="1" applyFill="1" applyBorder="1" applyAlignment="1" applyProtection="1">
      <alignment horizontal="right" vertical="center" shrinkToFit="1"/>
    </xf>
    <xf numFmtId="189"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9" fontId="26" fillId="5" borderId="152" xfId="32" applyNumberFormat="1" applyFont="1" applyFill="1" applyBorder="1" applyAlignment="1" applyProtection="1">
      <alignment horizontal="right" vertical="center" shrinkToFit="1"/>
    </xf>
    <xf numFmtId="189"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8" fontId="26" fillId="5" borderId="60" xfId="32" applyNumberFormat="1" applyFont="1" applyFill="1" applyBorder="1" applyAlignment="1" applyProtection="1">
      <alignment horizontal="right" vertical="center" shrinkToFit="1"/>
    </xf>
    <xf numFmtId="178" fontId="26" fillId="5" borderId="0" xfId="32" applyNumberFormat="1" applyFont="1" applyFill="1" applyBorder="1" applyAlignment="1" applyProtection="1">
      <alignment horizontal="right" vertical="center" shrinkToFit="1"/>
    </xf>
    <xf numFmtId="178" fontId="26" fillId="5" borderId="85" xfId="32" applyNumberFormat="1" applyFont="1" applyFill="1" applyBorder="1" applyAlignment="1" applyProtection="1">
      <alignment horizontal="right" vertical="center" shrinkToFit="1"/>
    </xf>
    <xf numFmtId="178" fontId="26" fillId="5" borderId="88" xfId="32" applyNumberFormat="1" applyFont="1" applyFill="1" applyBorder="1" applyAlignment="1" applyProtection="1">
      <alignment horizontal="right" vertical="center" shrinkToFit="1"/>
    </xf>
    <xf numFmtId="189" fontId="26" fillId="5" borderId="88"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8" fontId="26" fillId="5" borderId="39" xfId="32" applyNumberFormat="1" applyFont="1" applyFill="1" applyBorder="1" applyAlignment="1" applyProtection="1">
      <alignment horizontal="right" vertical="center" shrinkToFit="1"/>
    </xf>
    <xf numFmtId="178" fontId="26" fillId="5" borderId="31" xfId="32" applyNumberFormat="1" applyFont="1" applyFill="1" applyBorder="1" applyAlignment="1" applyProtection="1">
      <alignment horizontal="right" vertical="center" shrinkToFit="1"/>
    </xf>
    <xf numFmtId="178" fontId="26" fillId="5" borderId="156" xfId="32" applyNumberFormat="1" applyFont="1" applyFill="1" applyBorder="1" applyAlignment="1" applyProtection="1">
      <alignment horizontal="right" vertical="center" shrinkToFit="1"/>
    </xf>
    <xf numFmtId="178" fontId="26" fillId="5" borderId="157" xfId="32" applyNumberFormat="1" applyFont="1" applyFill="1" applyBorder="1" applyAlignment="1" applyProtection="1">
      <alignment horizontal="right" vertical="center" shrinkToFit="1"/>
    </xf>
    <xf numFmtId="178" fontId="26" fillId="5" borderId="158" xfId="32" applyNumberFormat="1" applyFont="1" applyFill="1" applyBorder="1" applyAlignment="1" applyProtection="1">
      <alignment horizontal="right" vertical="center" shrinkToFit="1"/>
    </xf>
    <xf numFmtId="178" fontId="26" fillId="5" borderId="159" xfId="32" applyNumberFormat="1" applyFont="1" applyFill="1" applyBorder="1" applyAlignment="1" applyProtection="1">
      <alignment horizontal="right" vertical="center" shrinkToFit="1"/>
    </xf>
    <xf numFmtId="178" fontId="26" fillId="5" borderId="160" xfId="32" applyNumberFormat="1" applyFont="1" applyFill="1" applyBorder="1" applyAlignment="1" applyProtection="1">
      <alignment horizontal="right" vertical="center" shrinkToFit="1"/>
    </xf>
    <xf numFmtId="178" fontId="26" fillId="5" borderId="91" xfId="32" applyNumberFormat="1" applyFont="1" applyFill="1" applyBorder="1" applyAlignment="1" applyProtection="1">
      <alignment horizontal="right" vertical="center" shrinkToFit="1"/>
    </xf>
    <xf numFmtId="178" fontId="26" fillId="5" borderId="49" xfId="32" applyNumberFormat="1" applyFont="1" applyFill="1" applyBorder="1" applyAlignment="1" applyProtection="1">
      <alignment horizontal="right" vertical="center" shrinkToFit="1"/>
    </xf>
    <xf numFmtId="178" fontId="26" fillId="5" borderId="89" xfId="32" applyNumberFormat="1" applyFont="1" applyFill="1" applyBorder="1" applyAlignment="1" applyProtection="1">
      <alignment horizontal="right" vertical="center" shrinkToFit="1"/>
    </xf>
    <xf numFmtId="189" fontId="26" fillId="5" borderId="91" xfId="32" applyNumberFormat="1" applyFont="1" applyFill="1" applyBorder="1" applyAlignment="1" applyProtection="1">
      <alignment horizontal="right" vertical="center" shrinkToFit="1"/>
    </xf>
    <xf numFmtId="189" fontId="26" fillId="5" borderId="49" xfId="32" applyNumberFormat="1" applyFont="1" applyFill="1" applyBorder="1" applyAlignment="1" applyProtection="1">
      <alignment horizontal="right" vertical="center" shrinkToFit="1"/>
    </xf>
    <xf numFmtId="189"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8" fontId="26" fillId="5" borderId="161" xfId="32" applyNumberFormat="1" applyFont="1" applyFill="1" applyBorder="1" applyAlignment="1" applyProtection="1">
      <alignment horizontal="right" vertical="center" shrinkToFit="1"/>
    </xf>
    <xf numFmtId="178" fontId="26" fillId="5" borderId="90" xfId="32" applyNumberFormat="1" applyFont="1" applyFill="1" applyBorder="1" applyAlignment="1" applyProtection="1">
      <alignment horizontal="right" vertical="center" shrinkToFit="1"/>
    </xf>
    <xf numFmtId="189" fontId="26" fillId="5" borderId="158" xfId="32" applyNumberFormat="1" applyFont="1" applyFill="1" applyBorder="1" applyAlignment="1" applyProtection="1">
      <alignment horizontal="right" vertical="center" shrinkToFit="1"/>
    </xf>
    <xf numFmtId="189" fontId="26" fillId="5" borderId="159" xfId="32" applyNumberFormat="1" applyFont="1" applyFill="1" applyBorder="1" applyAlignment="1" applyProtection="1">
      <alignment horizontal="right" vertical="center" shrinkToFit="1"/>
    </xf>
    <xf numFmtId="189"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8"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9" fontId="26" fillId="5" borderId="163" xfId="32" applyNumberFormat="1" applyFont="1" applyFill="1" applyBorder="1" applyAlignment="1" applyProtection="1">
      <alignment horizontal="right" vertical="center" shrinkToFit="1"/>
    </xf>
    <xf numFmtId="189"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9" fontId="26" fillId="5" borderId="129" xfId="32" applyNumberFormat="1" applyFont="1" applyFill="1" applyBorder="1" applyAlignment="1" applyProtection="1">
      <alignment horizontal="right" vertical="center" shrinkToFit="1"/>
    </xf>
    <xf numFmtId="189" fontId="26" fillId="5" borderId="166" xfId="32" applyNumberFormat="1" applyFont="1" applyFill="1" applyBorder="1" applyAlignment="1" applyProtection="1">
      <alignment horizontal="right" vertical="center" shrinkToFit="1"/>
    </xf>
    <xf numFmtId="189" fontId="26" fillId="5" borderId="167" xfId="32" applyNumberFormat="1" applyFont="1" applyFill="1" applyBorder="1" applyAlignment="1" applyProtection="1">
      <alignment horizontal="right" vertical="center" shrinkToFit="1"/>
    </xf>
    <xf numFmtId="189"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8" fontId="26" fillId="5" borderId="172" xfId="32" applyNumberFormat="1" applyFont="1" applyFill="1" applyBorder="1" applyAlignment="1" applyProtection="1">
      <alignment horizontal="right" vertical="center" shrinkToFit="1"/>
    </xf>
    <xf numFmtId="178" fontId="26" fillId="5" borderId="173" xfId="32" applyNumberFormat="1" applyFont="1" applyFill="1" applyBorder="1" applyAlignment="1" applyProtection="1">
      <alignment horizontal="right" vertical="center" shrinkToFit="1"/>
    </xf>
    <xf numFmtId="189" fontId="26" fillId="5" borderId="173"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8" fontId="26" fillId="5" borderId="41" xfId="31" applyNumberFormat="1" applyFont="1" applyFill="1" applyBorder="1" applyAlignment="1" applyProtection="1">
      <alignment horizontal="right" vertical="center" shrinkToFit="1"/>
    </xf>
    <xf numFmtId="178" fontId="26" fillId="5" borderId="12" xfId="31" applyNumberFormat="1" applyFont="1" applyFill="1" applyBorder="1" applyAlignment="1" applyProtection="1">
      <alignment horizontal="right" vertical="center" shrinkToFit="1"/>
    </xf>
    <xf numFmtId="178" fontId="26" fillId="5" borderId="82" xfId="31" applyNumberFormat="1" applyFont="1" applyFill="1" applyBorder="1" applyAlignment="1" applyProtection="1">
      <alignment horizontal="right" vertical="center" shrinkToFit="1"/>
    </xf>
    <xf numFmtId="178" fontId="26" fillId="5" borderId="84" xfId="31" applyNumberFormat="1" applyFont="1" applyFill="1" applyBorder="1" applyAlignment="1" applyProtection="1">
      <alignment horizontal="right" vertical="center" shrinkToFit="1"/>
    </xf>
    <xf numFmtId="189" fontId="26" fillId="5" borderId="169" xfId="32" applyNumberFormat="1" applyFont="1" applyFill="1" applyBorder="1" applyAlignment="1" applyProtection="1">
      <alignment horizontal="right" vertical="center" shrinkToFit="1"/>
    </xf>
    <xf numFmtId="189" fontId="26" fillId="5" borderId="170" xfId="32" applyNumberFormat="1" applyFont="1" applyFill="1" applyBorder="1" applyAlignment="1" applyProtection="1">
      <alignment horizontal="right" vertical="center" shrinkToFit="1"/>
    </xf>
    <xf numFmtId="189" fontId="26" fillId="5" borderId="171" xfId="32" applyNumberFormat="1" applyFont="1" applyFill="1" applyBorder="1" applyAlignment="1" applyProtection="1">
      <alignment horizontal="right" vertical="center" shrinkToFit="1"/>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9" fontId="26" fillId="5" borderId="128" xfId="32" applyNumberFormat="1" applyFont="1" applyFill="1" applyBorder="1" applyAlignment="1" applyProtection="1">
      <alignment horizontal="right" vertical="center" shrinkToFit="1"/>
    </xf>
    <xf numFmtId="178" fontId="26" fillId="5" borderId="164" xfId="32" applyNumberFormat="1" applyFont="1" applyFill="1" applyBorder="1" applyAlignment="1" applyProtection="1">
      <alignment horizontal="right" vertical="center" shrinkToFit="1"/>
    </xf>
    <xf numFmtId="178"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38" xfId="32" applyNumberFormat="1" applyFont="1" applyFill="1" applyBorder="1" applyAlignment="1" applyProtection="1">
      <alignment horizontal="right" vertical="center" shrinkToFit="1"/>
    </xf>
    <xf numFmtId="177" fontId="26" fillId="5" borderId="0" xfId="32" applyNumberFormat="1" applyFont="1" applyFill="1" applyAlignment="1" applyProtection="1">
      <alignment horizontal="right" vertical="center" shrinkToFit="1"/>
    </xf>
    <xf numFmtId="177"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77"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9" fontId="26" fillId="5" borderId="130" xfId="32" applyNumberFormat="1" applyFont="1" applyFill="1" applyBorder="1" applyAlignment="1" applyProtection="1">
      <alignment horizontal="right" vertical="center" shrinkToFit="1"/>
    </xf>
    <xf numFmtId="189" fontId="26" fillId="5" borderId="18" xfId="32" applyNumberFormat="1" applyFont="1" applyFill="1" applyBorder="1" applyAlignment="1" applyProtection="1">
      <alignment horizontal="right" vertical="center" shrinkToFit="1"/>
    </xf>
    <xf numFmtId="189" fontId="26" fillId="5" borderId="184" xfId="32" applyNumberFormat="1" applyFont="1" applyFill="1" applyBorder="1" applyAlignment="1" applyProtection="1">
      <alignment horizontal="right" vertical="center" shrinkToFit="1"/>
    </xf>
    <xf numFmtId="189"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90" fontId="26" fillId="5" borderId="69" xfId="32" applyNumberFormat="1" applyFont="1" applyFill="1" applyBorder="1" applyAlignment="1" applyProtection="1">
      <alignment horizontal="right" vertical="center" shrinkToFit="1"/>
    </xf>
    <xf numFmtId="190" fontId="26" fillId="5" borderId="72" xfId="32" applyNumberFormat="1" applyFont="1" applyFill="1" applyBorder="1" applyAlignment="1" applyProtection="1">
      <alignment horizontal="right" vertical="center" shrinkToFit="1"/>
    </xf>
    <xf numFmtId="190" fontId="26" fillId="5" borderId="67" xfId="32" applyNumberFormat="1" applyFont="1" applyFill="1" applyBorder="1" applyAlignment="1" applyProtection="1">
      <alignment horizontal="right" vertical="center" shrinkToFit="1"/>
    </xf>
    <xf numFmtId="190" fontId="26" fillId="5" borderId="181" xfId="32" applyNumberFormat="1" applyFont="1" applyFill="1" applyBorder="1" applyAlignment="1" applyProtection="1">
      <alignment horizontal="right" vertical="center" shrinkToFit="1"/>
    </xf>
    <xf numFmtId="190" fontId="26" fillId="5" borderId="182" xfId="32" applyNumberFormat="1" applyFont="1" applyFill="1" applyBorder="1" applyAlignment="1" applyProtection="1">
      <alignment horizontal="right" vertical="center" shrinkToFit="1"/>
    </xf>
    <xf numFmtId="190"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9" fontId="26" fillId="5" borderId="39" xfId="32" applyNumberFormat="1" applyFont="1" applyFill="1" applyBorder="1" applyAlignment="1" applyProtection="1">
      <alignment horizontal="right" vertical="center" shrinkToFit="1"/>
    </xf>
    <xf numFmtId="189" fontId="26" fillId="5" borderId="31" xfId="32" applyNumberFormat="1" applyFont="1" applyFill="1" applyBorder="1" applyAlignment="1" applyProtection="1">
      <alignment horizontal="right" vertical="center" shrinkToFit="1"/>
    </xf>
    <xf numFmtId="189" fontId="26" fillId="5" borderId="156" xfId="32" applyNumberFormat="1" applyFont="1" applyFill="1" applyBorder="1" applyAlignment="1" applyProtection="1">
      <alignment horizontal="right" vertical="center" shrinkToFit="1"/>
    </xf>
    <xf numFmtId="189" fontId="26" fillId="5" borderId="157" xfId="32" applyNumberFormat="1" applyFont="1" applyFill="1" applyBorder="1" applyAlignment="1" applyProtection="1">
      <alignment horizontal="right" vertical="center" shrinkToFit="1"/>
    </xf>
    <xf numFmtId="189" fontId="26" fillId="5" borderId="160" xfId="32" applyNumberFormat="1" applyFont="1" applyFill="1" applyBorder="1" applyAlignment="1" applyProtection="1">
      <alignment horizontal="right" vertical="center" shrinkToFit="1"/>
    </xf>
    <xf numFmtId="190" fontId="26" fillId="5" borderId="60" xfId="32" applyNumberFormat="1" applyFont="1" applyFill="1" applyBorder="1" applyAlignment="1" applyProtection="1">
      <alignment horizontal="right" vertical="center" shrinkToFit="1"/>
    </xf>
    <xf numFmtId="190" fontId="26" fillId="5" borderId="0" xfId="32" applyNumberFormat="1" applyFont="1" applyFill="1" applyBorder="1" applyAlignment="1" applyProtection="1">
      <alignment horizontal="right" vertical="center" shrinkToFit="1"/>
    </xf>
    <xf numFmtId="190" fontId="26" fillId="5" borderId="38" xfId="32" applyNumberFormat="1" applyFont="1" applyFill="1" applyBorder="1" applyAlignment="1" applyProtection="1">
      <alignment horizontal="right" vertical="center" shrinkToFit="1"/>
    </xf>
    <xf numFmtId="190" fontId="26" fillId="5" borderId="0" xfId="32" applyNumberFormat="1" applyFont="1" applyFill="1" applyAlignment="1" applyProtection="1">
      <alignment horizontal="right" vertical="center" shrinkToFit="1"/>
    </xf>
    <xf numFmtId="190"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79" fontId="9" fillId="0" borderId="39" xfId="34" applyNumberFormat="1" applyFont="1" applyFill="1" applyBorder="1" applyAlignment="1">
      <alignment vertical="center"/>
    </xf>
    <xf numFmtId="179" fontId="9" fillId="0" borderId="31" xfId="34" applyNumberFormat="1" applyFont="1" applyFill="1" applyBorder="1" applyAlignment="1">
      <alignment vertical="center"/>
    </xf>
    <xf numFmtId="179"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80" fontId="3" fillId="5" borderId="39" xfId="35" applyNumberFormat="1" applyFont="1" applyFill="1" applyBorder="1" applyAlignment="1">
      <alignment horizontal="left" vertical="center" wrapText="1"/>
    </xf>
    <xf numFmtId="180" fontId="3" fillId="5" borderId="31" xfId="35" applyNumberFormat="1" applyFont="1" applyFill="1" applyBorder="1" applyAlignment="1">
      <alignment horizontal="left" vertical="center" wrapText="1"/>
    </xf>
    <xf numFmtId="180"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9" fontId="9" fillId="0" borderId="15" xfId="36" applyNumberFormat="1" applyFont="1" applyBorder="1" applyAlignment="1">
      <alignment horizontal="center" vertical="center" wrapText="1"/>
    </xf>
    <xf numFmtId="179" fontId="9" fillId="0" borderId="45" xfId="36" applyNumberFormat="1" applyFont="1" applyBorder="1" applyAlignment="1">
      <alignment horizontal="center" vertical="center" wrapText="1"/>
    </xf>
    <xf numFmtId="179" fontId="9" fillId="0" borderId="39" xfId="36" applyNumberFormat="1" applyFont="1" applyBorder="1" applyAlignment="1">
      <alignment horizontal="center" vertical="center"/>
    </xf>
    <xf numFmtId="179" fontId="9" fillId="0" borderId="31" xfId="36" applyNumberFormat="1" applyFont="1" applyBorder="1" applyAlignment="1">
      <alignment horizontal="center" vertical="center"/>
    </xf>
    <xf numFmtId="179" fontId="9" fillId="0" borderId="42" xfId="36" applyNumberFormat="1" applyFont="1" applyBorder="1" applyAlignment="1">
      <alignment horizontal="center" vertical="center"/>
    </xf>
    <xf numFmtId="179" fontId="3" fillId="5" borderId="39" xfId="34" applyNumberFormat="1" applyFont="1" applyFill="1" applyBorder="1" applyAlignment="1">
      <alignment vertical="center" wrapText="1"/>
    </xf>
    <xf numFmtId="179" fontId="3" fillId="5" borderId="31" xfId="34" applyNumberFormat="1" applyFont="1" applyFill="1" applyBorder="1" applyAlignment="1">
      <alignment vertical="center" wrapText="1"/>
    </xf>
    <xf numFmtId="179" fontId="3" fillId="5" borderId="42" xfId="34" applyNumberFormat="1" applyFont="1" applyFill="1" applyBorder="1" applyAlignment="1">
      <alignment vertical="center" wrapText="1"/>
    </xf>
    <xf numFmtId="179" fontId="3" fillId="0" borderId="39" xfId="34" applyNumberFormat="1" applyFont="1" applyFill="1" applyBorder="1" applyAlignment="1">
      <alignment vertical="center" wrapText="1"/>
    </xf>
    <xf numFmtId="179" fontId="3" fillId="0" borderId="31" xfId="34" applyNumberFormat="1" applyFont="1" applyFill="1" applyBorder="1" applyAlignment="1">
      <alignment vertical="center" wrapText="1"/>
    </xf>
    <xf numFmtId="179"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9" fontId="1" fillId="5" borderId="34" xfId="35" applyNumberFormat="1" applyFont="1" applyFill="1" applyBorder="1" applyAlignment="1">
      <alignment horizontal="center" vertical="center"/>
    </xf>
    <xf numFmtId="179" fontId="0" fillId="0" borderId="34" xfId="34" applyNumberFormat="1" applyFont="1" applyFill="1" applyBorder="1" applyAlignment="1">
      <alignment horizontal="center" vertical="center"/>
    </xf>
    <xf numFmtId="179" fontId="8" fillId="0" borderId="34" xfId="34" applyNumberFormat="1" applyFont="1" applyFill="1" applyBorder="1" applyAlignment="1">
      <alignment horizontal="center" vertical="center"/>
    </xf>
    <xf numFmtId="189"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9"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80" fontId="1" fillId="5" borderId="41" xfId="35" applyNumberFormat="1" applyFont="1" applyFill="1" applyBorder="1" applyAlignment="1">
      <alignment horizontal="center" vertical="center" wrapText="1"/>
    </xf>
    <xf numFmtId="180" fontId="1" fillId="5" borderId="46" xfId="35" applyNumberFormat="1" applyFont="1" applyFill="1" applyBorder="1" applyAlignment="1">
      <alignment horizontal="center" vertical="center" wrapText="1"/>
    </xf>
    <xf numFmtId="180" fontId="1" fillId="5" borderId="60" xfId="35" applyNumberFormat="1" applyFont="1" applyFill="1" applyBorder="1" applyAlignment="1">
      <alignment horizontal="center" vertical="center" wrapText="1"/>
    </xf>
    <xf numFmtId="180" fontId="1" fillId="5" borderId="38" xfId="35" applyNumberFormat="1" applyFont="1" applyFill="1" applyBorder="1" applyAlignment="1">
      <alignment horizontal="center" vertical="center" wrapText="1"/>
    </xf>
    <xf numFmtId="180" fontId="1" fillId="5" borderId="37" xfId="35" applyNumberFormat="1" applyFont="1" applyFill="1" applyBorder="1" applyAlignment="1">
      <alignment horizontal="center" vertical="center" wrapText="1"/>
    </xf>
    <xf numFmtId="180" fontId="1" fillId="5" borderId="40" xfId="35" applyNumberFormat="1" applyFont="1" applyFill="1" applyBorder="1" applyAlignment="1">
      <alignment horizontal="center" vertical="center" wrapText="1"/>
    </xf>
    <xf numFmtId="180" fontId="1" fillId="0" borderId="45" xfId="35" applyNumberFormat="1" applyFont="1" applyFill="1" applyBorder="1" applyAlignment="1">
      <alignment horizontal="center" vertical="center" wrapText="1"/>
    </xf>
    <xf numFmtId="180" fontId="1" fillId="0" borderId="34" xfId="35" applyNumberFormat="1" applyFont="1" applyFill="1" applyBorder="1" applyAlignment="1">
      <alignment horizontal="center" vertical="center" wrapText="1"/>
    </xf>
    <xf numFmtId="189" fontId="1" fillId="5" borderId="15" xfId="35" applyNumberFormat="1" applyFont="1" applyFill="1" applyBorder="1" applyAlignment="1">
      <alignment horizontal="center" vertical="center"/>
    </xf>
    <xf numFmtId="189" fontId="1" fillId="5" borderId="45" xfId="35" applyNumberFormat="1" applyFont="1" applyFill="1" applyBorder="1" applyAlignment="1">
      <alignment horizontal="center" vertical="center"/>
    </xf>
    <xf numFmtId="189" fontId="1" fillId="5" borderId="188" xfId="35" applyNumberFormat="1" applyFont="1" applyFill="1" applyBorder="1" applyAlignment="1">
      <alignment horizontal="center" vertical="center"/>
    </xf>
    <xf numFmtId="189"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47738</c:v>
                </c:pt>
              </c:numCache>
            </c:numRef>
          </c:val>
          <c:smooth val="0"/>
          <c:extLst>
            <c:ext xmlns:c16="http://schemas.microsoft.com/office/drawing/2014/chart" uri="{C3380CC4-5D6E-409C-BE32-E72D297353CC}">
              <c16:uniqueId val="{00000000-4C22-43AE-8A2F-DCB1DE76BE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24134</c:v>
                </c:pt>
                <c:pt idx="1">
                  <c:v>20886</c:v>
                </c:pt>
                <c:pt idx="2">
                  <c:v>20812</c:v>
                </c:pt>
                <c:pt idx="3">
                  <c:v>26286</c:v>
                </c:pt>
                <c:pt idx="4">
                  <c:v>21463</c:v>
                </c:pt>
              </c:numCache>
            </c:numRef>
          </c:val>
          <c:smooth val="0"/>
          <c:extLst>
            <c:ext xmlns:c16="http://schemas.microsoft.com/office/drawing/2014/chart" uri="{C3380CC4-5D6E-409C-BE32-E72D297353CC}">
              <c16:uniqueId val="{00000001-4C22-43AE-8A2F-DCB1DE76BE06}"/>
            </c:ext>
          </c:extLst>
        </c:ser>
        <c:dLbls>
          <c:showLegendKey val="0"/>
          <c:showVal val="0"/>
          <c:showCatName val="0"/>
          <c:showSerName val="0"/>
          <c:showPercent val="0"/>
          <c:showBubbleSize val="0"/>
        </c:dLbls>
        <c:marker val="1"/>
        <c:smooth val="0"/>
        <c:axId val="356107720"/>
        <c:axId val="356891096"/>
      </c:lineChart>
      <c:catAx>
        <c:axId val="356107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6891096"/>
        <c:crosses val="autoZero"/>
        <c:auto val="1"/>
        <c:lblAlgn val="ctr"/>
        <c:lblOffset val="100"/>
        <c:tickLblSkip val="1"/>
        <c:tickMarkSkip val="1"/>
        <c:noMultiLvlLbl val="0"/>
      </c:catAx>
      <c:valAx>
        <c:axId val="3568910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6107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9.15</c:v>
                </c:pt>
                <c:pt idx="1">
                  <c:v>9.31</c:v>
                </c:pt>
                <c:pt idx="2">
                  <c:v>7.27</c:v>
                </c:pt>
                <c:pt idx="3">
                  <c:v>6.38</c:v>
                </c:pt>
                <c:pt idx="4">
                  <c:v>7.55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11.38</c:v>
                </c:pt>
                <c:pt idx="1">
                  <c:v>13.32</c:v>
                </c:pt>
                <c:pt idx="2">
                  <c:v>15.2</c:v>
                </c:pt>
                <c:pt idx="3">
                  <c:v>17.100000000000001</c:v>
                </c:pt>
                <c:pt idx="4">
                  <c:v>16.68</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63320456"/>
        <c:axId val="463320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4.7</c:v>
                </c:pt>
                <c:pt idx="1">
                  <c:v>2.62</c:v>
                </c:pt>
                <c:pt idx="2">
                  <c:v>-0.66</c:v>
                </c:pt>
                <c:pt idx="3">
                  <c:v>1.48</c:v>
                </c:pt>
                <c:pt idx="4">
                  <c:v>0.74</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63320456"/>
        <c:axId val="463320840"/>
      </c:lineChart>
      <c:catAx>
        <c:axId val="463320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3320840"/>
        <c:crosses val="autoZero"/>
        <c:auto val="1"/>
        <c:lblAlgn val="ctr"/>
        <c:lblOffset val="100"/>
        <c:tickLblSkip val="1"/>
        <c:tickMarkSkip val="1"/>
        <c:noMultiLvlLbl val="0"/>
      </c:catAx>
      <c:valAx>
        <c:axId val="463320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320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（仮称）健康福祉総合センター用地取得事業特別会計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0.17</c:v>
                </c:pt>
                <c:pt idx="2">
                  <c:v>#N/A</c:v>
                </c:pt>
                <c:pt idx="3">
                  <c:v>0.17</c:v>
                </c:pt>
                <c:pt idx="4">
                  <c:v>#N/A</c:v>
                </c:pt>
                <c:pt idx="5">
                  <c:v>0.21</c:v>
                </c:pt>
                <c:pt idx="6">
                  <c:v>#N/A</c:v>
                </c:pt>
                <c:pt idx="7">
                  <c:v>0.19</c:v>
                </c:pt>
                <c:pt idx="8">
                  <c:v>#N/A</c:v>
                </c:pt>
                <c:pt idx="9">
                  <c:v>0.21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0.14000000000000001</c:v>
                </c:pt>
                <c:pt idx="2">
                  <c:v>#N/A</c:v>
                </c:pt>
                <c:pt idx="3">
                  <c:v>0.37</c:v>
                </c:pt>
                <c:pt idx="4">
                  <c:v>#N/A</c:v>
                </c:pt>
                <c:pt idx="5">
                  <c:v>0.32</c:v>
                </c:pt>
                <c:pt idx="6">
                  <c:v>#N/A</c:v>
                </c:pt>
                <c:pt idx="7">
                  <c:v>0.47</c:v>
                </c:pt>
                <c:pt idx="8">
                  <c:v>#N/A</c:v>
                </c:pt>
                <c:pt idx="9">
                  <c:v>0.56999999999999995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1.96</c:v>
                </c:pt>
                <c:pt idx="2">
                  <c:v>#N/A</c:v>
                </c:pt>
                <c:pt idx="3">
                  <c:v>1.73</c:v>
                </c:pt>
                <c:pt idx="4">
                  <c:v>#N/A</c:v>
                </c:pt>
                <c:pt idx="5">
                  <c:v>1.62</c:v>
                </c:pt>
                <c:pt idx="6">
                  <c:v>#N/A</c:v>
                </c:pt>
                <c:pt idx="7">
                  <c:v>1.1399999999999999</c:v>
                </c:pt>
                <c:pt idx="8">
                  <c:v>#N/A</c:v>
                </c:pt>
                <c:pt idx="9">
                  <c:v>1.4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3.27</c:v>
                </c:pt>
                <c:pt idx="2">
                  <c:v>#N/A</c:v>
                </c:pt>
                <c:pt idx="3">
                  <c:v>2.64</c:v>
                </c:pt>
                <c:pt idx="4">
                  <c:v>#N/A</c:v>
                </c:pt>
                <c:pt idx="5">
                  <c:v>3.86</c:v>
                </c:pt>
                <c:pt idx="6">
                  <c:v>#N/A</c:v>
                </c:pt>
                <c:pt idx="7">
                  <c:v>3.61</c:v>
                </c:pt>
                <c:pt idx="8">
                  <c:v>#N/A</c:v>
                </c:pt>
                <c:pt idx="9">
                  <c:v>5.49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9.15</c:v>
                </c:pt>
                <c:pt idx="2">
                  <c:v>#N/A</c:v>
                </c:pt>
                <c:pt idx="3">
                  <c:v>9.31</c:v>
                </c:pt>
                <c:pt idx="4">
                  <c:v>#N/A</c:v>
                </c:pt>
                <c:pt idx="5">
                  <c:v>7.27</c:v>
                </c:pt>
                <c:pt idx="6">
                  <c:v>#N/A</c:v>
                </c:pt>
                <c:pt idx="7">
                  <c:v>6.38</c:v>
                </c:pt>
                <c:pt idx="8">
                  <c:v>#N/A</c:v>
                </c:pt>
                <c:pt idx="9">
                  <c:v>7.54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1189376"/>
        <c:axId val="357763368"/>
      </c:barChart>
      <c:catAx>
        <c:axId val="47118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763368"/>
        <c:crosses val="autoZero"/>
        <c:auto val="1"/>
        <c:lblAlgn val="ctr"/>
        <c:lblOffset val="100"/>
        <c:tickLblSkip val="1"/>
        <c:tickMarkSkip val="1"/>
        <c:noMultiLvlLbl val="0"/>
      </c:catAx>
      <c:valAx>
        <c:axId val="357763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189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1512</c:v>
                </c:pt>
                <c:pt idx="5">
                  <c:v>1590</c:v>
                </c:pt>
                <c:pt idx="8">
                  <c:v>1604</c:v>
                </c:pt>
                <c:pt idx="11">
                  <c:v>1424</c:v>
                </c:pt>
                <c:pt idx="14">
                  <c:v>1377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99</c:v>
                </c:pt>
                <c:pt idx="3">
                  <c:v>99</c:v>
                </c:pt>
                <c:pt idx="6">
                  <c:v>99</c:v>
                </c:pt>
                <c:pt idx="9">
                  <c:v>99</c:v>
                </c:pt>
                <c:pt idx="12">
                  <c:v>99</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506</c:v>
                </c:pt>
                <c:pt idx="3">
                  <c:v>480</c:v>
                </c:pt>
                <c:pt idx="6">
                  <c:v>473</c:v>
                </c:pt>
                <c:pt idx="9">
                  <c:v>320</c:v>
                </c:pt>
                <c:pt idx="12">
                  <c:v>297</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1428</c:v>
                </c:pt>
                <c:pt idx="3">
                  <c:v>1479</c:v>
                </c:pt>
                <c:pt idx="6">
                  <c:v>1482</c:v>
                </c:pt>
                <c:pt idx="9">
                  <c:v>1423</c:v>
                </c:pt>
                <c:pt idx="12">
                  <c:v>1249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57093440"/>
        <c:axId val="357093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521</c:v>
                </c:pt>
                <c:pt idx="2">
                  <c:v>#N/A</c:v>
                </c:pt>
                <c:pt idx="3">
                  <c:v>#N/A</c:v>
                </c:pt>
                <c:pt idx="4">
                  <c:v>468</c:v>
                </c:pt>
                <c:pt idx="5">
                  <c:v>#N/A</c:v>
                </c:pt>
                <c:pt idx="6">
                  <c:v>#N/A</c:v>
                </c:pt>
                <c:pt idx="7">
                  <c:v>450</c:v>
                </c:pt>
                <c:pt idx="8">
                  <c:v>#N/A</c:v>
                </c:pt>
                <c:pt idx="9">
                  <c:v>#N/A</c:v>
                </c:pt>
                <c:pt idx="10">
                  <c:v>418</c:v>
                </c:pt>
                <c:pt idx="11">
                  <c:v>#N/A</c:v>
                </c:pt>
                <c:pt idx="12">
                  <c:v>#N/A</c:v>
                </c:pt>
                <c:pt idx="13">
                  <c:v>268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57093440"/>
        <c:axId val="357093824"/>
      </c:lineChart>
      <c:catAx>
        <c:axId val="35709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093824"/>
        <c:crosses val="autoZero"/>
        <c:auto val="1"/>
        <c:lblAlgn val="ctr"/>
        <c:lblOffset val="100"/>
        <c:tickLblSkip val="1"/>
        <c:tickMarkSkip val="1"/>
        <c:noMultiLvlLbl val="0"/>
      </c:catAx>
      <c:valAx>
        <c:axId val="357093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093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10926</c:v>
                </c:pt>
                <c:pt idx="5">
                  <c:v>10211</c:v>
                </c:pt>
                <c:pt idx="8">
                  <c:v>9289</c:v>
                </c:pt>
                <c:pt idx="11">
                  <c:v>8653</c:v>
                </c:pt>
                <c:pt idx="14">
                  <c:v>8026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2997</c:v>
                </c:pt>
                <c:pt idx="5">
                  <c:v>3091</c:v>
                </c:pt>
                <c:pt idx="8">
                  <c:v>2812</c:v>
                </c:pt>
                <c:pt idx="11">
                  <c:v>2561</c:v>
                </c:pt>
                <c:pt idx="14">
                  <c:v>2423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2331</c:v>
                </c:pt>
                <c:pt idx="5">
                  <c:v>2808</c:v>
                </c:pt>
                <c:pt idx="8">
                  <c:v>3003</c:v>
                </c:pt>
                <c:pt idx="11">
                  <c:v>3089</c:v>
                </c:pt>
                <c:pt idx="14">
                  <c:v>3496</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2106</c:v>
                </c:pt>
                <c:pt idx="3">
                  <c:v>1901</c:v>
                </c:pt>
                <c:pt idx="6">
                  <c:v>1680</c:v>
                </c:pt>
                <c:pt idx="9">
                  <c:v>1635</c:v>
                </c:pt>
                <c:pt idx="12">
                  <c:v>1476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5015</c:v>
                </c:pt>
                <c:pt idx="3">
                  <c:v>4668</c:v>
                </c:pt>
                <c:pt idx="6">
                  <c:v>4340</c:v>
                </c:pt>
                <c:pt idx="9">
                  <c:v>3726</c:v>
                </c:pt>
                <c:pt idx="12">
                  <c:v>3255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1256</c:v>
                </c:pt>
                <c:pt idx="3">
                  <c:v>1168</c:v>
                </c:pt>
                <c:pt idx="6">
                  <c:v>1080</c:v>
                </c:pt>
                <c:pt idx="9">
                  <c:v>990</c:v>
                </c:pt>
                <c:pt idx="12">
                  <c:v>900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12083</c:v>
                </c:pt>
                <c:pt idx="3">
                  <c:v>11403</c:v>
                </c:pt>
                <c:pt idx="6">
                  <c:v>10504</c:v>
                </c:pt>
                <c:pt idx="9">
                  <c:v>9809</c:v>
                </c:pt>
                <c:pt idx="12">
                  <c:v>9069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1461536"/>
        <c:axId val="470926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4205</c:v>
                </c:pt>
                <c:pt idx="2">
                  <c:v>#N/A</c:v>
                </c:pt>
                <c:pt idx="3">
                  <c:v>#N/A</c:v>
                </c:pt>
                <c:pt idx="4">
                  <c:v>3030</c:v>
                </c:pt>
                <c:pt idx="5">
                  <c:v>#N/A</c:v>
                </c:pt>
                <c:pt idx="6">
                  <c:v>#N/A</c:v>
                </c:pt>
                <c:pt idx="7">
                  <c:v>2500</c:v>
                </c:pt>
                <c:pt idx="8">
                  <c:v>#N/A</c:v>
                </c:pt>
                <c:pt idx="9">
                  <c:v>#N/A</c:v>
                </c:pt>
                <c:pt idx="10">
                  <c:v>1858</c:v>
                </c:pt>
                <c:pt idx="11">
                  <c:v>#N/A</c:v>
                </c:pt>
                <c:pt idx="12">
                  <c:v>#N/A</c:v>
                </c:pt>
                <c:pt idx="13">
                  <c:v>755</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1461536"/>
        <c:axId val="470926888"/>
      </c:lineChart>
      <c:catAx>
        <c:axId val="471461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0926888"/>
        <c:crosses val="autoZero"/>
        <c:auto val="1"/>
        <c:lblAlgn val="ctr"/>
        <c:lblOffset val="100"/>
        <c:tickLblSkip val="1"/>
        <c:tickMarkSkip val="1"/>
        <c:noMultiLvlLbl val="0"/>
      </c:catAx>
      <c:valAx>
        <c:axId val="470926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461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{267F9D81-F09A-46B8-A3E1-69BD53D97C4F}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C8D5-40F1-BD95-F5A207EEF28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{339D202B-3B23-4A20-83B1-CBDC4B939A0B}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C8D5-40F1-BD95-F5A207EEF28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{3EBBBFBE-B0D8-4B13-AA0A-74AA53EF58AA}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C8D5-40F1-BD95-F5A207EEF28E}"/>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{837FBEDA-7B27-4FF3-93C3-CAF2B6696353}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C8D5-40F1-BD95-F5A207EEF28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{47A020F7-DC4E-47D6-ABE6-DA5521224D6E}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C8D5-40F1-BD95-F5A207EEF2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c:v>
                </c:pt>
              </c:numCache>
            </c:numRef>
          </c:xVal>
          <c:yVal>
            <c:numRef>
              <c:f>公会計指標分析・財政指標組合せ分析表!$K$51:$O$51</c:f>
              <c:numCache>
                <c:formatCode>#,##0.0;"▲ "#,##0.0</c:formatCode>
                <c:ptCount val="5"/>
                <c:pt idx="3">
                  <c:v>23.1</c:v>
                </c:pt>
              </c:numCache>
            </c:numRef>
          </c:yVal>
          <c:smooth val="0"/>
          <c:extLst>
            <c:ext xmlns:c16="http://schemas.microsoft.com/office/drawing/2014/chart" uri="{C3380CC4-5D6E-409C-BE32-E72D297353CC}">
              <c16:uniqueId val="{00000005-C8D5-40F1-BD95-F5A207EEF28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{4C70278D-4D94-4FC0-B617-4161B5FE0CDD}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C8D5-40F1-BD95-F5A207EEF28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{6CF788D4-2890-4FC4-BF15-92B794FCDA19}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C8D5-40F1-BD95-F5A207EEF28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{050F1013-9ED9-4F01-9204-72A739C24A48}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C8D5-40F1-BD95-F5A207EEF28E}"/>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{E92BF2FC-550E-42D0-9403-7CA5367268E7}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C8D5-40F1-BD95-F5A207EEF28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{EAFE44D7-31AE-4F5C-8E69-5309B5D2458F}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C8D5-40F1-BD95-F5A207EEF2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20.2</c:v>
                </c:pt>
              </c:numCache>
            </c:numRef>
          </c:yVal>
          <c:smooth val="0"/>
          <c:extLst>
            <c:ext xmlns:c16="http://schemas.microsoft.com/office/drawing/2014/chart" uri="{C3380CC4-5D6E-409C-BE32-E72D297353CC}">
              <c16:uniqueId val="{0000000B-C8D5-40F1-BD95-F5A207EEF28E}"/>
            </c:ext>
          </c:extLst>
        </c:ser>
        <c:dLbls>
          <c:showLegendKey val="0"/>
          <c:showVal val="0"/>
          <c:showCatName val="0"/>
          <c:showSerName val="0"/>
          <c:showPercent val="0"/>
          <c:showBubbleSize val="0"/>
        </c:dLbls>
        <c:axId val="73293824"/>
        <c:axId val="73295744"/>
      </c:scatterChart>
      <c:valAx>
        <c:axId val="73293824"/>
        <c:scaling>
          <c:orientation val="minMax"/>
          <c:max val="57.300000000000004"/>
          <c:min val="54.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95744"/>
        <c:crosses val="autoZero"/>
        <c:crossBetween val="midCat"/>
      </c:valAx>
      <c:valAx>
        <c:axId val="73295744"/>
        <c:scaling>
          <c:orientation val="minMax"/>
          <c:max val="23.6"/>
          <c:min val="19.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293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{9135B2C5-3DDA-4C6E-8D8E-9F34E889C401}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51B5-45BD-B398-5FE70F6C2B0A}"/>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{E2130D2E-594E-4B3F-98C7-437F18E994D7}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51B5-45BD-B398-5FE70F6C2B0A}"/>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{61078C07-0797-4460-AF7E-BDDBC26FFC90}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51B5-45BD-B398-5FE70F6C2B0A}"/>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{B66F5F86-6579-4657-A23A-60404C4A297F}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51B5-45BD-B398-5FE70F6C2B0A}"/>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{4DBD84B9-3572-4175-BBF9-AC7EFDF21AC3}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51B5-45BD-B398-5FE70F6C2B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c:v>
                </c:pt>
                <c:pt idx="1">
                  <c:v>6.5</c:v>
                </c:pt>
                <c:pt idx="2">
                  <c:v>6.1</c:v>
                </c:pt>
                <c:pt idx="3">
                  <c:v>5.6</c:v>
                </c:pt>
                <c:pt idx="4">
                  <c:v>4.7</c:v>
                </c:pt>
              </c:numCache>
            </c:numRef>
          </c:xVal>
          <c:yVal>
            <c:numRef>
              <c:f>公会計指標分析・財政指標組合せ分析表!$K$73:$O$73</c:f>
              <c:numCache>
                <c:formatCode>#,##0.0;"▲ "#,##0.0</c:formatCode>
                <c:ptCount val="5"/>
                <c:pt idx="0">
                  <c:v>54.7</c:v>
                </c:pt>
                <c:pt idx="1">
                  <c:v>38.4</c:v>
                </c:pt>
                <c:pt idx="2">
                  <c:v>32.5</c:v>
                </c:pt>
                <c:pt idx="3">
                  <c:v>23.1</c:v>
                </c:pt>
                <c:pt idx="4">
                  <c:v>9.3000000000000007</c:v>
                </c:pt>
              </c:numCache>
            </c:numRef>
          </c:yVal>
          <c:smooth val="0"/>
          <c:extLst>
            <c:ext xmlns:c16="http://schemas.microsoft.com/office/drawing/2014/chart" uri="{C3380CC4-5D6E-409C-BE32-E72D297353CC}">
              <c16:uniqueId val="{00000005-51B5-45BD-B398-5FE70F6C2B0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{D8FD10FD-568B-4FD5-8132-40D72558629C}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51B5-45BD-B398-5FE70F6C2B0A}"/>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{2996E9FF-958D-49F3-B845-484E3F49CFD3}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51B5-45BD-B398-5FE70F6C2B0A}"/>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{2335939F-0FDE-4FC9-A1DE-501C37CEF266}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51B5-45BD-B398-5FE70F6C2B0A}"/>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{1FB74928-9FAA-438F-BD22-DB36318D776D}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51B5-45BD-B398-5FE70F6C2B0A}"/>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{655C89FA-374F-4A47-9BDD-1EB775AE7110}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51B5-45BD-B398-5FE70F6C2B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6.8</c:v>
                </c:pt>
              </c:numCache>
            </c:numRef>
          </c:xVal>
          <c:yVal>
            <c:numRef>
              <c:f>公会計指標分析・財政指標組合せ分析表!$K$77:$O$77</c:f>
              <c:numCache>
                <c:formatCode>#,##0.0;"▲ "#,##0.0</c:formatCode>
                <c:ptCount val="5"/>
                <c:pt idx="0">
                  <c:v>30.7</c:v>
                </c:pt>
                <c:pt idx="1">
                  <c:v>22.3</c:v>
                </c:pt>
                <c:pt idx="2">
                  <c:v>20.3</c:v>
                </c:pt>
                <c:pt idx="3">
                  <c:v>20.2</c:v>
                </c:pt>
                <c:pt idx="4">
                  <c:v>21</c:v>
                </c:pt>
              </c:numCache>
            </c:numRef>
          </c:yVal>
          <c:smooth val="0"/>
          <c:extLst>
            <c:ext xmlns:c16="http://schemas.microsoft.com/office/drawing/2014/chart" uri="{C3380CC4-5D6E-409C-BE32-E72D297353CC}">
              <c16:uniqueId val="{0000000B-51B5-45BD-B398-5FE70F6C2B0A}"/>
            </c:ext>
          </c:extLst>
        </c:ser>
        <c:dLbls>
          <c:showLegendKey val="0"/>
          <c:showVal val="0"/>
          <c:showCatName val="0"/>
          <c:showSerName val="0"/>
          <c:showPercent val="0"/>
          <c:showBubbleSize val="0"/>
        </c:dLbls>
        <c:axId val="72916352"/>
        <c:axId val="73356800"/>
      </c:scatterChart>
      <c:valAx>
        <c:axId val="72916352"/>
        <c:scaling>
          <c:orientation val="minMax"/>
          <c:max val="9.6"/>
          <c:min val="4.40000000000000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356800"/>
        <c:crosses val="autoZero"/>
        <c:crossBetween val="midCat"/>
      </c:valAx>
      <c:valAx>
        <c:axId val="73356800"/>
        <c:scaling>
          <c:orientation val="minMax"/>
          <c:max val="6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9163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一般会計における元利償還金については、平成</a:t>
          </a:r>
          <a:r>
            <a:rPr lang="ja-JP" altLang="en-US" sz="1100" b="0" i="0" baseline="0">
              <a:solidFill>
                <a:schemeClr val="tx1"/>
              </a:solidFill>
              <a:effectLst/>
              <a:latin typeface="+mn-lt"/>
              <a:ea typeface="+mn-ea"/>
              <a:cs typeface="+mn-cs"/>
            </a:rPr>
            <a:t>２２</a:t>
          </a:r>
          <a:r>
            <a:rPr lang="ja-JP" altLang="ja-JP" sz="1100" b="0" i="0" baseline="0">
              <a:solidFill>
                <a:schemeClr val="tx1"/>
              </a:solidFill>
              <a:effectLst/>
              <a:latin typeface="+mn-lt"/>
              <a:ea typeface="+mn-ea"/>
              <a:cs typeface="+mn-cs"/>
            </a:rPr>
            <a:t>年度に借り入れた臨時財政対策債などの元金償還開始したこと等により平成</a:t>
          </a:r>
          <a:r>
            <a:rPr lang="ja-JP" altLang="en-US" sz="1100" b="0" i="0" baseline="0">
              <a:solidFill>
                <a:schemeClr val="tx1"/>
              </a:solidFill>
              <a:effectLst/>
              <a:latin typeface="+mn-lt"/>
              <a:ea typeface="+mn-ea"/>
              <a:cs typeface="+mn-cs"/>
            </a:rPr>
            <a:t>２６</a:t>
          </a:r>
          <a:r>
            <a:rPr lang="ja-JP" altLang="ja-JP" sz="1100" b="0" i="0" baseline="0">
              <a:solidFill>
                <a:schemeClr val="tx1"/>
              </a:solidFill>
              <a:effectLst/>
              <a:latin typeface="+mn-lt"/>
              <a:ea typeface="+mn-ea"/>
              <a:cs typeface="+mn-cs"/>
            </a:rPr>
            <a:t>年度までは増加傾向となっていたものの、公営企業債の元利償還金に対する繰入金は、過年度借入残額の減少により減となっており、また、元利償還額から控除する特定財源の増により、平成</a:t>
          </a:r>
          <a:r>
            <a:rPr lang="ja-JP" altLang="en-US" sz="1100" b="0" i="0" baseline="0">
              <a:solidFill>
                <a:schemeClr val="tx1"/>
              </a:solidFill>
              <a:effectLst/>
              <a:latin typeface="+mn-lt"/>
              <a:ea typeface="+mn-ea"/>
              <a:cs typeface="+mn-cs"/>
            </a:rPr>
            <a:t>２６</a:t>
          </a:r>
          <a:r>
            <a:rPr lang="ja-JP" altLang="ja-JP" sz="1100" b="0" i="0" baseline="0">
              <a:solidFill>
                <a:schemeClr val="tx1"/>
              </a:solidFill>
              <a:effectLst/>
              <a:latin typeface="+mn-lt"/>
              <a:ea typeface="+mn-ea"/>
              <a:cs typeface="+mn-cs"/>
            </a:rPr>
            <a:t>年度</a:t>
          </a:r>
          <a:r>
            <a:rPr lang="ja-JP" altLang="en-US" sz="1100" b="0" i="0" baseline="0">
              <a:solidFill>
                <a:schemeClr val="tx1"/>
              </a:solidFill>
              <a:effectLst/>
              <a:latin typeface="+mn-lt"/>
              <a:ea typeface="+mn-ea"/>
              <a:cs typeface="+mn-cs"/>
            </a:rPr>
            <a:t>以降、</a:t>
          </a:r>
          <a:r>
            <a:rPr lang="ja-JP" altLang="ja-JP" sz="1100" b="0" i="0" baseline="0">
              <a:solidFill>
                <a:schemeClr val="tx1"/>
              </a:solidFill>
              <a:effectLst/>
              <a:latin typeface="+mn-lt"/>
              <a:ea typeface="+mn-ea"/>
              <a:cs typeface="+mn-cs"/>
            </a:rPr>
            <a:t>引き続き平成</a:t>
          </a:r>
          <a:r>
            <a:rPr lang="ja-JP" altLang="en-US" sz="1100" b="0" i="0" baseline="0">
              <a:solidFill>
                <a:schemeClr val="tx1"/>
              </a:solidFill>
              <a:effectLst/>
              <a:latin typeface="+mn-lt"/>
              <a:ea typeface="+mn-ea"/>
              <a:cs typeface="+mn-cs"/>
            </a:rPr>
            <a:t>２８</a:t>
          </a:r>
          <a:r>
            <a:rPr lang="ja-JP" altLang="ja-JP" sz="1100" b="0" i="0" baseline="0">
              <a:solidFill>
                <a:schemeClr val="tx1"/>
              </a:solidFill>
              <a:effectLst/>
              <a:latin typeface="+mn-lt"/>
              <a:ea typeface="+mn-ea"/>
              <a:cs typeface="+mn-cs"/>
            </a:rPr>
            <a:t>年度にあっても分子側が減となる結果となった。</a:t>
          </a:r>
          <a:endParaRPr lang="ja-JP" altLang="ja-JP" sz="1400">
            <a:solidFill>
              <a:schemeClr val="tx1"/>
            </a:solidFill>
            <a:effectLst/>
          </a:endParaRPr>
        </a:p>
        <a:p>
          <a:r>
            <a:rPr lang="ja-JP" altLang="ja-JP" sz="1100" b="0" i="0" baseline="0">
              <a:solidFill>
                <a:schemeClr val="tx1"/>
              </a:solidFill>
              <a:effectLst/>
              <a:latin typeface="+mn-lt"/>
              <a:ea typeface="+mn-ea"/>
              <a:cs typeface="+mn-cs"/>
            </a:rPr>
            <a:t>　今後は、</a:t>
          </a:r>
          <a:r>
            <a:rPr lang="ja-JP" altLang="ja-JP" sz="1100">
              <a:solidFill>
                <a:schemeClr val="tx1"/>
              </a:solidFill>
              <a:effectLst/>
              <a:latin typeface="+mn-lt"/>
              <a:ea typeface="+mn-ea"/>
              <a:cs typeface="+mn-cs"/>
            </a:rPr>
            <a:t>公共施設の新設や更新等により、元利償還金が増となる可能性も否定できないことから、適正水準の確保に努めていく。</a:t>
          </a:r>
          <a:endParaRPr lang="ja-JP" altLang="ja-JP" sz="14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rgbClr val="FF0000"/>
              </a:solidFill>
              <a:effectLst/>
              <a:latin typeface="+mn-lt"/>
              <a:ea typeface="+mn-ea"/>
              <a:cs typeface="+mn-cs"/>
            </a:rPr>
            <a:t>　</a:t>
          </a:r>
          <a:r>
            <a:rPr lang="ja-JP" altLang="ja-JP" sz="1100" b="0" i="0" baseline="0">
              <a:solidFill>
                <a:schemeClr val="tx1"/>
              </a:solidFill>
              <a:effectLst/>
              <a:latin typeface="+mn-lt"/>
              <a:ea typeface="+mn-ea"/>
              <a:cs typeface="+mn-cs"/>
            </a:rPr>
            <a:t>将来負担額については、過年度借入債の償還終了や下水道事業債残高の減に伴う繰入見込額の減等により、近年減少傾向にある。</a:t>
          </a:r>
          <a:endParaRPr lang="ja-JP" altLang="ja-JP" sz="1400">
            <a:solidFill>
              <a:schemeClr val="tx1"/>
            </a:solidFill>
            <a:effectLst/>
          </a:endParaRPr>
        </a:p>
        <a:p>
          <a:pPr rtl="0"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chemeClr val="tx1"/>
              </a:solidFill>
              <a:effectLst/>
              <a:latin typeface="+mn-lt"/>
              <a:ea typeface="+mn-ea"/>
              <a:cs typeface="+mn-cs"/>
            </a:rPr>
            <a:t>平成</a:t>
          </a:r>
          <a:r>
            <a:rPr lang="ja-JP" altLang="en-US" sz="1100" b="0" i="0" baseline="0">
              <a:solidFill>
                <a:schemeClr val="tx1"/>
              </a:solidFill>
              <a:effectLst/>
              <a:latin typeface="+mn-lt"/>
              <a:ea typeface="+mn-ea"/>
              <a:cs typeface="+mn-cs"/>
            </a:rPr>
            <a:t>２８</a:t>
          </a:r>
          <a:r>
            <a:rPr lang="ja-JP" altLang="ja-JP" sz="1100" b="0" i="0" baseline="0">
              <a:solidFill>
                <a:schemeClr val="tx1"/>
              </a:solidFill>
              <a:effectLst/>
              <a:latin typeface="+mn-lt"/>
              <a:ea typeface="+mn-ea"/>
              <a:cs typeface="+mn-cs"/>
            </a:rPr>
            <a:t>年度においても将来負担額が減となっているが、これは過年度借入の地方債の償還期間末期に伴い元金償還が増となったことによる地方債現在高の減（▲</a:t>
          </a:r>
          <a:r>
            <a:rPr lang="ja-JP" altLang="en-US" sz="1100" b="0" i="0" baseline="0">
              <a:solidFill>
                <a:schemeClr val="tx1"/>
              </a:solidFill>
              <a:effectLst/>
              <a:latin typeface="+mn-lt"/>
              <a:ea typeface="+mn-ea"/>
              <a:cs typeface="+mn-cs"/>
            </a:rPr>
            <a:t>７４０，２３１</a:t>
          </a:r>
          <a:r>
            <a:rPr lang="ja-JP" altLang="ja-JP" sz="1100" b="0" i="0" baseline="0">
              <a:solidFill>
                <a:schemeClr val="tx1"/>
              </a:solidFill>
              <a:effectLst/>
              <a:latin typeface="+mn-lt"/>
              <a:ea typeface="+mn-ea"/>
              <a:cs typeface="+mn-cs"/>
            </a:rPr>
            <a:t>千円）や、</a:t>
          </a:r>
          <a:r>
            <a:rPr lang="ja-JP" altLang="en-US" sz="1100" b="0" i="0" baseline="0">
              <a:solidFill>
                <a:schemeClr val="tx1"/>
              </a:solidFill>
              <a:effectLst/>
              <a:latin typeface="+mn-lt"/>
              <a:ea typeface="+mn-ea"/>
              <a:cs typeface="+mn-cs"/>
            </a:rPr>
            <a:t>平成２７年度に</a:t>
          </a:r>
          <a:r>
            <a:rPr lang="ja-JP" altLang="ja-JP" sz="1100" b="0" i="0" baseline="0">
              <a:solidFill>
                <a:schemeClr val="tx1"/>
              </a:solidFill>
              <a:effectLst/>
              <a:latin typeface="+mn-lt"/>
              <a:ea typeface="+mn-ea"/>
              <a:cs typeface="+mn-cs"/>
            </a:rPr>
            <a:t>下水道事業</a:t>
          </a:r>
          <a:r>
            <a:rPr lang="ja-JP" altLang="en-US" sz="1100" b="0" i="0" baseline="0">
              <a:solidFill>
                <a:schemeClr val="tx1"/>
              </a:solidFill>
              <a:effectLst/>
              <a:latin typeface="+mn-lt"/>
              <a:ea typeface="+mn-ea"/>
              <a:cs typeface="+mn-cs"/>
            </a:rPr>
            <a:t>を</a:t>
          </a:r>
          <a:r>
            <a:rPr lang="ja-JP" altLang="ja-JP" sz="1100" b="0" i="0" baseline="0">
              <a:solidFill>
                <a:schemeClr val="tx1"/>
              </a:solidFill>
              <a:effectLst/>
              <a:latin typeface="+mn-lt"/>
              <a:ea typeface="+mn-ea"/>
              <a:cs typeface="+mn-cs"/>
            </a:rPr>
            <a:t>法適用</a:t>
          </a:r>
          <a:r>
            <a:rPr lang="ja-JP" altLang="en-US" sz="1100" b="0" i="0" baseline="0">
              <a:solidFill>
                <a:schemeClr val="tx1"/>
              </a:solidFill>
              <a:effectLst/>
              <a:latin typeface="+mn-lt"/>
              <a:ea typeface="+mn-ea"/>
              <a:cs typeface="+mn-cs"/>
            </a:rPr>
            <a:t>化したこと</a:t>
          </a:r>
          <a:r>
            <a:rPr lang="ja-JP" altLang="ja-JP" sz="1100" b="0" i="0" baseline="0">
              <a:solidFill>
                <a:schemeClr val="tx1"/>
              </a:solidFill>
              <a:effectLst/>
              <a:latin typeface="+mn-lt"/>
              <a:ea typeface="+mn-ea"/>
              <a:cs typeface="+mn-cs"/>
            </a:rPr>
            <a:t>に伴い</a:t>
          </a:r>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公営企業債等繰入見込額が減少している</a:t>
          </a:r>
          <a:r>
            <a:rPr lang="ja-JP" altLang="en-US" sz="1100" b="0" i="0" baseline="0">
              <a:solidFill>
                <a:schemeClr val="tx1"/>
              </a:solidFill>
              <a:effectLst/>
              <a:latin typeface="+mn-lt"/>
              <a:ea typeface="+mn-ea"/>
              <a:cs typeface="+mn-cs"/>
            </a:rPr>
            <a:t>ものである</a:t>
          </a:r>
          <a:r>
            <a:rPr lang="ja-JP" altLang="ja-JP" sz="1100" b="0" i="0" baseline="0">
              <a:solidFill>
                <a:schemeClr val="tx1"/>
              </a:solidFill>
              <a:effectLst/>
              <a:latin typeface="+mn-lt"/>
              <a:ea typeface="+mn-ea"/>
              <a:cs typeface="+mn-cs"/>
            </a:rPr>
            <a:t>。　</a:t>
          </a:r>
          <a:endParaRPr lang="en-US" altLang="ja-JP" sz="1100" b="0" i="0" baseline="0">
            <a:solidFill>
              <a:schemeClr val="tx1"/>
            </a:solidFill>
            <a:effectLst/>
            <a:latin typeface="+mn-lt"/>
            <a:ea typeface="+mn-ea"/>
            <a:cs typeface="+mn-cs"/>
          </a:endParaRPr>
        </a:p>
        <a:p>
          <a:pPr rtl="0" eaLnBrk="1" fontAlgn="auto" latinLnBrk="0" hangingPunct="1"/>
          <a:r>
            <a:rPr lang="ja-JP" altLang="en-US"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一方、充当可能基金については、平成</a:t>
          </a:r>
          <a:r>
            <a:rPr lang="ja-JP" altLang="en-US" sz="1100" b="0" i="0" baseline="0">
              <a:solidFill>
                <a:schemeClr val="tx1"/>
              </a:solidFill>
              <a:effectLst/>
              <a:latin typeface="+mn-lt"/>
              <a:ea typeface="+mn-ea"/>
              <a:cs typeface="+mn-cs"/>
            </a:rPr>
            <a:t>２８</a:t>
          </a:r>
          <a:r>
            <a:rPr lang="ja-JP" altLang="ja-JP" sz="1100" b="0" i="0" baseline="0">
              <a:solidFill>
                <a:schemeClr val="tx1"/>
              </a:solidFill>
              <a:effectLst/>
              <a:latin typeface="+mn-lt"/>
              <a:ea typeface="+mn-ea"/>
              <a:cs typeface="+mn-cs"/>
            </a:rPr>
            <a:t>度は、決算余剰金の積立等</a:t>
          </a:r>
          <a:r>
            <a:rPr lang="ja-JP" altLang="en-US" sz="1100" b="0" i="0" baseline="0">
              <a:solidFill>
                <a:schemeClr val="tx1"/>
              </a:solidFill>
              <a:effectLst/>
              <a:latin typeface="+mn-lt"/>
              <a:ea typeface="+mn-ea"/>
              <a:cs typeface="+mn-cs"/>
            </a:rPr>
            <a:t>を行ったものの、例年より</a:t>
          </a:r>
          <a:r>
            <a:rPr lang="ja-JP" altLang="ja-JP" sz="1100" b="0" i="0" baseline="0">
              <a:solidFill>
                <a:schemeClr val="dk1"/>
              </a:solidFill>
              <a:effectLst/>
              <a:latin typeface="+mn-lt"/>
              <a:ea typeface="+mn-ea"/>
              <a:cs typeface="+mn-cs"/>
            </a:rPr>
            <a:t>取崩額</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３９７，５００千円</a:t>
          </a:r>
          <a:r>
            <a:rPr lang="ja-JP" altLang="en-US" sz="1100" b="0" i="0" baseline="0">
              <a:solidFill>
                <a:schemeClr val="dk1"/>
              </a:solidFill>
              <a:effectLst/>
              <a:latin typeface="+mn-lt"/>
              <a:ea typeface="+mn-ea"/>
              <a:cs typeface="+mn-cs"/>
            </a:rPr>
            <a:t>と大きいこともあり</a:t>
          </a:r>
          <a:r>
            <a:rPr lang="ja-JP" altLang="ja-JP" sz="1100" b="0" i="0" baseline="0">
              <a:solidFill>
                <a:schemeClr val="tx1"/>
              </a:solidFill>
              <a:effectLst/>
              <a:latin typeface="+mn-lt"/>
              <a:ea typeface="+mn-ea"/>
              <a:cs typeface="+mn-cs"/>
            </a:rPr>
            <a:t>財政調整基金残高が対前年度比</a:t>
          </a:r>
          <a:r>
            <a:rPr lang="ja-JP" altLang="en-US" sz="1100" b="0" i="0" baseline="0">
              <a:solidFill>
                <a:schemeClr val="tx1"/>
              </a:solidFill>
              <a:effectLst/>
              <a:latin typeface="+mn-lt"/>
              <a:ea typeface="+mn-ea"/>
              <a:cs typeface="+mn-cs"/>
            </a:rPr>
            <a:t>３８，２７１</a:t>
          </a:r>
          <a:r>
            <a:rPr lang="ja-JP" altLang="ja-JP" sz="1100" b="0" i="0" baseline="0">
              <a:solidFill>
                <a:schemeClr val="tx1"/>
              </a:solidFill>
              <a:effectLst/>
              <a:latin typeface="+mn-lt"/>
              <a:ea typeface="+mn-ea"/>
              <a:cs typeface="+mn-cs"/>
            </a:rPr>
            <a:t>千円</a:t>
          </a:r>
          <a:r>
            <a:rPr lang="ja-JP" altLang="en-US" sz="1100" b="0" i="0" baseline="0">
              <a:solidFill>
                <a:schemeClr val="tx1"/>
              </a:solidFill>
              <a:effectLst/>
              <a:latin typeface="+mn-lt"/>
              <a:ea typeface="+mn-ea"/>
              <a:cs typeface="+mn-cs"/>
            </a:rPr>
            <a:t>の減</a:t>
          </a:r>
          <a:r>
            <a:rPr lang="ja-JP" altLang="ja-JP" sz="1100" b="0" i="0" baseline="0">
              <a:solidFill>
                <a:schemeClr val="tx1"/>
              </a:solidFill>
              <a:effectLst/>
              <a:latin typeface="+mn-lt"/>
              <a:ea typeface="+mn-ea"/>
              <a:cs typeface="+mn-cs"/>
            </a:rPr>
            <a:t>と</a:t>
          </a:r>
          <a:r>
            <a:rPr lang="ja-JP" altLang="en-US" sz="1100" b="0" i="0" baseline="0">
              <a:solidFill>
                <a:schemeClr val="tx1"/>
              </a:solidFill>
              <a:effectLst/>
              <a:latin typeface="+mn-lt"/>
              <a:ea typeface="+mn-ea"/>
              <a:cs typeface="+mn-cs"/>
            </a:rPr>
            <a:t>なり</a:t>
          </a:r>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また、充当可能特定歳入や</a:t>
          </a:r>
          <a:r>
            <a:rPr lang="ja-JP" altLang="ja-JP" sz="1100" b="0" i="0" baseline="0">
              <a:solidFill>
                <a:schemeClr val="tx1"/>
              </a:solidFill>
              <a:effectLst/>
              <a:latin typeface="+mn-lt"/>
              <a:ea typeface="+mn-ea"/>
              <a:cs typeface="+mn-cs"/>
            </a:rPr>
            <a:t>基準財政需要額算入見込額の減により、分子のマイナス要素である充当可能財源等が</a:t>
          </a:r>
          <a:r>
            <a:rPr lang="ja-JP" altLang="en-US" sz="1100" b="0" i="0" baseline="0">
              <a:solidFill>
                <a:schemeClr val="tx1"/>
              </a:solidFill>
              <a:effectLst/>
              <a:latin typeface="+mn-lt"/>
              <a:ea typeface="+mn-ea"/>
              <a:cs typeface="+mn-cs"/>
            </a:rPr>
            <a:t>減</a:t>
          </a:r>
          <a:r>
            <a:rPr lang="ja-JP" altLang="ja-JP" sz="1100" b="0" i="0" baseline="0">
              <a:solidFill>
                <a:schemeClr val="tx1"/>
              </a:solidFill>
              <a:effectLst/>
              <a:latin typeface="+mn-lt"/>
              <a:ea typeface="+mn-ea"/>
              <a:cs typeface="+mn-cs"/>
            </a:rPr>
            <a:t>となっている。</a:t>
          </a:r>
          <a:endParaRPr lang="ja-JP" altLang="ja-JP" sz="1400">
            <a:solidFill>
              <a:schemeClr val="tx1"/>
            </a:solidFill>
            <a:effectLst/>
          </a:endParaRPr>
        </a:p>
        <a:p>
          <a:pPr rtl="0"/>
          <a:r>
            <a:rPr lang="ja-JP" altLang="ja-JP" sz="1100" b="0" i="0" baseline="0">
              <a:solidFill>
                <a:schemeClr val="tx1"/>
              </a:solidFill>
              <a:effectLst/>
              <a:latin typeface="+mn-lt"/>
              <a:ea typeface="+mn-ea"/>
              <a:cs typeface="+mn-cs"/>
            </a:rPr>
            <a:t>　分子に関しては、地方債借り入れをプライマリーバランスの黒字が確保できる範囲内に止め、地方債現在高の減少につなげていくとともに、決算剰余金を財政調整基金へ積み立て、充当可能基金の確保にも努めていく。</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48,372
47,736
13.34
14,788,098
14,042,828
683,740
9,057,377
9,069,164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9.3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年度の有形固定資産減価償却率は、類似団体内平均と比較して高い水準となっている。これは、公共施設の多くが人口が増加した昭和</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年代に一斉に整備したものが多く、対象施設の更新時期が近づいているためである。</a:t>
          </a:r>
          <a:endParaRPr lang="ja-JP" altLang="ja-JP" sz="1000">
            <a:effectLst/>
          </a:endParaRPr>
        </a:p>
        <a:p>
          <a:r>
            <a:rPr kumimoji="1" lang="ja-JP" altLang="ja-JP" sz="1000">
              <a:solidFill>
                <a:schemeClr val="dk1"/>
              </a:solidFill>
              <a:effectLst/>
              <a:latin typeface="+mn-lt"/>
              <a:ea typeface="+mn-ea"/>
              <a:cs typeface="+mn-cs"/>
            </a:rPr>
            <a:t>今後の状況としては、高齢化と人口減少が進み、社会保障費の増加と町税の減収が想定されるので、長期的な視点を持って、公共施設等のありかたについて方向性を示した「寒川町公共施設等総合管理計画」に基づく、施設再編計画を策定するための判断材料として各施設の老朽化状況及び、財政状況を踏まえ各施設の具体的な長寿命化・統合複合化等の必要な対策・検討を進める必要がある。</a:t>
          </a:r>
          <a:endParaRPr lang="ja-JP" altLang="ja-JP" sz="100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107043</xdr:rowOff>
    </xdr:from>
    <xdr:to>
      <xdr:col>3</xdr:col>
      <xdr:colOff>511175</xdr:colOff>
      <xdr:row>29</xdr:row>
      <xdr:rowOff>37193</xdr:rowOff>
    </xdr:to>
    <xdr:sp macro="" textlink="">
      <xdr:nvSpPr>
        <xdr:cNvPr id="73" name="フローチャート : 判断 72"/>
        <xdr:cNvSpPr/>
      </xdr:nvSpPr>
      <xdr:spPr>
        <a:xfrm>
          <a:off x="4000500" y="568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29936</xdr:rowOff>
    </xdr:from>
    <xdr:to>
      <xdr:col>3</xdr:col>
      <xdr:colOff>511175</xdr:colOff>
      <xdr:row>28</xdr:row>
      <xdr:rowOff>131536</xdr:rowOff>
    </xdr:to>
    <xdr:sp macro="" textlink="">
      <xdr:nvSpPr>
        <xdr:cNvPr id="79" name="円/楕円 78"/>
        <xdr:cNvSpPr/>
      </xdr:nvSpPr>
      <xdr:spPr>
        <a:xfrm>
          <a:off x="40005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28320</xdr:rowOff>
    </xdr:from>
    <xdr:ext cx="405111" cy="259045"/>
    <xdr:sp macro="" textlink="">
      <xdr:nvSpPr>
        <xdr:cNvPr id="80" name="n_1aveValue有形固定資産減価償却率"/>
        <xdr:cNvSpPr txBox="1"/>
      </xdr:nvSpPr>
      <xdr:spPr>
        <a:xfrm>
          <a:off x="3836043" y="578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148063</xdr:rowOff>
    </xdr:from>
    <xdr:ext cx="405111" cy="259045"/>
    <xdr:sp macro="" textlink="">
      <xdr:nvSpPr>
        <xdr:cNvPr id="81" name="n_1mainValue有形固定資産減価償却率"/>
        <xdr:cNvSpPr txBox="1"/>
      </xdr:nvSpPr>
      <xdr:spPr>
        <a:xfrm>
          <a:off x="3836043" y="538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48,372
47,736
13.34
14,788,098
14,042,828
683,740
9,057,377
9,069,164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132080</xdr:rowOff>
    </xdr:from>
    <xdr:to>
      <xdr:col>5</xdr:col>
      <xdr:colOff>409575</xdr:colOff>
      <xdr:row>38</xdr:row>
      <xdr:rowOff>62230</xdr:rowOff>
    </xdr:to>
    <xdr:sp macro="" textlink="">
      <xdr:nvSpPr>
        <xdr:cNvPr id="64" name="フローチャート : 判断 63"/>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145415</xdr:rowOff>
    </xdr:from>
    <xdr:to>
      <xdr:col>5</xdr:col>
      <xdr:colOff>409575</xdr:colOff>
      <xdr:row>38</xdr:row>
      <xdr:rowOff>75565</xdr:rowOff>
    </xdr:to>
    <xdr:sp macro="" textlink="">
      <xdr:nvSpPr>
        <xdr:cNvPr id="70" name="円/楕円 69"/>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78757</xdr:rowOff>
    </xdr:from>
    <xdr:ext cx="405111" cy="259045"/>
    <xdr:sp macro="" textlink="">
      <xdr:nvSpPr>
        <xdr:cNvPr id="71" name="n_1aveValue【道路】&#10;有形固定資産減価償却率"/>
        <xdr:cNvSpPr txBox="1"/>
      </xdr:nvSpPr>
      <xdr:spPr>
        <a:xfrm>
          <a:off x="3582043"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66692</xdr:rowOff>
    </xdr:from>
    <xdr:ext cx="405111" cy="259045"/>
    <xdr:sp macro="" textlink="">
      <xdr:nvSpPr>
        <xdr:cNvPr id="72" name="n_1mainValue【道路】&#10;有形固定資産減価償却率"/>
        <xdr:cNvSpPr txBox="1"/>
      </xdr:nvSpPr>
      <xdr:spPr>
        <a:xfrm>
          <a:off x="3582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54204</xdr:rowOff>
    </xdr:from>
    <xdr:to>
      <xdr:col>14</xdr:col>
      <xdr:colOff>79375</xdr:colOff>
      <xdr:row>35</xdr:row>
      <xdr:rowOff>155804</xdr:rowOff>
    </xdr:to>
    <xdr:sp macro="" textlink="">
      <xdr:nvSpPr>
        <xdr:cNvPr id="102" name="フローチャート : 判断 101"/>
        <xdr:cNvSpPr/>
      </xdr:nvSpPr>
      <xdr:spPr>
        <a:xfrm>
          <a:off x="9588500" y="60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8941</xdr:rowOff>
    </xdr:from>
    <xdr:to>
      <xdr:col>14</xdr:col>
      <xdr:colOff>79375</xdr:colOff>
      <xdr:row>42</xdr:row>
      <xdr:rowOff>110541</xdr:rowOff>
    </xdr:to>
    <xdr:sp macro="" textlink="">
      <xdr:nvSpPr>
        <xdr:cNvPr id="108" name="円/楕円 107"/>
        <xdr:cNvSpPr/>
      </xdr:nvSpPr>
      <xdr:spPr>
        <a:xfrm>
          <a:off x="9588500" y="72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34</xdr:row>
      <xdr:rowOff>881</xdr:rowOff>
    </xdr:from>
    <xdr:ext cx="534377" cy="259045"/>
    <xdr:sp macro="" textlink="">
      <xdr:nvSpPr>
        <xdr:cNvPr id="109" name="n_1aveValue【道路】&#10;一人当たり延長"/>
        <xdr:cNvSpPr txBox="1"/>
      </xdr:nvSpPr>
      <xdr:spPr>
        <a:xfrm>
          <a:off x="9359410" y="58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101668</xdr:rowOff>
    </xdr:from>
    <xdr:ext cx="469744" cy="259045"/>
    <xdr:sp macro="" textlink="">
      <xdr:nvSpPr>
        <xdr:cNvPr id="110" name="n_1mainValue【道路】&#10;一人当たり延長"/>
        <xdr:cNvSpPr txBox="1"/>
      </xdr:nvSpPr>
      <xdr:spPr>
        <a:xfrm>
          <a:off x="9391727" y="730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3" name="直線コネクタ 132"/>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4"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5" name="直線コネクタ 134"/>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6"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7" name="直線コネクタ 136"/>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8"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39" name="フローチャート : 判断 138"/>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26924</xdr:rowOff>
    </xdr:from>
    <xdr:to>
      <xdr:col>5</xdr:col>
      <xdr:colOff>409575</xdr:colOff>
      <xdr:row>60</xdr:row>
      <xdr:rowOff>128524</xdr:rowOff>
    </xdr:to>
    <xdr:sp macro="" textlink="">
      <xdr:nvSpPr>
        <xdr:cNvPr id="140" name="フローチャート : 判断 139"/>
        <xdr:cNvSpPr/>
      </xdr:nvSpPr>
      <xdr:spPr>
        <a:xfrm>
          <a:off x="3746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65786</xdr:rowOff>
    </xdr:from>
    <xdr:to>
      <xdr:col>5</xdr:col>
      <xdr:colOff>409575</xdr:colOff>
      <xdr:row>59</xdr:row>
      <xdr:rowOff>167386</xdr:rowOff>
    </xdr:to>
    <xdr:sp macro="" textlink="">
      <xdr:nvSpPr>
        <xdr:cNvPr id="146" name="円/楕円 145"/>
        <xdr:cNvSpPr/>
      </xdr:nvSpPr>
      <xdr:spPr>
        <a:xfrm>
          <a:off x="3746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119651</xdr:rowOff>
    </xdr:from>
    <xdr:ext cx="405111" cy="259045"/>
    <xdr:sp macro="" textlink="">
      <xdr:nvSpPr>
        <xdr:cNvPr id="147" name="n_1aveValue【橋りょう・トンネル】&#10;有形固定資産減価償却率"/>
        <xdr:cNvSpPr txBox="1"/>
      </xdr:nvSpPr>
      <xdr:spPr>
        <a:xfrm>
          <a:off x="3582043"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12463</xdr:rowOff>
    </xdr:from>
    <xdr:ext cx="405111" cy="259045"/>
    <xdr:sp macro="" textlink="">
      <xdr:nvSpPr>
        <xdr:cNvPr id="148" name="n_1mainValue【橋りょう・トンネル】&#10;有形固定資産減価償却率"/>
        <xdr:cNvSpPr txBox="1"/>
      </xdr:nvSpPr>
      <xdr:spPr>
        <a:xfrm>
          <a:off x="3582043"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2" name="直線コネクタ 171"/>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3"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4" name="直線コネクタ 173"/>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5"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6" name="直線コネクタ 175"/>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7"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8" name="フローチャート : 判断 177"/>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79" name="フローチャート : 判断 178"/>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7512</xdr:rowOff>
    </xdr:from>
    <xdr:to>
      <xdr:col>14</xdr:col>
      <xdr:colOff>79375</xdr:colOff>
      <xdr:row>63</xdr:row>
      <xdr:rowOff>109112</xdr:rowOff>
    </xdr:to>
    <xdr:sp macro="" textlink="">
      <xdr:nvSpPr>
        <xdr:cNvPr id="185" name="円/楕円 184"/>
        <xdr:cNvSpPr/>
      </xdr:nvSpPr>
      <xdr:spPr>
        <a:xfrm>
          <a:off x="9588500" y="108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50803</xdr:rowOff>
    </xdr:from>
    <xdr:ext cx="599010" cy="259045"/>
    <xdr:sp macro="" textlink="">
      <xdr:nvSpPr>
        <xdr:cNvPr id="186" name="n_1aveValue【橋りょう・トンネル】&#10;一人当たり有形固定資産（償却資産）額"/>
        <xdr:cNvSpPr txBox="1"/>
      </xdr:nvSpPr>
      <xdr:spPr>
        <a:xfrm>
          <a:off x="9327094" y="1016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100239</xdr:rowOff>
    </xdr:from>
    <xdr:ext cx="534377" cy="259045"/>
    <xdr:sp macro="" textlink="">
      <xdr:nvSpPr>
        <xdr:cNvPr id="187" name="n_1mainValue【橋りょう・トンネル】&#10;一人当たり有形固定資産（償却資産）額"/>
        <xdr:cNvSpPr txBox="1"/>
      </xdr:nvSpPr>
      <xdr:spPr>
        <a:xfrm>
          <a:off x="9359411" y="109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6" name="正方形/長方形 1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7" name="正方形/長方形 1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8" name="正方形/長方形 1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9" name="正方形/長方形 1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0" name="正方形/長方形 1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1" name="正方形/長方形 2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2" name="正方形/長方形 2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3" name="正方形/長方形 20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2" name="正方形/長方形 2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3" name="正方形/長方形 2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4" name="正方形/長方形 2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5" name="正方形/長方形 2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6" name="正方形/長方形 2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7" name="正方形/長方形 2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8" name="正方形/長方形 2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19" name="正方形/長方形 21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0" name="正方形/長方形 2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1" name="正方形/長方形 2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2" name="正方形/長方形 2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3" name="正方形/長方形 2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4" name="正方形/長方形 2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5" name="正方形/長方形 2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6" name="正方形/長方形 2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7" name="正方形/長方形 22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28" name="正方形/長方形 2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29" name="正方形/長方形 2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0" name="正方形/長方形 2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1" name="正方形/長方形 2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2" name="正方形/長方形 2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3" name="正方形/長方形 2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4" name="正方形/長方形 2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5" name="正方形/長方形 23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6" name="正方形/長方形 23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7" name="正方形/長方形 23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8" name="正方形/長方形 23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9" name="正方形/長方形 23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0" name="正方形/長方形 23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1" name="正方形/長方形 24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2" name="正方形/長方形 24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3" name="正方形/長方形 24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4" name="テキスト ボックス 24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5" name="直線コネクタ 24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6" name="テキスト ボックス 24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47" name="直線コネクタ 24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48" name="テキスト ボックス 24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49" name="直線コネクタ 24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50" name="テキスト ボックス 24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51" name="直線コネクタ 25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52" name="テキスト ボックス 25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53" name="直線コネクタ 25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54" name="テキスト ボックス 25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55" name="直線コネクタ 25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56" name="テキスト ボックス 25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7" name="直線コネクタ 2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8" name="テキスト ボックス 25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5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260" name="直線コネクタ 259"/>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261"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262" name="直線コネクタ 261"/>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263"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264" name="直線コネクタ 263"/>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265"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266" name="フローチャート : 判断 265"/>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109220</xdr:rowOff>
    </xdr:from>
    <xdr:to>
      <xdr:col>22</xdr:col>
      <xdr:colOff>415925</xdr:colOff>
      <xdr:row>60</xdr:row>
      <xdr:rowOff>39370</xdr:rowOff>
    </xdr:to>
    <xdr:sp macro="" textlink="">
      <xdr:nvSpPr>
        <xdr:cNvPr id="267" name="フローチャート : 判断 266"/>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68" name="テキスト ボックス 2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9" name="テキスト ボックス 2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0" name="テキスト ボックス 2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1" name="テキスト ボックス 2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2" name="テキスト ボックス 2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71120</xdr:rowOff>
    </xdr:from>
    <xdr:to>
      <xdr:col>22</xdr:col>
      <xdr:colOff>415925</xdr:colOff>
      <xdr:row>58</xdr:row>
      <xdr:rowOff>1270</xdr:rowOff>
    </xdr:to>
    <xdr:sp macro="" textlink="">
      <xdr:nvSpPr>
        <xdr:cNvPr id="273" name="円/楕円 272"/>
        <xdr:cNvSpPr/>
      </xdr:nvSpPr>
      <xdr:spPr>
        <a:xfrm>
          <a:off x="15430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30497</xdr:rowOff>
    </xdr:from>
    <xdr:ext cx="405111" cy="259045"/>
    <xdr:sp macro="" textlink="">
      <xdr:nvSpPr>
        <xdr:cNvPr id="274" name="n_1aveValue【学校施設】&#10;有形固定資産減価償却率"/>
        <xdr:cNvSpPr txBox="1"/>
      </xdr:nvSpPr>
      <xdr:spPr>
        <a:xfrm>
          <a:off x="15266043"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17797</xdr:rowOff>
    </xdr:from>
    <xdr:ext cx="405111" cy="259045"/>
    <xdr:sp macro="" textlink="">
      <xdr:nvSpPr>
        <xdr:cNvPr id="275" name="n_1mainValue【学校施設】&#10;有形固定資産減価償却率"/>
        <xdr:cNvSpPr txBox="1"/>
      </xdr:nvSpPr>
      <xdr:spPr>
        <a:xfrm>
          <a:off x="15266043"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76" name="正方形/長方形 2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77" name="正方形/長方形 2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78" name="正方形/長方形 2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9" name="正方形/長方形 2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0" name="正方形/長方形 2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1" name="正方形/長方形 2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2" name="正方形/長方形 2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3" name="正方形/長方形 2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4" name="テキスト ボックス 2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85" name="直線コネクタ 2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86" name="テキスト ボックス 2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287" name="直線コネクタ 2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288" name="テキスト ボックス 2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289" name="直線コネクタ 2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290" name="テキスト ボックス 2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291" name="直線コネクタ 2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292" name="テキスト ボックス 2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293" name="直線コネクタ 2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294" name="テキスト ボックス 2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295" name="直線コネクタ 2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296" name="テキスト ボックス 2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97" name="直線コネクタ 2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98" name="テキスト ボックス 2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300" name="直線コネクタ 299"/>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301"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302" name="直線コネクタ 301"/>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303"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304" name="直線コネクタ 303"/>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305"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306" name="フローチャート : 判断 305"/>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12065</xdr:rowOff>
    </xdr:from>
    <xdr:to>
      <xdr:col>31</xdr:col>
      <xdr:colOff>85725</xdr:colOff>
      <xdr:row>57</xdr:row>
      <xdr:rowOff>113665</xdr:rowOff>
    </xdr:to>
    <xdr:sp macro="" textlink="">
      <xdr:nvSpPr>
        <xdr:cNvPr id="307" name="フローチャート : 判断 306"/>
        <xdr:cNvSpPr/>
      </xdr:nvSpPr>
      <xdr:spPr>
        <a:xfrm>
          <a:off x="212725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08" name="テキスト ボックス 3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09" name="テキスト ボックス 3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0" name="テキスト ボックス 3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1" name="テキスト ボックス 3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2" name="テキスト ボックス 3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78740</xdr:rowOff>
    </xdr:from>
    <xdr:to>
      <xdr:col>31</xdr:col>
      <xdr:colOff>85725</xdr:colOff>
      <xdr:row>61</xdr:row>
      <xdr:rowOff>8890</xdr:rowOff>
    </xdr:to>
    <xdr:sp macro="" textlink="">
      <xdr:nvSpPr>
        <xdr:cNvPr id="313" name="円/楕円 312"/>
        <xdr:cNvSpPr/>
      </xdr:nvSpPr>
      <xdr:spPr>
        <a:xfrm>
          <a:off x="2127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130192</xdr:rowOff>
    </xdr:from>
    <xdr:ext cx="469744" cy="259045"/>
    <xdr:sp macro="" textlink="">
      <xdr:nvSpPr>
        <xdr:cNvPr id="314" name="n_1aveValue【学校施設】&#10;一人当たり面積"/>
        <xdr:cNvSpPr txBox="1"/>
      </xdr:nvSpPr>
      <xdr:spPr>
        <a:xfrm>
          <a:off x="21075727" y="955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17</xdr:rowOff>
    </xdr:from>
    <xdr:ext cx="469744" cy="259045"/>
    <xdr:sp macro="" textlink="">
      <xdr:nvSpPr>
        <xdr:cNvPr id="315" name="n_1mainValue【学校施設】&#10;一人当たり面積"/>
        <xdr:cNvSpPr txBox="1"/>
      </xdr:nvSpPr>
      <xdr:spPr>
        <a:xfrm>
          <a:off x="21075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16" name="正方形/長方形 3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7" name="正方形/長方形 3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8" name="正方形/長方形 3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9" name="正方形/長方形 3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0" name="正方形/長方形 3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1" name="正方形/長方形 3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2" name="正方形/長方形 3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3" name="正方形/長方形 32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24" name="正方形/長方形 3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25" name="正方形/長方形 3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26" name="正方形/長方形 3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27" name="正方形/長方形 3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28" name="正方形/長方形 3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29" name="正方形/長方形 3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0" name="正方形/長方形 3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31" name="正方形/長方形 33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32" name="正方形/長方形 3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3" name="正方形/長方形 3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4" name="正方形/長方形 3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5" name="正方形/長方形 3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6" name="正方形/長方形 3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7" name="正方形/長方形 3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8" name="正方形/長方形 3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39" name="正方形/長方形 3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0" name="テキスト ボックス 3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1" name="直線コネクタ 3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42" name="テキスト ボックス 34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343" name="直線コネクタ 3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344" name="テキスト ボックス 34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45" name="直線コネクタ 3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46" name="テキスト ボックス 3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47" name="直線コネクタ 3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48" name="テキスト ボックス 3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49" name="直線コネクタ 3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50" name="テキスト ボックス 3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51" name="直線コネクタ 3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52" name="テキスト ボックス 3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53" name="直線コネクタ 3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354" name="テキスト ボックス 35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5" name="直線コネクタ 3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6" name="テキスト ボックス 3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358" name="直線コネクタ 357"/>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359"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360" name="直線コネクタ 359"/>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361"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362" name="直線コネクタ 361"/>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363"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364" name="フローチャート : 判断 363"/>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139700</xdr:rowOff>
    </xdr:from>
    <xdr:to>
      <xdr:col>22</xdr:col>
      <xdr:colOff>415925</xdr:colOff>
      <xdr:row>105</xdr:row>
      <xdr:rowOff>69850</xdr:rowOff>
    </xdr:to>
    <xdr:sp macro="" textlink="">
      <xdr:nvSpPr>
        <xdr:cNvPr id="365" name="フローチャート : 判断 364"/>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66" name="テキスト ボックス 3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7" name="テキスト ボックス 3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8" name="テキスト ボックス 3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69" name="テキスト ボックス 3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0" name="テキスト ボックス 3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66221</xdr:rowOff>
    </xdr:from>
    <xdr:to>
      <xdr:col>22</xdr:col>
      <xdr:colOff>415925</xdr:colOff>
      <xdr:row>101</xdr:row>
      <xdr:rowOff>167821</xdr:rowOff>
    </xdr:to>
    <xdr:sp macro="" textlink="">
      <xdr:nvSpPr>
        <xdr:cNvPr id="371" name="円/楕円 370"/>
        <xdr:cNvSpPr/>
      </xdr:nvSpPr>
      <xdr:spPr>
        <a:xfrm>
          <a:off x="15430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60977</xdr:rowOff>
    </xdr:from>
    <xdr:ext cx="405111" cy="259045"/>
    <xdr:sp macro="" textlink="">
      <xdr:nvSpPr>
        <xdr:cNvPr id="372" name="n_1aveValue【公民館】&#10;有形固定資産減価償却率"/>
        <xdr:cNvSpPr txBox="1"/>
      </xdr:nvSpPr>
      <xdr:spPr>
        <a:xfrm>
          <a:off x="15266043"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12898</xdr:rowOff>
    </xdr:from>
    <xdr:ext cx="405111" cy="259045"/>
    <xdr:sp macro="" textlink="">
      <xdr:nvSpPr>
        <xdr:cNvPr id="373" name="n_1mainValue【公民館】&#10;有形固定資産減価償却率"/>
        <xdr:cNvSpPr txBox="1"/>
      </xdr:nvSpPr>
      <xdr:spPr>
        <a:xfrm>
          <a:off x="15266043"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4" name="正方形/長方形 3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5" name="正方形/長方形 3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6" name="正方形/長方形 3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7" name="正方形/長方形 3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8" name="正方形/長方形 3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9" name="正方形/長方形 3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0" name="正方形/長方形 3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81" name="正方形/長方形 3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2" name="テキスト ボックス 3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3" name="直線コネクタ 3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384" name="直線コネクタ 38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85" name="テキスト ボックス 38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86" name="直線コネクタ 38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87" name="テキスト ボックス 38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88" name="直線コネクタ 38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389" name="テキスト ボックス 38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390" name="直線コネクタ 38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391" name="テキスト ボックス 39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392" name="直線コネクタ 39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393" name="テキスト ボックス 39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4" name="直線コネクタ 3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5" name="テキスト ボックス 3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397" name="直線コネクタ 396"/>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398"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399" name="直線コネクタ 398"/>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400"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401" name="直線コネクタ 400"/>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402"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403" name="フローチャート : 判断 402"/>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404" name="フローチャート : 判断 403"/>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05" name="テキスト ボックス 4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06" name="テキスト ボックス 4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07" name="テキスト ボックス 4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08" name="テキスト ボックス 4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09" name="テキスト ボックス 4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82550</xdr:rowOff>
    </xdr:from>
    <xdr:to>
      <xdr:col>31</xdr:col>
      <xdr:colOff>85725</xdr:colOff>
      <xdr:row>106</xdr:row>
      <xdr:rowOff>12700</xdr:rowOff>
    </xdr:to>
    <xdr:sp macro="" textlink="">
      <xdr:nvSpPr>
        <xdr:cNvPr id="410" name="円/楕円 409"/>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113047</xdr:rowOff>
    </xdr:from>
    <xdr:ext cx="469744" cy="259045"/>
    <xdr:sp macro="" textlink="">
      <xdr:nvSpPr>
        <xdr:cNvPr id="411" name="n_1aveValue【公民館】&#10;一人当たり面積"/>
        <xdr:cNvSpPr txBox="1"/>
      </xdr:nvSpPr>
      <xdr:spPr>
        <a:xfrm>
          <a:off x="21075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3827</xdr:rowOff>
    </xdr:from>
    <xdr:ext cx="469744" cy="259045"/>
    <xdr:sp macro="" textlink="">
      <xdr:nvSpPr>
        <xdr:cNvPr id="412" name="n_1main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3" name="正方形/長方形 4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4" name="正方形/長方形 4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5" name="テキスト ボックス 4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寒川町公共施設等総合管理計画」の方向性に沿って、各施設の劣化や損傷等の老朽化の状況を踏まえ調査研究し、その点検・診断等の結果から必要な対策・検討を重ねながら「施設再編計画」を策定していくこととなりますが、計画に基づく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各施設ともに、「施設再編計画」策定までは、長寿命化・統合複合化等の方針が決定するまでは有形固定資産減価償却率は増加傾向とな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48,372
47,736
13.34
14,788,098
14,042,828
683,740
9,057,377
9,069,164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57404</xdr:rowOff>
    </xdr:from>
    <xdr:to>
      <xdr:col>5</xdr:col>
      <xdr:colOff>409575</xdr:colOff>
      <xdr:row>38</xdr:row>
      <xdr:rowOff>159004</xdr:rowOff>
    </xdr:to>
    <xdr:sp macro="" textlink="">
      <xdr:nvSpPr>
        <xdr:cNvPr id="62" name="フローチャート : 判断 61"/>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4081</xdr:rowOff>
    </xdr:from>
    <xdr:ext cx="405111" cy="259045"/>
    <xdr:sp macro="" textlink="">
      <xdr:nvSpPr>
        <xdr:cNvPr id="63" name="n_1aveValue【図書館】&#10;有形固定資産減価償却率"/>
        <xdr:cNvSpPr txBox="1"/>
      </xdr:nvSpPr>
      <xdr:spPr>
        <a:xfrm>
          <a:off x="3582043"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96266</xdr:rowOff>
    </xdr:from>
    <xdr:to>
      <xdr:col>5</xdr:col>
      <xdr:colOff>409575</xdr:colOff>
      <xdr:row>42</xdr:row>
      <xdr:rowOff>26416</xdr:rowOff>
    </xdr:to>
    <xdr:sp macro="" textlink="">
      <xdr:nvSpPr>
        <xdr:cNvPr id="69" name="円/楕円 68"/>
        <xdr:cNvSpPr/>
      </xdr:nvSpPr>
      <xdr:spPr>
        <a:xfrm>
          <a:off x="3746500" y="712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42</xdr:row>
      <xdr:rowOff>17543</xdr:rowOff>
    </xdr:from>
    <xdr:ext cx="405111" cy="259045"/>
    <xdr:sp macro="" textlink="">
      <xdr:nvSpPr>
        <xdr:cNvPr id="70" name="n_1mainValue【図書館】&#10;有形固定資産減価償却率"/>
        <xdr:cNvSpPr txBox="1"/>
      </xdr:nvSpPr>
      <xdr:spPr>
        <a:xfrm>
          <a:off x="3582043" y="721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107950</xdr:rowOff>
    </xdr:from>
    <xdr:to>
      <xdr:col>14</xdr:col>
      <xdr:colOff>79375</xdr:colOff>
      <xdr:row>40</xdr:row>
      <xdr:rowOff>38100</xdr:rowOff>
    </xdr:to>
    <xdr:sp macro="" textlink="">
      <xdr:nvSpPr>
        <xdr:cNvPr id="102" name="フローチャート : 判断 101"/>
        <xdr:cNvSpPr/>
      </xdr:nvSpPr>
      <xdr:spPr>
        <a:xfrm>
          <a:off x="9588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29227</xdr:rowOff>
    </xdr:from>
    <xdr:ext cx="469744" cy="259045"/>
    <xdr:sp macro="" textlink="">
      <xdr:nvSpPr>
        <xdr:cNvPr id="103" name="n_1aveValue【図書館】&#10;一人当たり面積"/>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165100</xdr:rowOff>
    </xdr:from>
    <xdr:to>
      <xdr:col>14</xdr:col>
      <xdr:colOff>79375</xdr:colOff>
      <xdr:row>37</xdr:row>
      <xdr:rowOff>95250</xdr:rowOff>
    </xdr:to>
    <xdr:sp macro="" textlink="">
      <xdr:nvSpPr>
        <xdr:cNvPr id="109" name="円/楕円 108"/>
        <xdr:cNvSpPr/>
      </xdr:nvSpPr>
      <xdr:spPr>
        <a:xfrm>
          <a:off x="9588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111777</xdr:rowOff>
    </xdr:from>
    <xdr:ext cx="469744" cy="259045"/>
    <xdr:sp macro="" textlink="">
      <xdr:nvSpPr>
        <xdr:cNvPr id="110" name="n_1mainValue【図書館】&#10;一人当たり面積"/>
        <xdr:cNvSpPr txBox="1"/>
      </xdr:nvSpPr>
      <xdr:spPr>
        <a:xfrm>
          <a:off x="939172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125549</xdr:rowOff>
    </xdr:from>
    <xdr:to>
      <xdr:col>5</xdr:col>
      <xdr:colOff>409575</xdr:colOff>
      <xdr:row>61</xdr:row>
      <xdr:rowOff>55699</xdr:rowOff>
    </xdr:to>
    <xdr:sp macro="" textlink="">
      <xdr:nvSpPr>
        <xdr:cNvPr id="144" name="フローチャート : 判断 143"/>
        <xdr:cNvSpPr/>
      </xdr:nvSpPr>
      <xdr:spPr>
        <a:xfrm>
          <a:off x="3746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72226</xdr:rowOff>
    </xdr:from>
    <xdr:ext cx="405111" cy="259045"/>
    <xdr:sp macro="" textlink="">
      <xdr:nvSpPr>
        <xdr:cNvPr id="145" name="n_1aveValue【体育館・プール】&#10;有形固定資産減価償却率"/>
        <xdr:cNvSpPr txBox="1"/>
      </xdr:nvSpPr>
      <xdr:spPr>
        <a:xfrm>
          <a:off x="3582043"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102688</xdr:rowOff>
    </xdr:from>
    <xdr:to>
      <xdr:col>5</xdr:col>
      <xdr:colOff>409575</xdr:colOff>
      <xdr:row>63</xdr:row>
      <xdr:rowOff>32838</xdr:rowOff>
    </xdr:to>
    <xdr:sp macro="" textlink="">
      <xdr:nvSpPr>
        <xdr:cNvPr id="151" name="円/楕円 150"/>
        <xdr:cNvSpPr/>
      </xdr:nvSpPr>
      <xdr:spPr>
        <a:xfrm>
          <a:off x="3746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23965</xdr:rowOff>
    </xdr:from>
    <xdr:ext cx="405111" cy="259045"/>
    <xdr:sp macro="" textlink="">
      <xdr:nvSpPr>
        <xdr:cNvPr id="152" name="n_1mainValue【体育館・プール】&#10;有形固定資産減価償却率"/>
        <xdr:cNvSpPr txBox="1"/>
      </xdr:nvSpPr>
      <xdr:spPr>
        <a:xfrm>
          <a:off x="3582043"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17780</xdr:rowOff>
    </xdr:from>
    <xdr:to>
      <xdr:col>14</xdr:col>
      <xdr:colOff>79375</xdr:colOff>
      <xdr:row>59</xdr:row>
      <xdr:rowOff>119380</xdr:rowOff>
    </xdr:to>
    <xdr:sp macro="" textlink="">
      <xdr:nvSpPr>
        <xdr:cNvPr id="183" name="フローチャート : 判断 182"/>
        <xdr:cNvSpPr/>
      </xdr:nvSpPr>
      <xdr:spPr>
        <a:xfrm>
          <a:off x="9588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110507</xdr:rowOff>
    </xdr:from>
    <xdr:ext cx="469744" cy="259045"/>
    <xdr:sp macro="" textlink="">
      <xdr:nvSpPr>
        <xdr:cNvPr id="184" name="n_1aveValue【体育館・プール】&#10;一人当たり面積"/>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113030</xdr:rowOff>
    </xdr:from>
    <xdr:to>
      <xdr:col>14</xdr:col>
      <xdr:colOff>79375</xdr:colOff>
      <xdr:row>59</xdr:row>
      <xdr:rowOff>43180</xdr:rowOff>
    </xdr:to>
    <xdr:sp macro="" textlink="">
      <xdr:nvSpPr>
        <xdr:cNvPr id="190" name="円/楕円 189"/>
        <xdr:cNvSpPr/>
      </xdr:nvSpPr>
      <xdr:spPr>
        <a:xfrm>
          <a:off x="9588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59707</xdr:rowOff>
    </xdr:from>
    <xdr:ext cx="469744" cy="259045"/>
    <xdr:sp macro="" textlink="">
      <xdr:nvSpPr>
        <xdr:cNvPr id="191" name="n_1mainValue【体育館・プール】&#10;一人当たり面積"/>
        <xdr:cNvSpPr txBox="1"/>
      </xdr:nvSpPr>
      <xdr:spPr>
        <a:xfrm>
          <a:off x="93917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7" name="正方形/長方形 20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7" name="正方形/長方形 2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8" name="正方形/長方形 2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9" name="正方形/長方形 2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0" name="正方形/長方形 2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1" name="正方形/長方形 2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2" name="正方形/長方形 2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3" name="正方形/長方形 2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4" name="正方形/長方形 2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5" name="正方形/長方形 2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6" name="正方形/長方形 2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7" name="正方形/長方形 2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8" name="正方形/長方形 2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9" name="正方形/長方形 2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0" name="正方形/長方形 2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1" name="正方形/長方形 2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2" name="テキスト ボックス 2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3" name="直線コネクタ 2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4" name="テキスト ボックス 23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35" name="直線コネクタ 23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36" name="テキスト ボックス 23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37" name="直線コネクタ 23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38" name="テキスト ボックス 23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39" name="直線コネクタ 23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40" name="テキスト ボックス 23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41" name="直線コネクタ 24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42" name="テキスト ボックス 24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43" name="直線コネクタ 24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44" name="テキスト ボックス 24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45" name="直線コネクタ 24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46" name="テキスト ボックス 24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7" name="直線コネクタ 2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8" name="テキスト ボックス 24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250" name="直線コネクタ 249"/>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251"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252" name="直線コネクタ 251"/>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253"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254" name="直線コネクタ 253"/>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255"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256" name="フローチャート : 判断 255"/>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66222</xdr:rowOff>
    </xdr:from>
    <xdr:to>
      <xdr:col>22</xdr:col>
      <xdr:colOff>415925</xdr:colOff>
      <xdr:row>37</xdr:row>
      <xdr:rowOff>167822</xdr:rowOff>
    </xdr:to>
    <xdr:sp macro="" textlink="">
      <xdr:nvSpPr>
        <xdr:cNvPr id="257" name="フローチャート : 判断 256"/>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158949</xdr:rowOff>
    </xdr:from>
    <xdr:ext cx="405111" cy="259045"/>
    <xdr:sp macro="" textlink="">
      <xdr:nvSpPr>
        <xdr:cNvPr id="258" name="n_1aveValue【一般廃棄物処理施設】&#10;有形固定資産減価償却率"/>
        <xdr:cNvSpPr txBox="1"/>
      </xdr:nvSpPr>
      <xdr:spPr>
        <a:xfrm>
          <a:off x="15266043"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9" name="テキスト ボックス 2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0" name="テキスト ボックス 2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1" name="テキスト ボックス 2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2" name="テキスト ボックス 2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3" name="テキスト ボックス 2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152763</xdr:rowOff>
    </xdr:from>
    <xdr:to>
      <xdr:col>22</xdr:col>
      <xdr:colOff>415925</xdr:colOff>
      <xdr:row>33</xdr:row>
      <xdr:rowOff>82913</xdr:rowOff>
    </xdr:to>
    <xdr:sp macro="" textlink="">
      <xdr:nvSpPr>
        <xdr:cNvPr id="264" name="円/楕円 263"/>
        <xdr:cNvSpPr/>
      </xdr:nvSpPr>
      <xdr:spPr>
        <a:xfrm>
          <a:off x="15430500" y="56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99440</xdr:rowOff>
    </xdr:from>
    <xdr:ext cx="405111" cy="259045"/>
    <xdr:sp macro="" textlink="">
      <xdr:nvSpPr>
        <xdr:cNvPr id="265" name="n_1mainValue【一般廃棄物処理施設】&#10;有形固定資産減価償却率"/>
        <xdr:cNvSpPr txBox="1"/>
      </xdr:nvSpPr>
      <xdr:spPr>
        <a:xfrm>
          <a:off x="15266043" y="541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6" name="正方形/長方形 2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7" name="正方形/長方形 2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8" name="正方形/長方形 2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9" name="正方形/長方形 2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0" name="正方形/長方形 2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1" name="正方形/長方形 2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2" name="正方形/長方形 2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3" name="正方形/長方形 2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4" name="テキスト ボックス 2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5" name="直線コネクタ 2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276" name="テキスト ボックス 275"/>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42</xdr:row>
      <xdr:rowOff>133350</xdr:rowOff>
    </xdr:from>
    <xdr:to>
      <xdr:col>33</xdr:col>
      <xdr:colOff>314325</xdr:colOff>
      <xdr:row>42</xdr:row>
      <xdr:rowOff>133350</xdr:rowOff>
    </xdr:to>
    <xdr:cxnSp macro="">
      <xdr:nvCxnSpPr>
        <xdr:cNvPr id="277" name="直線コネクタ 276"/>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162577</xdr:rowOff>
    </xdr:from>
    <xdr:ext cx="531299" cy="259045"/>
    <xdr:sp macro="" textlink="">
      <xdr:nvSpPr>
        <xdr:cNvPr id="278" name="テキスト ボックス 277"/>
        <xdr:cNvSpPr txBox="1"/>
      </xdr:nvSpPr>
      <xdr:spPr>
        <a:xfrm>
          <a:off x="17756701" y="719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41</xdr:row>
      <xdr:rowOff>19050</xdr:rowOff>
    </xdr:from>
    <xdr:to>
      <xdr:col>33</xdr:col>
      <xdr:colOff>314325</xdr:colOff>
      <xdr:row>41</xdr:row>
      <xdr:rowOff>19050</xdr:rowOff>
    </xdr:to>
    <xdr:cxnSp macro="">
      <xdr:nvCxnSpPr>
        <xdr:cNvPr id="279" name="直線コネクタ 27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40</xdr:row>
      <xdr:rowOff>48277</xdr:rowOff>
    </xdr:from>
    <xdr:ext cx="531299" cy="259045"/>
    <xdr:sp macro="" textlink="">
      <xdr:nvSpPr>
        <xdr:cNvPr id="280" name="テキスト ボックス 279"/>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39</xdr:row>
      <xdr:rowOff>76200</xdr:rowOff>
    </xdr:from>
    <xdr:to>
      <xdr:col>33</xdr:col>
      <xdr:colOff>314325</xdr:colOff>
      <xdr:row>39</xdr:row>
      <xdr:rowOff>76200</xdr:rowOff>
    </xdr:to>
    <xdr:cxnSp macro="">
      <xdr:nvCxnSpPr>
        <xdr:cNvPr id="281" name="直線コネクタ 280"/>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105427</xdr:rowOff>
    </xdr:from>
    <xdr:ext cx="531299" cy="259045"/>
    <xdr:sp macro="" textlink="">
      <xdr:nvSpPr>
        <xdr:cNvPr id="282" name="テキスト ボックス 281"/>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83" name="直線コネクタ 28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284" name="テキスト ボックス 283"/>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19050</xdr:rowOff>
    </xdr:from>
    <xdr:to>
      <xdr:col>33</xdr:col>
      <xdr:colOff>314325</xdr:colOff>
      <xdr:row>36</xdr:row>
      <xdr:rowOff>19050</xdr:rowOff>
    </xdr:to>
    <xdr:cxnSp macro="">
      <xdr:nvCxnSpPr>
        <xdr:cNvPr id="285" name="直線コネクタ 284"/>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48277</xdr:rowOff>
    </xdr:from>
    <xdr:ext cx="531299" cy="259045"/>
    <xdr:sp macro="" textlink="">
      <xdr:nvSpPr>
        <xdr:cNvPr id="286" name="テキスト ボックス 285"/>
        <xdr:cNvSpPr txBox="1"/>
      </xdr:nvSpPr>
      <xdr:spPr>
        <a:xfrm>
          <a:off x="17756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287" name="直線コネクタ 28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105427</xdr:rowOff>
    </xdr:from>
    <xdr:ext cx="531299" cy="259045"/>
    <xdr:sp macro="" textlink="">
      <xdr:nvSpPr>
        <xdr:cNvPr id="288" name="テキスト ボックス 287"/>
        <xdr:cNvSpPr txBox="1"/>
      </xdr:nvSpPr>
      <xdr:spPr>
        <a:xfrm>
          <a:off x="17756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32</xdr:row>
      <xdr:rowOff>133350</xdr:rowOff>
    </xdr:from>
    <xdr:to>
      <xdr:col>33</xdr:col>
      <xdr:colOff>314325</xdr:colOff>
      <xdr:row>32</xdr:row>
      <xdr:rowOff>133350</xdr:rowOff>
    </xdr:to>
    <xdr:cxnSp macro="">
      <xdr:nvCxnSpPr>
        <xdr:cNvPr id="289" name="直線コネクタ 288"/>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162577</xdr:rowOff>
    </xdr:from>
    <xdr:ext cx="531299" cy="259045"/>
    <xdr:sp macro="" textlink="">
      <xdr:nvSpPr>
        <xdr:cNvPr id="290" name="テキスト ボックス 289"/>
        <xdr:cNvSpPr txBox="1"/>
      </xdr:nvSpPr>
      <xdr:spPr>
        <a:xfrm>
          <a:off x="17756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91" name="直線コネクタ 2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292" name="テキスト ボックス 291"/>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73057</xdr:rowOff>
    </xdr:from>
    <xdr:to>
      <xdr:col>32</xdr:col>
      <xdr:colOff>186689</xdr:colOff>
      <xdr:row>40</xdr:row>
      <xdr:rowOff>21679</xdr:rowOff>
    </xdr:to>
    <xdr:cxnSp macro="">
      <xdr:nvCxnSpPr>
        <xdr:cNvPr id="294" name="直線コネクタ 293"/>
        <xdr:cNvCxnSpPr/>
      </xdr:nvCxnSpPr>
      <xdr:spPr>
        <a:xfrm flipV="1">
          <a:off x="22160864" y="5730907"/>
          <a:ext cx="0" cy="114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25506</xdr:rowOff>
    </xdr:from>
    <xdr:ext cx="534377" cy="259045"/>
    <xdr:sp macro="" textlink="">
      <xdr:nvSpPr>
        <xdr:cNvPr id="295" name="【一般廃棄物処理施設】&#10;一人当たり有形固定資産（償却資産）額最小値テキスト"/>
        <xdr:cNvSpPr txBox="1"/>
      </xdr:nvSpPr>
      <xdr:spPr>
        <a:xfrm>
          <a:off x="22250400" y="688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40</xdr:row>
      <xdr:rowOff>21679</xdr:rowOff>
    </xdr:from>
    <xdr:to>
      <xdr:col>32</xdr:col>
      <xdr:colOff>276225</xdr:colOff>
      <xdr:row>40</xdr:row>
      <xdr:rowOff>21679</xdr:rowOff>
    </xdr:to>
    <xdr:cxnSp macro="">
      <xdr:nvCxnSpPr>
        <xdr:cNvPr id="296" name="直線コネクタ 295"/>
        <xdr:cNvCxnSpPr/>
      </xdr:nvCxnSpPr>
      <xdr:spPr>
        <a:xfrm>
          <a:off x="22072600" y="687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19734</xdr:rowOff>
    </xdr:from>
    <xdr:ext cx="534377" cy="259045"/>
    <xdr:sp macro="" textlink="">
      <xdr:nvSpPr>
        <xdr:cNvPr id="297" name="【一般廃棄物処理施設】&#10;一人当たり有形固定資産（償却資産）額最大値テキスト"/>
        <xdr:cNvSpPr txBox="1"/>
      </xdr:nvSpPr>
      <xdr:spPr>
        <a:xfrm>
          <a:off x="22250400" y="550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73057</xdr:rowOff>
    </xdr:from>
    <xdr:to>
      <xdr:col>32</xdr:col>
      <xdr:colOff>276225</xdr:colOff>
      <xdr:row>33</xdr:row>
      <xdr:rowOff>73057</xdr:rowOff>
    </xdr:to>
    <xdr:cxnSp macro="">
      <xdr:nvCxnSpPr>
        <xdr:cNvPr id="298" name="直線コネクタ 297"/>
        <xdr:cNvCxnSpPr/>
      </xdr:nvCxnSpPr>
      <xdr:spPr>
        <a:xfrm>
          <a:off x="22072600" y="5730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35174</xdr:rowOff>
    </xdr:from>
    <xdr:ext cx="534377" cy="259045"/>
    <xdr:sp macro="" textlink="">
      <xdr:nvSpPr>
        <xdr:cNvPr id="299" name="【一般廃棄物処理施設】&#10;一人当たり有形固定資産（償却資産）額平均値テキスト"/>
        <xdr:cNvSpPr txBox="1"/>
      </xdr:nvSpPr>
      <xdr:spPr>
        <a:xfrm>
          <a:off x="22250400" y="6035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56747</xdr:rowOff>
    </xdr:from>
    <xdr:to>
      <xdr:col>32</xdr:col>
      <xdr:colOff>238125</xdr:colOff>
      <xdr:row>35</xdr:row>
      <xdr:rowOff>158347</xdr:rowOff>
    </xdr:to>
    <xdr:sp macro="" textlink="">
      <xdr:nvSpPr>
        <xdr:cNvPr id="300" name="フローチャート : 判断 299"/>
        <xdr:cNvSpPr/>
      </xdr:nvSpPr>
      <xdr:spPr>
        <a:xfrm>
          <a:off x="22110700" y="605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43602</xdr:rowOff>
    </xdr:from>
    <xdr:to>
      <xdr:col>31</xdr:col>
      <xdr:colOff>85725</xdr:colOff>
      <xdr:row>36</xdr:row>
      <xdr:rowOff>145202</xdr:rowOff>
    </xdr:to>
    <xdr:sp macro="" textlink="">
      <xdr:nvSpPr>
        <xdr:cNvPr id="301" name="フローチャート : 判断 300"/>
        <xdr:cNvSpPr/>
      </xdr:nvSpPr>
      <xdr:spPr>
        <a:xfrm>
          <a:off x="21272500" y="62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34</xdr:row>
      <xdr:rowOff>161729</xdr:rowOff>
    </xdr:from>
    <xdr:ext cx="534377" cy="259045"/>
    <xdr:sp macro="" textlink="">
      <xdr:nvSpPr>
        <xdr:cNvPr id="302" name="n_1aveValue【一般廃棄物処理施設】&#10;一人当たり有形固定資産（償却資産）額"/>
        <xdr:cNvSpPr txBox="1"/>
      </xdr:nvSpPr>
      <xdr:spPr>
        <a:xfrm>
          <a:off x="21043411" y="599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57,363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03" name="テキスト ボックス 3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04" name="テキスト ボックス 3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05" name="テキスト ボックス 3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6" name="テキスト ボックス 3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7" name="テキスト ボックス 3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73063</xdr:rowOff>
    </xdr:from>
    <xdr:to>
      <xdr:col>31</xdr:col>
      <xdr:colOff>85725</xdr:colOff>
      <xdr:row>42</xdr:row>
      <xdr:rowOff>3213</xdr:rowOff>
    </xdr:to>
    <xdr:sp macro="" textlink="">
      <xdr:nvSpPr>
        <xdr:cNvPr id="308" name="円/楕円 307"/>
        <xdr:cNvSpPr/>
      </xdr:nvSpPr>
      <xdr:spPr>
        <a:xfrm>
          <a:off x="21272500" y="71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165790</xdr:rowOff>
    </xdr:from>
    <xdr:ext cx="534377" cy="259045"/>
    <xdr:sp macro="" textlink="">
      <xdr:nvSpPr>
        <xdr:cNvPr id="309" name="n_1mainValue【一般廃棄物処理施設】&#10;一人当たり有形固定資産（償却資産）額"/>
        <xdr:cNvSpPr txBox="1"/>
      </xdr:nvSpPr>
      <xdr:spPr>
        <a:xfrm>
          <a:off x="21043411" y="71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10" name="正方形/長方形 3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1" name="正方形/長方形 3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2" name="正方形/長方形 3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3" name="正方形/長方形 3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4" name="正方形/長方形 3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5" name="正方形/長方形 3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6" name="正方形/長方形 3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7" name="正方形/長方形 3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8" name="テキスト ボックス 3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9" name="直線コネクタ 3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20" name="テキスト ボックス 31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21" name="直線コネクタ 3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22" name="テキスト ボックス 32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23" name="直線コネクタ 3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24" name="テキスト ボックス 3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25" name="直線コネクタ 3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6" name="テキスト ボックス 3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7" name="直線コネクタ 3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8" name="テキスト ボックス 3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9" name="直線コネクタ 3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30" name="テキスト ボックス 32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1" name="直線コネクタ 3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32" name="テキスト ボックス 33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34" name="直線コネクタ 333"/>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35"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36" name="直線コネクタ 335"/>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37"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38" name="直線コネクタ 337"/>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39"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40" name="フローチャート : 判断 339"/>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170180</xdr:rowOff>
    </xdr:from>
    <xdr:to>
      <xdr:col>22</xdr:col>
      <xdr:colOff>415925</xdr:colOff>
      <xdr:row>61</xdr:row>
      <xdr:rowOff>100330</xdr:rowOff>
    </xdr:to>
    <xdr:sp macro="" textlink="">
      <xdr:nvSpPr>
        <xdr:cNvPr id="341" name="フローチャート : 判断 340"/>
        <xdr:cNvSpPr/>
      </xdr:nvSpPr>
      <xdr:spPr>
        <a:xfrm>
          <a:off x="15430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91457</xdr:rowOff>
    </xdr:from>
    <xdr:ext cx="405111" cy="259045"/>
    <xdr:sp macro="" textlink="">
      <xdr:nvSpPr>
        <xdr:cNvPr id="342" name="n_1aveValue【保健センター・保健所】&#10;有形固定資産減価償却率"/>
        <xdr:cNvSpPr txBox="1"/>
      </xdr:nvSpPr>
      <xdr:spPr>
        <a:xfrm>
          <a:off x="15266043"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43" name="テキスト ボックス 3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4" name="テキスト ボックス 3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5" name="テキスト ボックス 3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6" name="テキスト ボックス 3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7" name="テキスト ボックス 3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44450</xdr:rowOff>
    </xdr:from>
    <xdr:to>
      <xdr:col>22</xdr:col>
      <xdr:colOff>415925</xdr:colOff>
      <xdr:row>55</xdr:row>
      <xdr:rowOff>146050</xdr:rowOff>
    </xdr:to>
    <xdr:sp macro="" textlink="">
      <xdr:nvSpPr>
        <xdr:cNvPr id="348" name="円/楕円 347"/>
        <xdr:cNvSpPr/>
      </xdr:nvSpPr>
      <xdr:spPr>
        <a:xfrm>
          <a:off x="15430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53</xdr:row>
      <xdr:rowOff>162577</xdr:rowOff>
    </xdr:from>
    <xdr:ext cx="469744" cy="259045"/>
    <xdr:sp macro="" textlink="">
      <xdr:nvSpPr>
        <xdr:cNvPr id="349" name="n_1mainValue【保健センター・保健所】&#10;有形固定資産減価償却率"/>
        <xdr:cNvSpPr txBox="1"/>
      </xdr:nvSpPr>
      <xdr:spPr>
        <a:xfrm>
          <a:off x="15233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0" name="正方形/長方形 3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1" name="正方形/長方形 3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52" name="正方形/長方形 3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3" name="正方形/長方形 3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4" name="正方形/長方形 3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5" name="正方形/長方形 3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6" name="正方形/長方形 3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7" name="正方形/長方形 3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8" name="テキスト ボックス 3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9" name="直線コネクタ 3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60" name="直線コネクタ 3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61" name="テキスト ボックス 3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62" name="直線コネクタ 3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63" name="テキスト ボックス 3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64" name="直線コネクタ 3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65" name="テキスト ボックス 3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66" name="直線コネクタ 3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67" name="テキスト ボックス 3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8" name="直線コネクタ 3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9" name="テキスト ボックス 3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371" name="直線コネクタ 370"/>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372"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373" name="直線コネクタ 372"/>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374"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375" name="直線コネクタ 374"/>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376"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377" name="フローチャート : 判断 376"/>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378" name="フローチャート : 判断 377"/>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108475</xdr:rowOff>
    </xdr:from>
    <xdr:ext cx="469744" cy="259045"/>
    <xdr:sp macro="" textlink="">
      <xdr:nvSpPr>
        <xdr:cNvPr id="379" name="n_1aveValue【保健センター・保健所】&#10;一人当たり面積"/>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80" name="テキスト ボックス 3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1" name="テキスト ボックス 3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2" name="テキスト ボックス 3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3" name="テキスト ボックス 3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4" name="テキスト ボックス 3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109220</xdr:rowOff>
    </xdr:from>
    <xdr:to>
      <xdr:col>31</xdr:col>
      <xdr:colOff>85725</xdr:colOff>
      <xdr:row>63</xdr:row>
      <xdr:rowOff>39370</xdr:rowOff>
    </xdr:to>
    <xdr:sp macro="" textlink="">
      <xdr:nvSpPr>
        <xdr:cNvPr id="385" name="円/楕円 384"/>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30497</xdr:rowOff>
    </xdr:from>
    <xdr:ext cx="469744" cy="259045"/>
    <xdr:sp macro="" textlink="">
      <xdr:nvSpPr>
        <xdr:cNvPr id="386"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7" name="正方形/長方形 3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8" name="正方形/長方形 3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9" name="正方形/長方形 3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90" name="正方形/長方形 3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91" name="正方形/長方形 3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2" name="正方形/長方形 3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3" name="正方形/長方形 3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4" name="正方形/長方形 3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5" name="テキスト ボックス 3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6" name="直線コネクタ 3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97" name="直線コネクタ 3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98" name="テキスト ボックス 39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99" name="直線コネクタ 3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00" name="テキスト ボックス 3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01" name="直線コネクタ 4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02" name="テキスト ボックス 4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03" name="直線コネクタ 4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04" name="テキスト ボックス 4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05" name="直線コネクタ 4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06" name="テキスト ボックス 4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07" name="直線コネクタ 4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08" name="テキスト ボックス 40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9" name="直線コネクタ 4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10" name="テキスト ボックス 40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12" name="直線コネクタ 411"/>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13"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14" name="直線コネクタ 413"/>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15"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16" name="直線コネクタ 415"/>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417"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418" name="フローチャート : 判断 417"/>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127726</xdr:rowOff>
    </xdr:from>
    <xdr:to>
      <xdr:col>22</xdr:col>
      <xdr:colOff>415925</xdr:colOff>
      <xdr:row>83</xdr:row>
      <xdr:rowOff>57876</xdr:rowOff>
    </xdr:to>
    <xdr:sp macro="" textlink="">
      <xdr:nvSpPr>
        <xdr:cNvPr id="419" name="フローチャート : 判断 418"/>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49003</xdr:rowOff>
    </xdr:from>
    <xdr:ext cx="405111" cy="259045"/>
    <xdr:sp macro="" textlink="">
      <xdr:nvSpPr>
        <xdr:cNvPr id="420" name="n_1aveValue【消防施設】&#10;有形固定資産減価償却率"/>
        <xdr:cNvSpPr txBox="1"/>
      </xdr:nvSpPr>
      <xdr:spPr>
        <a:xfrm>
          <a:off x="15266043"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21" name="テキスト ボックス 4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22" name="テキスト ボックス 4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3" name="テキスト ボックス 4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4" name="テキスト ボックス 4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5" name="テキスト ボックス 4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16692</xdr:rowOff>
    </xdr:from>
    <xdr:to>
      <xdr:col>22</xdr:col>
      <xdr:colOff>415925</xdr:colOff>
      <xdr:row>82</xdr:row>
      <xdr:rowOff>118292</xdr:rowOff>
    </xdr:to>
    <xdr:sp macro="" textlink="">
      <xdr:nvSpPr>
        <xdr:cNvPr id="426" name="円/楕円 425"/>
        <xdr:cNvSpPr/>
      </xdr:nvSpPr>
      <xdr:spPr>
        <a:xfrm>
          <a:off x="15430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134819</xdr:rowOff>
    </xdr:from>
    <xdr:ext cx="405111" cy="259045"/>
    <xdr:sp macro="" textlink="">
      <xdr:nvSpPr>
        <xdr:cNvPr id="427" name="n_1mainValue【消防施設】&#10;有形固定資産減価償却率"/>
        <xdr:cNvSpPr txBox="1"/>
      </xdr:nvSpPr>
      <xdr:spPr>
        <a:xfrm>
          <a:off x="15266043"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8" name="正方形/長方形 4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9" name="正方形/長方形 4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0" name="正方形/長方形 4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1" name="正方形/長方形 4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2" name="正方形/長方形 4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3" name="正方形/長方形 4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4" name="正方形/長方形 4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5" name="正方形/長方形 4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6" name="テキスト ボックス 4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7" name="直線コネクタ 4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38" name="直線コネクタ 4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39" name="テキスト ボックス 4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40" name="直線コネクタ 4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41" name="テキスト ボックス 4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42" name="直線コネクタ 4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43" name="テキスト ボックス 4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44" name="直線コネクタ 4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45" name="テキスト ボックス 4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46" name="直線コネクタ 4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47" name="テキスト ボックス 4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8" name="直線コネクタ 4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9" name="テキスト ボックス 4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5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451" name="直線コネクタ 450"/>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452"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453" name="直線コネクタ 452"/>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454"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455" name="直線コネクタ 45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456"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57" name="フローチャート : 判断 456"/>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101600</xdr:rowOff>
    </xdr:from>
    <xdr:to>
      <xdr:col>31</xdr:col>
      <xdr:colOff>85725</xdr:colOff>
      <xdr:row>81</xdr:row>
      <xdr:rowOff>31750</xdr:rowOff>
    </xdr:to>
    <xdr:sp macro="" textlink="">
      <xdr:nvSpPr>
        <xdr:cNvPr id="458" name="フローチャート : 判断 457"/>
        <xdr:cNvSpPr/>
      </xdr:nvSpPr>
      <xdr:spPr>
        <a:xfrm>
          <a:off x="21272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48277</xdr:rowOff>
    </xdr:from>
    <xdr:ext cx="469744" cy="259045"/>
    <xdr:sp macro="" textlink="">
      <xdr:nvSpPr>
        <xdr:cNvPr id="459" name="n_1aveValue【消防施設】&#10;一人当たり面積"/>
        <xdr:cNvSpPr txBox="1"/>
      </xdr:nvSpPr>
      <xdr:spPr>
        <a:xfrm>
          <a:off x="210757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60" name="テキスト ボックス 4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61" name="テキスト ボックス 4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62" name="テキスト ボックス 4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63" name="テキスト ボックス 4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4" name="テキスト ボックス 4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139700</xdr:rowOff>
    </xdr:from>
    <xdr:to>
      <xdr:col>31</xdr:col>
      <xdr:colOff>85725</xdr:colOff>
      <xdr:row>83</xdr:row>
      <xdr:rowOff>69850</xdr:rowOff>
    </xdr:to>
    <xdr:sp macro="" textlink="">
      <xdr:nvSpPr>
        <xdr:cNvPr id="465" name="円/楕円 464"/>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60977</xdr:rowOff>
    </xdr:from>
    <xdr:ext cx="469744" cy="259045"/>
    <xdr:sp macro="" textlink="">
      <xdr:nvSpPr>
        <xdr:cNvPr id="466" name="n_1mainValue【消防施設】&#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7" name="正方形/長方形 4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8" name="正方形/長方形 4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9" name="正方形/長方形 4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70" name="正方形/長方形 4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1" name="正方形/長方形 4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2" name="正方形/長方形 4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3" name="正方形/長方形 4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4" name="正方形/長方形 4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5" name="テキスト ボックス 4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6" name="直線コネクタ 4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77" name="直線コネクタ 47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78" name="テキスト ボックス 47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9" name="直線コネクタ 47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80" name="テキスト ボックス 47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81" name="直線コネクタ 48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82" name="テキスト ボックス 48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83" name="直線コネクタ 48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4" name="テキスト ボックス 48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5" name="直線コネクタ 48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6" name="テキスト ボックス 48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7" name="直線コネクタ 48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88" name="テキスト ボックス 48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9" name="直線コネクタ 4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90" name="テキスト ボックス 4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9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492" name="直線コネクタ 491"/>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93"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94" name="直線コネクタ 49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495"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496" name="直線コネクタ 495"/>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497"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498" name="フローチャート : 判断 497"/>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12337</xdr:rowOff>
    </xdr:from>
    <xdr:to>
      <xdr:col>22</xdr:col>
      <xdr:colOff>415925</xdr:colOff>
      <xdr:row>104</xdr:row>
      <xdr:rowOff>113937</xdr:rowOff>
    </xdr:to>
    <xdr:sp macro="" textlink="">
      <xdr:nvSpPr>
        <xdr:cNvPr id="499" name="フローチャート : 判断 498"/>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105064</xdr:rowOff>
    </xdr:from>
    <xdr:ext cx="405111" cy="259045"/>
    <xdr:sp macro="" textlink="">
      <xdr:nvSpPr>
        <xdr:cNvPr id="500" name="n_1aveValue【庁舎】&#10;有形固定資産減価償却率"/>
        <xdr:cNvSpPr txBox="1"/>
      </xdr:nvSpPr>
      <xdr:spPr>
        <a:xfrm>
          <a:off x="15266043"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01" name="テキスト ボックス 5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02" name="テキスト ボックス 5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3" name="テキスト ボックス 5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4" name="テキスト ボックス 5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5" name="テキスト ボックス 5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118473</xdr:rowOff>
    </xdr:from>
    <xdr:to>
      <xdr:col>22</xdr:col>
      <xdr:colOff>415925</xdr:colOff>
      <xdr:row>100</xdr:row>
      <xdr:rowOff>48623</xdr:rowOff>
    </xdr:to>
    <xdr:sp macro="" textlink="">
      <xdr:nvSpPr>
        <xdr:cNvPr id="506" name="円/楕円 505"/>
        <xdr:cNvSpPr/>
      </xdr:nvSpPr>
      <xdr:spPr>
        <a:xfrm>
          <a:off x="15430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65150</xdr:rowOff>
    </xdr:from>
    <xdr:ext cx="405111" cy="259045"/>
    <xdr:sp macro="" textlink="">
      <xdr:nvSpPr>
        <xdr:cNvPr id="507" name="n_1mainValue【庁舎】&#10;有形固定資産減価償却率"/>
        <xdr:cNvSpPr txBox="1"/>
      </xdr:nvSpPr>
      <xdr:spPr>
        <a:xfrm>
          <a:off x="15266043"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8" name="正方形/長方形 5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9" name="正方形/長方形 5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10" name="正方形/長方形 5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11" name="正方形/長方形 5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2" name="正方形/長方形 5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3" name="正方形/長方形 5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4" name="正方形/長方形 5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5" name="正方形/長方形 5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6" name="テキスト ボックス 5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7" name="直線コネクタ 5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18" name="直線コネクタ 51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19" name="テキスト ボックス 51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20" name="直線コネクタ 51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21" name="テキスト ボックス 52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22" name="直線コネクタ 52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23" name="テキスト ボックス 52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24" name="直線コネクタ 52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25" name="テキスト ボックス 52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6" name="直線コネクタ 5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7" name="テキスト ボックス 5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29" name="直線コネクタ 528"/>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30"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31" name="直線コネクタ 530"/>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32"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33" name="直線コネクタ 532"/>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34"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35" name="フローチャート : 判断 534"/>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101</xdr:row>
      <xdr:rowOff>169418</xdr:rowOff>
    </xdr:from>
    <xdr:to>
      <xdr:col>31</xdr:col>
      <xdr:colOff>85725</xdr:colOff>
      <xdr:row>102</xdr:row>
      <xdr:rowOff>99568</xdr:rowOff>
    </xdr:to>
    <xdr:sp macro="" textlink="">
      <xdr:nvSpPr>
        <xdr:cNvPr id="536" name="フローチャート : 判断 535"/>
        <xdr:cNvSpPr/>
      </xdr:nvSpPr>
      <xdr:spPr>
        <a:xfrm>
          <a:off x="21272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116095</xdr:rowOff>
    </xdr:from>
    <xdr:ext cx="469744" cy="259045"/>
    <xdr:sp macro="" textlink="">
      <xdr:nvSpPr>
        <xdr:cNvPr id="537" name="n_1aveValue【庁舎】&#10;一人当たり面積"/>
        <xdr:cNvSpPr txBox="1"/>
      </xdr:nvSpPr>
      <xdr:spPr>
        <a:xfrm>
          <a:off x="2107572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8" name="テキスト ボックス 5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9" name="テキスト ボックス 5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0" name="テキスト ボックス 5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1" name="テキスト ボックス 5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2" name="テキスト ボックス 5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43687</xdr:rowOff>
    </xdr:from>
    <xdr:to>
      <xdr:col>31</xdr:col>
      <xdr:colOff>85725</xdr:colOff>
      <xdr:row>104</xdr:row>
      <xdr:rowOff>145287</xdr:rowOff>
    </xdr:to>
    <xdr:sp macro="" textlink="">
      <xdr:nvSpPr>
        <xdr:cNvPr id="543" name="円/楕円 542"/>
        <xdr:cNvSpPr/>
      </xdr:nvSpPr>
      <xdr:spPr>
        <a:xfrm>
          <a:off x="21272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136414</xdr:rowOff>
    </xdr:from>
    <xdr:ext cx="469744" cy="259045"/>
    <xdr:sp macro="" textlink="">
      <xdr:nvSpPr>
        <xdr:cNvPr id="544" name="n_1mainValue【庁舎】&#10;一人当たり面積"/>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5" name="正方形/長方形 5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6" name="正方形/長方形 5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7" name="テキスト ボックス 5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寒川町公共施設等総合管理計画」の方向性に沿って、各施設の劣化や損傷等の老朽化の状況を踏まえ調査研究し、その点検・診断等の結果から必要な対策・検討を重ねながら「施設再編計画」を策定していくこととなりますが、計画に基づく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各施設ともに、「施設再編計画」策定までは、長寿命化・統合複合化等の方針が決定するまでは有形固定資産減価償却率は増加傾向とな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48,372
47,736
13.34
14,788,098
14,042,828
683,740
9,057,377
9,069,164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9.3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950" b="0" i="0" baseline="0">
              <a:solidFill>
                <a:schemeClr val="dk1"/>
              </a:solidFill>
              <a:effectLst/>
              <a:latin typeface="+mn-lt"/>
              <a:ea typeface="+mn-ea"/>
              <a:cs typeface="+mn-cs"/>
            </a:rPr>
            <a:t>　</a:t>
          </a:r>
          <a:r>
            <a:rPr lang="ja-JP" altLang="ja-JP" sz="950" b="0" i="0" baseline="0">
              <a:solidFill>
                <a:schemeClr val="dk1"/>
              </a:solidFill>
              <a:effectLst/>
              <a:latin typeface="+mn-lt"/>
              <a:ea typeface="+mn-ea"/>
              <a:cs typeface="+mn-cs"/>
            </a:rPr>
            <a:t>平成</a:t>
          </a:r>
          <a:r>
            <a:rPr lang="ja-JP" altLang="en-US" sz="950" b="0" i="0" baseline="0">
              <a:solidFill>
                <a:schemeClr val="dk1"/>
              </a:solidFill>
              <a:effectLst/>
              <a:latin typeface="+mn-lt"/>
              <a:ea typeface="+mn-ea"/>
              <a:cs typeface="+mn-cs"/>
            </a:rPr>
            <a:t>２０</a:t>
          </a:r>
          <a:r>
            <a:rPr lang="ja-JP" altLang="ja-JP" sz="950" b="0" i="0" baseline="0">
              <a:solidFill>
                <a:schemeClr val="dk1"/>
              </a:solidFill>
              <a:effectLst/>
              <a:latin typeface="+mn-lt"/>
              <a:ea typeface="+mn-ea"/>
              <a:cs typeface="+mn-cs"/>
            </a:rPr>
            <a:t>年度秋の景気低迷後も経済情勢の回復が遅れ、個人所得及び法人収益が伸びず、それに伴い町税の減収が続いたことから財政力指数の減が続き、平成</a:t>
          </a:r>
          <a:r>
            <a:rPr lang="ja-JP" altLang="en-US" sz="950" b="0" i="0" baseline="0">
              <a:solidFill>
                <a:schemeClr val="dk1"/>
              </a:solidFill>
              <a:effectLst/>
              <a:latin typeface="+mn-lt"/>
              <a:ea typeface="+mn-ea"/>
              <a:cs typeface="+mn-cs"/>
            </a:rPr>
            <a:t>２４</a:t>
          </a:r>
          <a:r>
            <a:rPr lang="ja-JP" altLang="ja-JP" sz="950" b="0" i="0" baseline="0">
              <a:solidFill>
                <a:schemeClr val="dk1"/>
              </a:solidFill>
              <a:effectLst/>
              <a:latin typeface="+mn-lt"/>
              <a:ea typeface="+mn-ea"/>
              <a:cs typeface="+mn-cs"/>
            </a:rPr>
            <a:t>年度、</a:t>
          </a:r>
          <a:r>
            <a:rPr lang="ja-JP" altLang="en-US" sz="950" b="0" i="0" baseline="0">
              <a:solidFill>
                <a:schemeClr val="dk1"/>
              </a:solidFill>
              <a:effectLst/>
              <a:latin typeface="+mn-lt"/>
              <a:ea typeface="+mn-ea"/>
              <a:cs typeface="+mn-cs"/>
            </a:rPr>
            <a:t>２５</a:t>
          </a:r>
          <a:r>
            <a:rPr lang="ja-JP" altLang="ja-JP" sz="950" b="0" i="0" baseline="0">
              <a:solidFill>
                <a:schemeClr val="dk1"/>
              </a:solidFill>
              <a:effectLst/>
              <a:latin typeface="+mn-lt"/>
              <a:ea typeface="+mn-ea"/>
              <a:cs typeface="+mn-cs"/>
            </a:rPr>
            <a:t>年度の単年度での指数が０．９９となり、交付団体へと転じた。平成</a:t>
          </a:r>
          <a:r>
            <a:rPr lang="ja-JP" altLang="en-US" sz="950" b="0" i="0" baseline="0">
              <a:solidFill>
                <a:schemeClr val="dk1"/>
              </a:solidFill>
              <a:effectLst/>
              <a:latin typeface="+mn-lt"/>
              <a:ea typeface="+mn-ea"/>
              <a:cs typeface="+mn-cs"/>
            </a:rPr>
            <a:t>２６</a:t>
          </a:r>
          <a:r>
            <a:rPr lang="ja-JP" altLang="ja-JP" sz="950" b="0" i="0" baseline="0">
              <a:solidFill>
                <a:schemeClr val="dk1"/>
              </a:solidFill>
              <a:effectLst/>
              <a:latin typeface="+mn-lt"/>
              <a:ea typeface="+mn-ea"/>
              <a:cs typeface="+mn-cs"/>
            </a:rPr>
            <a:t>年度から町内保育園３園を民営化したことで、交付税措置されなくなり、需要額が減となったことや、地方消費税率引き上げによる地方消費税交付金の増による収入額の増などが原因で、平成</a:t>
          </a:r>
          <a:r>
            <a:rPr lang="ja-JP" altLang="en-US" sz="950" b="0" i="0" baseline="0">
              <a:solidFill>
                <a:schemeClr val="dk1"/>
              </a:solidFill>
              <a:effectLst/>
              <a:latin typeface="+mn-lt"/>
              <a:ea typeface="+mn-ea"/>
              <a:cs typeface="+mn-cs"/>
            </a:rPr>
            <a:t>２６</a:t>
          </a:r>
          <a:r>
            <a:rPr lang="ja-JP" altLang="ja-JP" sz="950" b="0" i="0" baseline="0">
              <a:solidFill>
                <a:schemeClr val="dk1"/>
              </a:solidFill>
              <a:effectLst/>
              <a:latin typeface="+mn-lt"/>
              <a:ea typeface="+mn-ea"/>
              <a:cs typeface="+mn-cs"/>
            </a:rPr>
            <a:t>年度</a:t>
          </a:r>
          <a:r>
            <a:rPr lang="ja-JP" altLang="en-US" sz="950" b="0" i="0" baseline="0">
              <a:solidFill>
                <a:schemeClr val="dk1"/>
              </a:solidFill>
              <a:effectLst/>
              <a:latin typeface="+mn-lt"/>
              <a:ea typeface="+mn-ea"/>
              <a:cs typeface="+mn-cs"/>
            </a:rPr>
            <a:t>には</a:t>
          </a:r>
          <a:r>
            <a:rPr lang="ja-JP" altLang="ja-JP" sz="950" b="0" i="0" baseline="0">
              <a:solidFill>
                <a:schemeClr val="dk1"/>
              </a:solidFill>
              <a:effectLst/>
              <a:latin typeface="+mn-lt"/>
              <a:ea typeface="+mn-ea"/>
              <a:cs typeface="+mn-cs"/>
            </a:rPr>
            <a:t>単年度指数が１．０１となり、３年ぶりに不交付団体へ転じ、平成</a:t>
          </a:r>
          <a:r>
            <a:rPr lang="ja-JP" altLang="en-US" sz="950" b="0" i="0" baseline="0">
              <a:solidFill>
                <a:schemeClr val="dk1"/>
              </a:solidFill>
              <a:effectLst/>
              <a:latin typeface="+mn-lt"/>
              <a:ea typeface="+mn-ea"/>
              <a:cs typeface="+mn-cs"/>
            </a:rPr>
            <a:t>２７</a:t>
          </a:r>
          <a:r>
            <a:rPr lang="ja-JP" altLang="ja-JP" sz="950" b="0" i="0" baseline="0">
              <a:solidFill>
                <a:schemeClr val="dk1"/>
              </a:solidFill>
              <a:effectLst/>
              <a:latin typeface="+mn-lt"/>
              <a:ea typeface="+mn-ea"/>
              <a:cs typeface="+mn-cs"/>
            </a:rPr>
            <a:t>年度</a:t>
          </a:r>
          <a:r>
            <a:rPr lang="ja-JP" altLang="en-US" sz="950" b="0" i="0" baseline="0">
              <a:solidFill>
                <a:schemeClr val="dk1"/>
              </a:solidFill>
              <a:effectLst/>
              <a:latin typeface="+mn-lt"/>
              <a:ea typeface="+mn-ea"/>
              <a:cs typeface="+mn-cs"/>
            </a:rPr>
            <a:t>は</a:t>
          </a:r>
          <a:r>
            <a:rPr lang="ja-JP" altLang="ja-JP" sz="950" b="0" i="0" baseline="0">
              <a:solidFill>
                <a:schemeClr val="dk1"/>
              </a:solidFill>
              <a:effectLst/>
              <a:latin typeface="+mn-lt"/>
              <a:ea typeface="+mn-ea"/>
              <a:cs typeface="+mn-cs"/>
            </a:rPr>
            <a:t>単年度の指数が１．０４、</a:t>
          </a:r>
          <a:r>
            <a:rPr lang="ja-JP" altLang="en-US" sz="950" b="0" i="0" baseline="0">
              <a:solidFill>
                <a:schemeClr val="dk1"/>
              </a:solidFill>
              <a:effectLst/>
              <a:latin typeface="+mn-lt"/>
              <a:ea typeface="+mn-ea"/>
              <a:cs typeface="+mn-cs"/>
            </a:rPr>
            <a:t>３</a:t>
          </a:r>
          <a:r>
            <a:rPr lang="ja-JP" altLang="ja-JP" sz="950" b="0" i="0" baseline="0">
              <a:solidFill>
                <a:schemeClr val="dk1"/>
              </a:solidFill>
              <a:effectLst/>
              <a:latin typeface="+mn-lt"/>
              <a:ea typeface="+mn-ea"/>
              <a:cs typeface="+mn-cs"/>
            </a:rPr>
            <a:t>か年平均指数が１．０１</a:t>
          </a:r>
          <a:r>
            <a:rPr lang="ja-JP" altLang="en-US" sz="950" b="0" i="0" baseline="0">
              <a:solidFill>
                <a:schemeClr val="dk1"/>
              </a:solidFill>
              <a:effectLst/>
              <a:latin typeface="+mn-lt"/>
              <a:ea typeface="+mn-ea"/>
              <a:cs typeface="+mn-cs"/>
            </a:rPr>
            <a:t>、平成２８年度</a:t>
          </a:r>
          <a:r>
            <a:rPr lang="ja-JP" altLang="ja-JP" sz="950" b="0" i="0" baseline="0">
              <a:solidFill>
                <a:schemeClr val="dk1"/>
              </a:solidFill>
              <a:effectLst/>
              <a:latin typeface="+mn-lt"/>
              <a:ea typeface="+mn-ea"/>
              <a:cs typeface="+mn-cs"/>
            </a:rPr>
            <a:t>にあって</a:t>
          </a:r>
          <a:r>
            <a:rPr lang="ja-JP" altLang="en-US" sz="950" b="0" i="0" baseline="0">
              <a:solidFill>
                <a:schemeClr val="dk1"/>
              </a:solidFill>
              <a:effectLst/>
              <a:latin typeface="+mn-lt"/>
              <a:ea typeface="+mn-ea"/>
              <a:cs typeface="+mn-cs"/>
            </a:rPr>
            <a:t>は</a:t>
          </a:r>
          <a:r>
            <a:rPr lang="ja-JP" altLang="ja-JP" sz="950" b="0" i="0" baseline="0">
              <a:solidFill>
                <a:schemeClr val="dk1"/>
              </a:solidFill>
              <a:effectLst/>
              <a:latin typeface="+mn-lt"/>
              <a:ea typeface="+mn-ea"/>
              <a:cs typeface="+mn-cs"/>
            </a:rPr>
            <a:t>、</a:t>
          </a:r>
          <a:r>
            <a:rPr lang="ja-JP" altLang="en-US" sz="950" b="0" i="0" baseline="0">
              <a:solidFill>
                <a:schemeClr val="dk1"/>
              </a:solidFill>
              <a:effectLst/>
              <a:latin typeface="+mn-lt"/>
              <a:ea typeface="+mn-ea"/>
              <a:cs typeface="+mn-cs"/>
            </a:rPr>
            <a:t>単年度の指数は１．０５、３か年平均の指数は１．０３となったが、歳入総額の約６割をしめる町税は対前年度比で５３，３３５千円の減（△０．６％）となっており、</a:t>
          </a:r>
          <a:r>
            <a:rPr lang="ja-JP" altLang="ja-JP" sz="950" b="0" i="0" baseline="0">
              <a:solidFill>
                <a:schemeClr val="dk1"/>
              </a:solidFill>
              <a:effectLst/>
              <a:latin typeface="+mn-lt"/>
              <a:ea typeface="+mn-ea"/>
              <a:cs typeface="+mn-cs"/>
            </a:rPr>
            <a:t>財政力指数自体は類似団体を上回っているものの、</a:t>
          </a:r>
          <a:r>
            <a:rPr lang="ja-JP" altLang="en-US" sz="950" b="0" i="0" baseline="0">
              <a:solidFill>
                <a:schemeClr val="dk1"/>
              </a:solidFill>
              <a:effectLst/>
              <a:latin typeface="+mn-lt"/>
              <a:ea typeface="+mn-ea"/>
              <a:cs typeface="+mn-cs"/>
            </a:rPr>
            <a:t>依然として</a:t>
          </a:r>
          <a:r>
            <a:rPr lang="ja-JP" altLang="ja-JP" sz="950" b="0" i="0" baseline="0">
              <a:solidFill>
                <a:schemeClr val="dk1"/>
              </a:solidFill>
              <a:effectLst/>
              <a:latin typeface="+mn-lt"/>
              <a:ea typeface="+mn-ea"/>
              <a:cs typeface="+mn-cs"/>
            </a:rPr>
            <a:t>町税収入の下振れリスクは常に伴うものであることから、今後も財源の確保は厳しい状況が続いていくものと予想される。</a:t>
          </a:r>
          <a:endParaRPr lang="ja-JP" altLang="ja-JP" sz="95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124178</xdr:rowOff>
    </xdr:from>
    <xdr:to>
      <xdr:col>7</xdr:col>
      <xdr:colOff>152400</xdr:colOff>
      <xdr:row>39</xdr:row>
      <xdr:rowOff>150989</xdr:rowOff>
    </xdr:to>
    <xdr:cxnSp macro="">
      <xdr:nvCxnSpPr>
        <xdr:cNvPr id="68" name="直線コネクタ 67"/>
        <xdr:cNvCxnSpPr/>
      </xdr:nvCxnSpPr>
      <xdr:spPr>
        <a:xfrm flipV="1">
          <a:off x="4114800" y="68107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150989</xdr:rowOff>
    </xdr:from>
    <xdr:to>
      <xdr:col>6</xdr:col>
      <xdr:colOff>0</xdr:colOff>
      <xdr:row>39</xdr:row>
      <xdr:rowOff>164395</xdr:rowOff>
    </xdr:to>
    <xdr:cxnSp macro="">
      <xdr:nvCxnSpPr>
        <xdr:cNvPr id="71" name="直線コネクタ 70"/>
        <xdr:cNvCxnSpPr/>
      </xdr:nvCxnSpPr>
      <xdr:spPr>
        <a:xfrm flipV="1">
          <a:off x="3225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164395</xdr:rowOff>
    </xdr:from>
    <xdr:to>
      <xdr:col>4</xdr:col>
      <xdr:colOff>482600</xdr:colOff>
      <xdr:row>39</xdr:row>
      <xdr:rowOff>164395</xdr:rowOff>
    </xdr:to>
    <xdr:cxnSp macro="">
      <xdr:nvCxnSpPr>
        <xdr:cNvPr id="74" name="直線コネクタ 73"/>
        <xdr:cNvCxnSpPr/>
      </xdr:nvCxnSpPr>
      <xdr:spPr>
        <a:xfrm>
          <a:off x="2336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150989</xdr:rowOff>
    </xdr:from>
    <xdr:to>
      <xdr:col>3</xdr:col>
      <xdr:colOff>279400</xdr:colOff>
      <xdr:row>39</xdr:row>
      <xdr:rowOff>164395</xdr:rowOff>
    </xdr:to>
    <xdr:cxnSp macro="">
      <xdr:nvCxnSpPr>
        <xdr:cNvPr id="77" name="直線コネクタ 76"/>
        <xdr:cNvCxnSpPr/>
      </xdr:nvCxnSpPr>
      <xdr:spPr>
        <a:xfrm>
          <a:off x="1447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73378</xdr:rowOff>
    </xdr:from>
    <xdr:to>
      <xdr:col>7</xdr:col>
      <xdr:colOff>203200</xdr:colOff>
      <xdr:row>40</xdr:row>
      <xdr:rowOff>3528</xdr:rowOff>
    </xdr:to>
    <xdr:sp macro="" textlink="">
      <xdr:nvSpPr>
        <xdr:cNvPr id="87" name="円/楕円 86"/>
        <xdr:cNvSpPr/>
      </xdr:nvSpPr>
      <xdr:spPr>
        <a:xfrm>
          <a:off x="4902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89905</xdr:rowOff>
    </xdr:from>
    <xdr:ext cx="762000" cy="259045"/>
    <xdr:sp macro="" textlink="">
      <xdr:nvSpPr>
        <xdr:cNvPr id="88" name="財政力該当値テキスト"/>
        <xdr:cNvSpPr txBox="1"/>
      </xdr:nvSpPr>
      <xdr:spPr>
        <a:xfrm>
          <a:off x="5041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100189</xdr:rowOff>
    </xdr:from>
    <xdr:to>
      <xdr:col>6</xdr:col>
      <xdr:colOff>50800</xdr:colOff>
      <xdr:row>40</xdr:row>
      <xdr:rowOff>30339</xdr:rowOff>
    </xdr:to>
    <xdr:sp macro="" textlink="">
      <xdr:nvSpPr>
        <xdr:cNvPr id="89" name="円/楕円 88"/>
        <xdr:cNvSpPr/>
      </xdr:nvSpPr>
      <xdr:spPr>
        <a:xfrm>
          <a:off x="4064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40516</xdr:rowOff>
    </xdr:from>
    <xdr:ext cx="736600" cy="259045"/>
    <xdr:sp macro="" textlink="">
      <xdr:nvSpPr>
        <xdr:cNvPr id="90" name="テキスト ボックス 89"/>
        <xdr:cNvSpPr txBox="1"/>
      </xdr:nvSpPr>
      <xdr:spPr>
        <a:xfrm>
          <a:off x="3733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113595</xdr:rowOff>
    </xdr:from>
    <xdr:to>
      <xdr:col>4</xdr:col>
      <xdr:colOff>533400</xdr:colOff>
      <xdr:row>40</xdr:row>
      <xdr:rowOff>43745</xdr:rowOff>
    </xdr:to>
    <xdr:sp macro="" textlink="">
      <xdr:nvSpPr>
        <xdr:cNvPr id="91" name="円/楕円 90"/>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53922</xdr:rowOff>
    </xdr:from>
    <xdr:ext cx="762000" cy="259045"/>
    <xdr:sp macro="" textlink="">
      <xdr:nvSpPr>
        <xdr:cNvPr id="92" name="テキスト ボックス 91"/>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113595</xdr:rowOff>
    </xdr:from>
    <xdr:to>
      <xdr:col>3</xdr:col>
      <xdr:colOff>330200</xdr:colOff>
      <xdr:row>40</xdr:row>
      <xdr:rowOff>43745</xdr:rowOff>
    </xdr:to>
    <xdr:sp macro="" textlink="">
      <xdr:nvSpPr>
        <xdr:cNvPr id="93" name="円/楕円 92"/>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53922</xdr:rowOff>
    </xdr:from>
    <xdr:ext cx="762000" cy="259045"/>
    <xdr:sp macro="" textlink="">
      <xdr:nvSpPr>
        <xdr:cNvPr id="94" name="テキスト ボックス 93"/>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100189</xdr:rowOff>
    </xdr:from>
    <xdr:to>
      <xdr:col>2</xdr:col>
      <xdr:colOff>127000</xdr:colOff>
      <xdr:row>40</xdr:row>
      <xdr:rowOff>30339</xdr:rowOff>
    </xdr:to>
    <xdr:sp macro="" textlink="">
      <xdr:nvSpPr>
        <xdr:cNvPr id="95" name="円/楕円 94"/>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40516</xdr:rowOff>
    </xdr:from>
    <xdr:ext cx="762000" cy="259045"/>
    <xdr:sp macro="" textlink="">
      <xdr:nvSpPr>
        <xdr:cNvPr id="96" name="テキスト ボックス 95"/>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平成</a:t>
          </a:r>
          <a:r>
            <a:rPr lang="ja-JP" altLang="en-US" sz="900" b="0" i="0" baseline="0">
              <a:solidFill>
                <a:schemeClr val="dk1"/>
              </a:solidFill>
              <a:effectLst/>
              <a:latin typeface="+mn-lt"/>
              <a:ea typeface="+mn-ea"/>
              <a:cs typeface="+mn-cs"/>
            </a:rPr>
            <a:t>２１</a:t>
          </a:r>
          <a:r>
            <a:rPr lang="ja-JP" altLang="ja-JP" sz="900" b="0" i="0" baseline="0">
              <a:solidFill>
                <a:schemeClr val="dk1"/>
              </a:solidFill>
              <a:effectLst/>
              <a:latin typeface="+mn-lt"/>
              <a:ea typeface="+mn-ea"/>
              <a:cs typeface="+mn-cs"/>
            </a:rPr>
            <a:t>年度に町税の大幅な減収により初の９０％台となったが、平成</a:t>
          </a:r>
          <a:r>
            <a:rPr lang="ja-JP" altLang="en-US" sz="900" b="0" i="0" baseline="0">
              <a:solidFill>
                <a:schemeClr val="dk1"/>
              </a:solidFill>
              <a:effectLst/>
              <a:latin typeface="+mn-lt"/>
              <a:ea typeface="+mn-ea"/>
              <a:cs typeface="+mn-cs"/>
            </a:rPr>
            <a:t>２２</a:t>
          </a:r>
          <a:r>
            <a:rPr lang="ja-JP" altLang="ja-JP" sz="900" b="0" i="0" baseline="0">
              <a:solidFill>
                <a:schemeClr val="dk1"/>
              </a:solidFill>
              <a:effectLst/>
              <a:latin typeface="+mn-lt"/>
              <a:ea typeface="+mn-ea"/>
              <a:cs typeface="+mn-cs"/>
            </a:rPr>
            <a:t>年度においては経常経費の削減に努めるなど３．６ポイント改善し８０％台</a:t>
          </a:r>
          <a:r>
            <a:rPr lang="ja-JP" altLang="en-US" sz="900" b="0" i="0" baseline="0">
              <a:solidFill>
                <a:schemeClr val="dk1"/>
              </a:solidFill>
              <a:effectLst/>
              <a:latin typeface="+mn-lt"/>
              <a:ea typeface="+mn-ea"/>
              <a:cs typeface="+mn-cs"/>
            </a:rPr>
            <a:t>へ</a:t>
          </a:r>
          <a:r>
            <a:rPr lang="ja-JP" altLang="ja-JP" sz="900" b="0" i="0" baseline="0">
              <a:solidFill>
                <a:schemeClr val="dk1"/>
              </a:solidFill>
              <a:effectLst/>
              <a:latin typeface="+mn-lt"/>
              <a:ea typeface="+mn-ea"/>
              <a:cs typeface="+mn-cs"/>
            </a:rPr>
            <a:t>回復した</a:t>
          </a:r>
          <a:r>
            <a:rPr lang="ja-JP" altLang="en-US" sz="900" b="0" i="0" baseline="0">
              <a:solidFill>
                <a:schemeClr val="dk1"/>
              </a:solidFill>
              <a:effectLst/>
              <a:latin typeface="+mn-lt"/>
              <a:ea typeface="+mn-ea"/>
              <a:cs typeface="+mn-cs"/>
            </a:rPr>
            <a:t>。</a:t>
          </a:r>
          <a:r>
            <a:rPr lang="ja-JP" altLang="ja-JP" sz="900" b="0" i="0" baseline="0">
              <a:solidFill>
                <a:schemeClr val="dk1"/>
              </a:solidFill>
              <a:effectLst/>
              <a:latin typeface="+mn-lt"/>
              <a:ea typeface="+mn-ea"/>
              <a:cs typeface="+mn-cs"/>
            </a:rPr>
            <a:t>平成</a:t>
          </a:r>
          <a:r>
            <a:rPr lang="ja-JP" altLang="en-US" sz="900" b="0" i="0" baseline="0">
              <a:solidFill>
                <a:schemeClr val="dk1"/>
              </a:solidFill>
              <a:effectLst/>
              <a:latin typeface="+mn-lt"/>
              <a:ea typeface="+mn-ea"/>
              <a:cs typeface="+mn-cs"/>
            </a:rPr>
            <a:t>２３</a:t>
          </a:r>
          <a:r>
            <a:rPr lang="ja-JP" altLang="ja-JP" sz="900" b="0" i="0" baseline="0">
              <a:solidFill>
                <a:schemeClr val="dk1"/>
              </a:solidFill>
              <a:effectLst/>
              <a:latin typeface="+mn-lt"/>
              <a:ea typeface="+mn-ea"/>
              <a:cs typeface="+mn-cs"/>
            </a:rPr>
            <a:t>年度は扶助費、公債費の増により、経常経費充当一般財源等が大幅な増となったことから再び９０％台へと転じた。平成</a:t>
          </a:r>
          <a:r>
            <a:rPr lang="ja-JP" altLang="en-US" sz="900" b="0" i="0" baseline="0">
              <a:solidFill>
                <a:schemeClr val="dk1"/>
              </a:solidFill>
              <a:effectLst/>
              <a:latin typeface="+mn-lt"/>
              <a:ea typeface="+mn-ea"/>
              <a:cs typeface="+mn-cs"/>
            </a:rPr>
            <a:t>２４</a:t>
          </a:r>
          <a:r>
            <a:rPr lang="ja-JP" altLang="ja-JP" sz="900" b="0" i="0" baseline="0">
              <a:solidFill>
                <a:schemeClr val="dk1"/>
              </a:solidFill>
              <a:effectLst/>
              <a:latin typeface="+mn-lt"/>
              <a:ea typeface="+mn-ea"/>
              <a:cs typeface="+mn-cs"/>
            </a:rPr>
            <a:t>年度は、</a:t>
          </a:r>
          <a:r>
            <a:rPr lang="ja-JP" altLang="en-US" sz="900" b="0" i="0" baseline="0">
              <a:solidFill>
                <a:schemeClr val="dk1"/>
              </a:solidFill>
              <a:effectLst/>
              <a:latin typeface="+mn-lt"/>
              <a:ea typeface="+mn-ea"/>
              <a:cs typeface="+mn-cs"/>
            </a:rPr>
            <a:t>３３</a:t>
          </a:r>
          <a:r>
            <a:rPr lang="ja-JP" altLang="ja-JP" sz="900" b="0" i="0" baseline="0">
              <a:solidFill>
                <a:schemeClr val="dk1"/>
              </a:solidFill>
              <a:effectLst/>
              <a:latin typeface="+mn-lt"/>
              <a:ea typeface="+mn-ea"/>
              <a:cs typeface="+mn-cs"/>
            </a:rPr>
            <a:t>年ぶりに交付団体となったことで普通交付税の増及び臨時財政対策債発行可能額の増により、対前年度比０．２ポイント改善したが、平成</a:t>
          </a:r>
          <a:r>
            <a:rPr lang="ja-JP" altLang="en-US" sz="900" b="0" i="0" baseline="0">
              <a:solidFill>
                <a:schemeClr val="dk1"/>
              </a:solidFill>
              <a:effectLst/>
              <a:latin typeface="+mn-lt"/>
              <a:ea typeface="+mn-ea"/>
              <a:cs typeface="+mn-cs"/>
            </a:rPr>
            <a:t>２５</a:t>
          </a:r>
          <a:r>
            <a:rPr lang="ja-JP" altLang="ja-JP" sz="900" b="0" i="0" baseline="0">
              <a:solidFill>
                <a:schemeClr val="dk1"/>
              </a:solidFill>
              <a:effectLst/>
              <a:latin typeface="+mn-lt"/>
              <a:ea typeface="+mn-ea"/>
              <a:cs typeface="+mn-cs"/>
            </a:rPr>
            <a:t>年度は、臨時財政対策債や町税、普通地方交付税などの減により分母側の減が大きく、２．６ポイント上昇し、</a:t>
          </a:r>
          <a:r>
            <a:rPr lang="ja-JP" altLang="en-US" sz="900" b="0" i="0" baseline="0">
              <a:solidFill>
                <a:schemeClr val="dk1"/>
              </a:solidFill>
              <a:effectLst/>
              <a:latin typeface="+mn-lt"/>
              <a:ea typeface="+mn-ea"/>
              <a:cs typeface="+mn-cs"/>
            </a:rPr>
            <a:t>平成２６</a:t>
          </a:r>
          <a:r>
            <a:rPr lang="ja-JP" altLang="ja-JP" sz="900" b="0" i="0" baseline="0">
              <a:solidFill>
                <a:schemeClr val="dk1"/>
              </a:solidFill>
              <a:effectLst/>
              <a:latin typeface="+mn-lt"/>
              <a:ea typeface="+mn-ea"/>
              <a:cs typeface="+mn-cs"/>
            </a:rPr>
            <a:t>年度</a:t>
          </a:r>
          <a:r>
            <a:rPr lang="ja-JP" altLang="en-US" sz="900" b="0" i="0" baseline="0">
              <a:solidFill>
                <a:schemeClr val="dk1"/>
              </a:solidFill>
              <a:effectLst/>
              <a:latin typeface="+mn-lt"/>
              <a:ea typeface="+mn-ea"/>
              <a:cs typeface="+mn-cs"/>
            </a:rPr>
            <a:t>から</a:t>
          </a:r>
          <a:r>
            <a:rPr lang="ja-JP" altLang="ja-JP" sz="900" b="0" i="0" baseline="0">
              <a:solidFill>
                <a:schemeClr val="dk1"/>
              </a:solidFill>
              <a:effectLst/>
              <a:latin typeface="+mn-lt"/>
              <a:ea typeface="+mn-ea"/>
              <a:cs typeface="+mn-cs"/>
            </a:rPr>
            <a:t>は</a:t>
          </a:r>
          <a:r>
            <a:rPr lang="ja-JP" altLang="en-US" sz="900" b="0" i="0" baseline="0">
              <a:solidFill>
                <a:schemeClr val="dk1"/>
              </a:solidFill>
              <a:effectLst/>
              <a:latin typeface="+mn-lt"/>
              <a:ea typeface="+mn-ea"/>
              <a:cs typeface="+mn-cs"/>
            </a:rPr>
            <a:t>再び</a:t>
          </a:r>
          <a:r>
            <a:rPr lang="ja-JP" altLang="ja-JP" sz="900" b="0" i="0" baseline="0">
              <a:solidFill>
                <a:schemeClr val="dk1"/>
              </a:solidFill>
              <a:effectLst/>
              <a:latin typeface="+mn-lt"/>
              <a:ea typeface="+mn-ea"/>
              <a:cs typeface="+mn-cs"/>
            </a:rPr>
            <a:t>不交付団体</a:t>
          </a:r>
          <a:r>
            <a:rPr lang="ja-JP" altLang="en-US" sz="900" b="0" i="0" baseline="0">
              <a:solidFill>
                <a:schemeClr val="dk1"/>
              </a:solidFill>
              <a:effectLst/>
              <a:latin typeface="+mn-lt"/>
              <a:ea typeface="+mn-ea"/>
              <a:cs typeface="+mn-cs"/>
            </a:rPr>
            <a:t>となり</a:t>
          </a:r>
          <a:r>
            <a:rPr lang="ja-JP" altLang="ja-JP" sz="900" b="0" i="0" baseline="0">
              <a:solidFill>
                <a:schemeClr val="dk1"/>
              </a:solidFill>
              <a:effectLst/>
              <a:latin typeface="+mn-lt"/>
              <a:ea typeface="+mn-ea"/>
              <a:cs typeface="+mn-cs"/>
            </a:rPr>
            <a:t>、臨時財政対策債や普通地方交付税の皆減など１．９ポイント上昇</a:t>
          </a:r>
          <a:r>
            <a:rPr lang="ja-JP" altLang="en-US" sz="900" b="0" i="0" baseline="0">
              <a:solidFill>
                <a:schemeClr val="dk1"/>
              </a:solidFill>
              <a:effectLst/>
              <a:latin typeface="+mn-lt"/>
              <a:ea typeface="+mn-ea"/>
              <a:cs typeface="+mn-cs"/>
            </a:rPr>
            <a:t>した。平成２７</a:t>
          </a:r>
          <a:r>
            <a:rPr lang="ja-JP" altLang="ja-JP" sz="900" b="0" i="0" baseline="0">
              <a:solidFill>
                <a:schemeClr val="dk1"/>
              </a:solidFill>
              <a:effectLst/>
              <a:latin typeface="+mn-lt"/>
              <a:ea typeface="+mn-ea"/>
              <a:cs typeface="+mn-cs"/>
            </a:rPr>
            <a:t>年度</a:t>
          </a:r>
          <a:r>
            <a:rPr lang="ja-JP" altLang="en-US" sz="900" b="0" i="0" baseline="0">
              <a:solidFill>
                <a:schemeClr val="dk1"/>
              </a:solidFill>
              <a:effectLst/>
              <a:latin typeface="+mn-lt"/>
              <a:ea typeface="+mn-ea"/>
              <a:cs typeface="+mn-cs"/>
            </a:rPr>
            <a:t>は</a:t>
          </a:r>
          <a:r>
            <a:rPr lang="ja-JP" altLang="ja-JP" sz="900" b="0" i="0" baseline="0">
              <a:solidFill>
                <a:schemeClr val="dk1"/>
              </a:solidFill>
              <a:effectLst/>
              <a:latin typeface="+mn-lt"/>
              <a:ea typeface="+mn-ea"/>
              <a:cs typeface="+mn-cs"/>
            </a:rPr>
            <a:t>地方消費税交付金が地方消費税率の引き上げによる影響額で増額となったことなどにより０．５ポイント改善し９８．２％となった。</a:t>
          </a:r>
          <a:r>
            <a:rPr lang="ja-JP" altLang="en-US" sz="900" b="0" i="0" baseline="0">
              <a:solidFill>
                <a:schemeClr val="dk1"/>
              </a:solidFill>
              <a:effectLst/>
              <a:latin typeface="+mn-lt"/>
              <a:ea typeface="+mn-ea"/>
              <a:cs typeface="+mn-cs"/>
            </a:rPr>
            <a:t>平成２８年度にあっては、分子・分母ともに減となったが、分子側の公債費充当が大幅に下がったことで、１．６ポイント改善し９６．６％となった。経常収支比率は２か年続けて改善し、平成２５年度と同程度の水準となったが、依然として</a:t>
          </a:r>
          <a:r>
            <a:rPr lang="ja-JP" altLang="ja-JP" sz="900" b="0" i="0" baseline="0">
              <a:solidFill>
                <a:schemeClr val="dk1"/>
              </a:solidFill>
              <a:effectLst/>
              <a:latin typeface="+mn-lt"/>
              <a:ea typeface="+mn-ea"/>
              <a:cs typeface="+mn-cs"/>
            </a:rPr>
            <a:t>類似団体平均を上回る数値であるため、今後も事業の精査を行い、経常経費の圧縮に努めていく。</a:t>
          </a:r>
          <a:endParaRPr kumimoji="1" lang="ja-JP" altLang="en-US" sz="9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39116</xdr:rowOff>
    </xdr:from>
    <xdr:to>
      <xdr:col>7</xdr:col>
      <xdr:colOff>152400</xdr:colOff>
      <xdr:row>66</xdr:row>
      <xdr:rowOff>116332</xdr:rowOff>
    </xdr:to>
    <xdr:cxnSp macro="">
      <xdr:nvCxnSpPr>
        <xdr:cNvPr id="129" name="直線コネクタ 128"/>
        <xdr:cNvCxnSpPr/>
      </xdr:nvCxnSpPr>
      <xdr:spPr>
        <a:xfrm flipV="1">
          <a:off x="4114800" y="1135481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116332</xdr:rowOff>
    </xdr:from>
    <xdr:to>
      <xdr:col>6</xdr:col>
      <xdr:colOff>0</xdr:colOff>
      <xdr:row>66</xdr:row>
      <xdr:rowOff>140462</xdr:rowOff>
    </xdr:to>
    <xdr:cxnSp macro="">
      <xdr:nvCxnSpPr>
        <xdr:cNvPr id="132" name="直線コネクタ 131"/>
        <xdr:cNvCxnSpPr/>
      </xdr:nvCxnSpPr>
      <xdr:spPr>
        <a:xfrm flipV="1">
          <a:off x="3225800" y="1143203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48768</xdr:rowOff>
    </xdr:from>
    <xdr:to>
      <xdr:col>4</xdr:col>
      <xdr:colOff>482600</xdr:colOff>
      <xdr:row>66</xdr:row>
      <xdr:rowOff>140462</xdr:rowOff>
    </xdr:to>
    <xdr:cxnSp macro="">
      <xdr:nvCxnSpPr>
        <xdr:cNvPr id="135" name="直線コネクタ 134"/>
        <xdr:cNvCxnSpPr/>
      </xdr:nvCxnSpPr>
      <xdr:spPr>
        <a:xfrm>
          <a:off x="2336800" y="1136446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94742</xdr:rowOff>
    </xdr:from>
    <xdr:to>
      <xdr:col>3</xdr:col>
      <xdr:colOff>279400</xdr:colOff>
      <xdr:row>66</xdr:row>
      <xdr:rowOff>48768</xdr:rowOff>
    </xdr:to>
    <xdr:cxnSp macro="">
      <xdr:nvCxnSpPr>
        <xdr:cNvPr id="138" name="直線コネクタ 137"/>
        <xdr:cNvCxnSpPr/>
      </xdr:nvCxnSpPr>
      <xdr:spPr>
        <a:xfrm>
          <a:off x="1447800" y="112389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159766</xdr:rowOff>
    </xdr:from>
    <xdr:to>
      <xdr:col>7</xdr:col>
      <xdr:colOff>203200</xdr:colOff>
      <xdr:row>66</xdr:row>
      <xdr:rowOff>89916</xdr:rowOff>
    </xdr:to>
    <xdr:sp macro="" textlink="">
      <xdr:nvSpPr>
        <xdr:cNvPr id="148" name="円/楕円 147"/>
        <xdr:cNvSpPr/>
      </xdr:nvSpPr>
      <xdr:spPr>
        <a:xfrm>
          <a:off x="4902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131843</xdr:rowOff>
    </xdr:from>
    <xdr:ext cx="762000" cy="259045"/>
    <xdr:sp macro="" textlink="">
      <xdr:nvSpPr>
        <xdr:cNvPr id="149" name="財政構造の弾力性該当値テキスト"/>
        <xdr:cNvSpPr txBox="1"/>
      </xdr:nvSpPr>
      <xdr:spPr>
        <a:xfrm>
          <a:off x="5041900" y="1127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65532</xdr:rowOff>
    </xdr:from>
    <xdr:to>
      <xdr:col>6</xdr:col>
      <xdr:colOff>50800</xdr:colOff>
      <xdr:row>66</xdr:row>
      <xdr:rowOff>167132</xdr:rowOff>
    </xdr:to>
    <xdr:sp macro="" textlink="">
      <xdr:nvSpPr>
        <xdr:cNvPr id="150" name="円/楕円 149"/>
        <xdr:cNvSpPr/>
      </xdr:nvSpPr>
      <xdr:spPr>
        <a:xfrm>
          <a:off x="4064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151909</xdr:rowOff>
    </xdr:from>
    <xdr:ext cx="736600" cy="259045"/>
    <xdr:sp macro="" textlink="">
      <xdr:nvSpPr>
        <xdr:cNvPr id="151" name="テキスト ボックス 150"/>
        <xdr:cNvSpPr txBox="1"/>
      </xdr:nvSpPr>
      <xdr:spPr>
        <a:xfrm>
          <a:off x="3733800" y="1146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89662</xdr:rowOff>
    </xdr:from>
    <xdr:to>
      <xdr:col>4</xdr:col>
      <xdr:colOff>533400</xdr:colOff>
      <xdr:row>67</xdr:row>
      <xdr:rowOff>19812</xdr:rowOff>
    </xdr:to>
    <xdr:sp macro="" textlink="">
      <xdr:nvSpPr>
        <xdr:cNvPr id="152" name="円/楕円 151"/>
        <xdr:cNvSpPr/>
      </xdr:nvSpPr>
      <xdr:spPr>
        <a:xfrm>
          <a:off x="31750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4589</xdr:rowOff>
    </xdr:from>
    <xdr:ext cx="762000" cy="259045"/>
    <xdr:sp macro="" textlink="">
      <xdr:nvSpPr>
        <xdr:cNvPr id="153" name="テキスト ボックス 152"/>
        <xdr:cNvSpPr txBox="1"/>
      </xdr:nvSpPr>
      <xdr:spPr>
        <a:xfrm>
          <a:off x="2844800" y="114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169418</xdr:rowOff>
    </xdr:from>
    <xdr:to>
      <xdr:col>3</xdr:col>
      <xdr:colOff>330200</xdr:colOff>
      <xdr:row>66</xdr:row>
      <xdr:rowOff>99568</xdr:rowOff>
    </xdr:to>
    <xdr:sp macro="" textlink="">
      <xdr:nvSpPr>
        <xdr:cNvPr id="154" name="円/楕円 153"/>
        <xdr:cNvSpPr/>
      </xdr:nvSpPr>
      <xdr:spPr>
        <a:xfrm>
          <a:off x="2286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84345</xdr:rowOff>
    </xdr:from>
    <xdr:ext cx="762000" cy="259045"/>
    <xdr:sp macro="" textlink="">
      <xdr:nvSpPr>
        <xdr:cNvPr id="155" name="テキスト ボックス 154"/>
        <xdr:cNvSpPr txBox="1"/>
      </xdr:nvSpPr>
      <xdr:spPr>
        <a:xfrm>
          <a:off x="1955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43942</xdr:rowOff>
    </xdr:from>
    <xdr:to>
      <xdr:col>2</xdr:col>
      <xdr:colOff>127000</xdr:colOff>
      <xdr:row>65</xdr:row>
      <xdr:rowOff>145542</xdr:rowOff>
    </xdr:to>
    <xdr:sp macro="" textlink="">
      <xdr:nvSpPr>
        <xdr:cNvPr id="156" name="円/楕円 155"/>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130319</xdr:rowOff>
    </xdr:from>
    <xdr:ext cx="762000" cy="259045"/>
    <xdr:sp macro="" textlink="">
      <xdr:nvSpPr>
        <xdr:cNvPr id="157" name="テキスト ボックス 156"/>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[110,394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0" i="0" baseline="0">
              <a:solidFill>
                <a:schemeClr val="dk1"/>
              </a:solidFill>
              <a:effectLst/>
              <a:latin typeface="+mn-lt"/>
              <a:ea typeface="+mn-ea"/>
              <a:cs typeface="+mn-cs"/>
            </a:rPr>
            <a:t>　類似団体平均額との比較では下回っている状況である。平成</a:t>
          </a:r>
          <a:r>
            <a:rPr lang="ja-JP" altLang="en-US" sz="1000" b="0" i="0" baseline="0">
              <a:solidFill>
                <a:schemeClr val="dk1"/>
              </a:solidFill>
              <a:effectLst/>
              <a:latin typeface="+mn-lt"/>
              <a:ea typeface="+mn-ea"/>
              <a:cs typeface="+mn-cs"/>
            </a:rPr>
            <a:t>２５</a:t>
          </a:r>
          <a:r>
            <a:rPr lang="ja-JP" altLang="ja-JP" sz="1000" b="0" i="0" baseline="0">
              <a:solidFill>
                <a:schemeClr val="dk1"/>
              </a:solidFill>
              <a:effectLst/>
              <a:latin typeface="+mn-lt"/>
              <a:ea typeface="+mn-ea"/>
              <a:cs typeface="+mn-cs"/>
            </a:rPr>
            <a:t>年度では、人件費において負担率の改定による退職手当組合負担金の減や給与削減措置の拡大により減となったこと、物件費において予防接種委託料や田端西地区まちづくり事業に係る調査業務委託料などの減により、人口</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人当たりの決算額は</a:t>
          </a:r>
          <a:r>
            <a:rPr lang="ja-JP" altLang="en-US" sz="1000" b="0" i="0" baseline="0">
              <a:solidFill>
                <a:schemeClr val="dk1"/>
              </a:solidFill>
              <a:effectLst/>
              <a:latin typeface="+mn-lt"/>
              <a:ea typeface="+mn-ea"/>
              <a:cs typeface="+mn-cs"/>
            </a:rPr>
            <a:t>２，０５３円</a:t>
          </a:r>
          <a:r>
            <a:rPr lang="ja-JP" altLang="ja-JP" sz="1000" b="0" i="0" baseline="0">
              <a:solidFill>
                <a:schemeClr val="dk1"/>
              </a:solidFill>
              <a:effectLst/>
              <a:latin typeface="+mn-lt"/>
              <a:ea typeface="+mn-ea"/>
              <a:cs typeface="+mn-cs"/>
            </a:rPr>
            <a:t>の減となった。平成</a:t>
          </a:r>
          <a:r>
            <a:rPr lang="ja-JP" altLang="en-US" sz="1000" b="0" i="0" baseline="0">
              <a:solidFill>
                <a:schemeClr val="dk1"/>
              </a:solidFill>
              <a:effectLst/>
              <a:latin typeface="+mn-lt"/>
              <a:ea typeface="+mn-ea"/>
              <a:cs typeface="+mn-cs"/>
            </a:rPr>
            <a:t>２６</a:t>
          </a:r>
          <a:r>
            <a:rPr lang="ja-JP" altLang="ja-JP" sz="1000" b="0" i="0" baseline="0">
              <a:solidFill>
                <a:schemeClr val="dk1"/>
              </a:solidFill>
              <a:effectLst/>
              <a:latin typeface="+mn-lt"/>
              <a:ea typeface="+mn-ea"/>
              <a:cs typeface="+mn-cs"/>
            </a:rPr>
            <a:t>年度は、給与費削減措置の終了により増になったこと、広域リサイクルセンターを長期包括運営責任業務委託（アドバイザリー委託含む）としたことによる増などにより、</a:t>
          </a:r>
          <a:r>
            <a:rPr lang="ja-JP" altLang="en-US" sz="1000" b="0" i="0" baseline="0">
              <a:solidFill>
                <a:schemeClr val="dk1"/>
              </a:solidFill>
              <a:effectLst/>
              <a:latin typeface="+mn-lt"/>
              <a:ea typeface="+mn-ea"/>
              <a:cs typeface="+mn-cs"/>
            </a:rPr>
            <a:t>６，３９８</a:t>
          </a:r>
          <a:r>
            <a:rPr lang="ja-JP" altLang="ja-JP" sz="1000" b="0" i="0" baseline="0">
              <a:solidFill>
                <a:schemeClr val="dk1"/>
              </a:solidFill>
              <a:effectLst/>
              <a:latin typeface="+mn-lt"/>
              <a:ea typeface="+mn-ea"/>
              <a:cs typeface="+mn-cs"/>
            </a:rPr>
            <a:t>円の増となった。</a:t>
          </a:r>
          <a:r>
            <a:rPr lang="ja-JP" altLang="en-US" sz="1000" b="0" i="0" baseline="0">
              <a:solidFill>
                <a:schemeClr val="dk1"/>
              </a:solidFill>
              <a:effectLst/>
              <a:latin typeface="+mn-lt"/>
              <a:ea typeface="+mn-ea"/>
              <a:cs typeface="+mn-cs"/>
            </a:rPr>
            <a:t>平成２７年度はほぼ横ばいであったが、平成２８年度は、対前年度比で人件費は減となっているが備品購入費や役務費といった物件費の増により、人口１人当たり決算額では４７１円の増となった。今後、</a:t>
          </a:r>
          <a:r>
            <a:rPr lang="ja-JP" altLang="ja-JP" sz="1000" b="0" i="0" baseline="0">
              <a:solidFill>
                <a:schemeClr val="dk1"/>
              </a:solidFill>
              <a:effectLst/>
              <a:latin typeface="+mn-lt"/>
              <a:ea typeface="+mn-ea"/>
              <a:cs typeface="+mn-cs"/>
            </a:rPr>
            <a:t>町有施設の老朽化に伴う維持補修費の増加</a:t>
          </a:r>
          <a:r>
            <a:rPr lang="ja-JP" altLang="en-US" sz="1000" b="0" i="0" baseline="0">
              <a:solidFill>
                <a:schemeClr val="dk1"/>
              </a:solidFill>
              <a:effectLst/>
              <a:latin typeface="+mn-lt"/>
              <a:ea typeface="+mn-ea"/>
              <a:cs typeface="+mn-cs"/>
            </a:rPr>
            <a:t>も</a:t>
          </a:r>
          <a:r>
            <a:rPr lang="ja-JP" altLang="ja-JP" sz="1000" b="0" i="0" baseline="0">
              <a:solidFill>
                <a:schemeClr val="dk1"/>
              </a:solidFill>
              <a:effectLst/>
              <a:latin typeface="+mn-lt"/>
              <a:ea typeface="+mn-ea"/>
              <a:cs typeface="+mn-cs"/>
            </a:rPr>
            <a:t>予想され、</a:t>
          </a:r>
          <a:r>
            <a:rPr lang="ja-JP" altLang="en-US" sz="1000" b="0" i="0" baseline="0">
              <a:solidFill>
                <a:schemeClr val="dk1"/>
              </a:solidFill>
              <a:effectLst/>
              <a:latin typeface="+mn-lt"/>
              <a:ea typeface="+mn-ea"/>
              <a:cs typeface="+mn-cs"/>
            </a:rPr>
            <a:t>公共施設の管理について指定管理者制度の導入をさらに進めるなど、</a:t>
          </a:r>
          <a:r>
            <a:rPr lang="ja-JP" altLang="ja-JP" sz="1000" b="0" i="0" baseline="0">
              <a:solidFill>
                <a:schemeClr val="dk1"/>
              </a:solidFill>
              <a:effectLst/>
              <a:latin typeface="+mn-lt"/>
              <a:ea typeface="+mn-ea"/>
              <a:cs typeface="+mn-cs"/>
            </a:rPr>
            <a:t>人件費、物件費</a:t>
          </a:r>
          <a:r>
            <a:rPr lang="ja-JP" altLang="en-US" sz="1000" b="0" i="0" baseline="0">
              <a:solidFill>
                <a:schemeClr val="dk1"/>
              </a:solidFill>
              <a:effectLst/>
              <a:latin typeface="+mn-lt"/>
              <a:ea typeface="+mn-ea"/>
              <a:cs typeface="+mn-cs"/>
            </a:rPr>
            <a:t>の</a:t>
          </a:r>
          <a:r>
            <a:rPr lang="ja-JP" altLang="ja-JP" sz="1000" b="0" i="0" baseline="0">
              <a:solidFill>
                <a:schemeClr val="dk1"/>
              </a:solidFill>
              <a:effectLst/>
              <a:latin typeface="+mn-lt"/>
              <a:ea typeface="+mn-ea"/>
              <a:cs typeface="+mn-cs"/>
            </a:rPr>
            <a:t>適正化</a:t>
          </a:r>
          <a:r>
            <a:rPr lang="ja-JP" altLang="en-US" sz="1000" b="0" i="0" baseline="0">
              <a:solidFill>
                <a:schemeClr val="dk1"/>
              </a:solidFill>
              <a:effectLst/>
              <a:latin typeface="+mn-lt"/>
              <a:ea typeface="+mn-ea"/>
              <a:cs typeface="+mn-cs"/>
            </a:rPr>
            <a:t>に努めていく</a:t>
          </a:r>
          <a:r>
            <a:rPr lang="ja-JP" altLang="ja-JP" sz="1000" b="0" i="0" baseline="0">
              <a:solidFill>
                <a:schemeClr val="dk1"/>
              </a:solidFill>
              <a:effectLst/>
              <a:latin typeface="+mn-lt"/>
              <a:ea typeface="+mn-ea"/>
              <a:cs typeface="+mn-cs"/>
            </a:rPr>
            <a:t>。</a:t>
          </a:r>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41539</xdr:rowOff>
    </xdr:from>
    <xdr:to>
      <xdr:col>7</xdr:col>
      <xdr:colOff>152400</xdr:colOff>
      <xdr:row>81</xdr:row>
      <xdr:rowOff>43811</xdr:rowOff>
    </xdr:to>
    <xdr:cxnSp macro="">
      <xdr:nvCxnSpPr>
        <xdr:cNvPr id="190" name="直線コネクタ 189"/>
        <xdr:cNvCxnSpPr/>
      </xdr:nvCxnSpPr>
      <xdr:spPr>
        <a:xfrm>
          <a:off x="4114800" y="13928989"/>
          <a:ext cx="8382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39990</xdr:rowOff>
    </xdr:from>
    <xdr:to>
      <xdr:col>6</xdr:col>
      <xdr:colOff>0</xdr:colOff>
      <xdr:row>81</xdr:row>
      <xdr:rowOff>41539</xdr:rowOff>
    </xdr:to>
    <xdr:cxnSp macro="">
      <xdr:nvCxnSpPr>
        <xdr:cNvPr id="193" name="直線コネクタ 192"/>
        <xdr:cNvCxnSpPr/>
      </xdr:nvCxnSpPr>
      <xdr:spPr>
        <a:xfrm>
          <a:off x="3225800" y="13927440"/>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99747</xdr:rowOff>
    </xdr:from>
    <xdr:to>
      <xdr:col>6</xdr:col>
      <xdr:colOff>50800</xdr:colOff>
      <xdr:row>82</xdr:row>
      <xdr:rowOff>29897</xdr:rowOff>
    </xdr:to>
    <xdr:sp macro="" textlink="">
      <xdr:nvSpPr>
        <xdr:cNvPr id="194" name="フローチャート : 判断 193"/>
        <xdr:cNvSpPr/>
      </xdr:nvSpPr>
      <xdr:spPr>
        <a:xfrm>
          <a:off x="4064000" y="139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14674</xdr:rowOff>
    </xdr:from>
    <xdr:ext cx="736600" cy="259045"/>
    <xdr:sp macro="" textlink="">
      <xdr:nvSpPr>
        <xdr:cNvPr id="195" name="テキスト ボックス 194"/>
        <xdr:cNvSpPr txBox="1"/>
      </xdr:nvSpPr>
      <xdr:spPr>
        <a:xfrm>
          <a:off x="3733800" y="1407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9113</xdr:rowOff>
    </xdr:from>
    <xdr:to>
      <xdr:col>4</xdr:col>
      <xdr:colOff>482600</xdr:colOff>
      <xdr:row>81</xdr:row>
      <xdr:rowOff>39990</xdr:rowOff>
    </xdr:to>
    <xdr:cxnSp macro="">
      <xdr:nvCxnSpPr>
        <xdr:cNvPr id="196" name="直線コネクタ 195"/>
        <xdr:cNvCxnSpPr/>
      </xdr:nvCxnSpPr>
      <xdr:spPr>
        <a:xfrm>
          <a:off x="2336800" y="13896563"/>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9113</xdr:rowOff>
    </xdr:from>
    <xdr:to>
      <xdr:col>3</xdr:col>
      <xdr:colOff>279400</xdr:colOff>
      <xdr:row>81</xdr:row>
      <xdr:rowOff>19021</xdr:rowOff>
    </xdr:to>
    <xdr:cxnSp macro="">
      <xdr:nvCxnSpPr>
        <xdr:cNvPr id="199" name="直線コネクタ 198"/>
        <xdr:cNvCxnSpPr/>
      </xdr:nvCxnSpPr>
      <xdr:spPr>
        <a:xfrm flipV="1">
          <a:off x="1447800" y="13896563"/>
          <a:ext cx="889000" cy="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164461</xdr:rowOff>
    </xdr:from>
    <xdr:to>
      <xdr:col>7</xdr:col>
      <xdr:colOff>203200</xdr:colOff>
      <xdr:row>81</xdr:row>
      <xdr:rowOff>94611</xdr:rowOff>
    </xdr:to>
    <xdr:sp macro="" textlink="">
      <xdr:nvSpPr>
        <xdr:cNvPr id="209" name="円/楕円 208"/>
        <xdr:cNvSpPr/>
      </xdr:nvSpPr>
      <xdr:spPr>
        <a:xfrm>
          <a:off x="4902200" y="1388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9538</xdr:rowOff>
    </xdr:from>
    <xdr:ext cx="762000" cy="259045"/>
    <xdr:sp macro="" textlink="">
      <xdr:nvSpPr>
        <xdr:cNvPr id="210" name="人件費・物件費等の状況該当値テキスト"/>
        <xdr:cNvSpPr txBox="1"/>
      </xdr:nvSpPr>
      <xdr:spPr>
        <a:xfrm>
          <a:off x="5041900" y="1372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110,394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162189</xdr:rowOff>
    </xdr:from>
    <xdr:to>
      <xdr:col>6</xdr:col>
      <xdr:colOff>50800</xdr:colOff>
      <xdr:row>81</xdr:row>
      <xdr:rowOff>92339</xdr:rowOff>
    </xdr:to>
    <xdr:sp macro="" textlink="">
      <xdr:nvSpPr>
        <xdr:cNvPr id="211" name="円/楕円 210"/>
        <xdr:cNvSpPr/>
      </xdr:nvSpPr>
      <xdr:spPr>
        <a:xfrm>
          <a:off x="4064000" y="1387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102516</xdr:rowOff>
    </xdr:from>
    <xdr:ext cx="736600" cy="259045"/>
    <xdr:sp macro="" textlink="">
      <xdr:nvSpPr>
        <xdr:cNvPr id="212" name="テキスト ボックス 211"/>
        <xdr:cNvSpPr txBox="1"/>
      </xdr:nvSpPr>
      <xdr:spPr>
        <a:xfrm>
          <a:off x="3733800" y="1364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109,923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160640</xdr:rowOff>
    </xdr:from>
    <xdr:to>
      <xdr:col>4</xdr:col>
      <xdr:colOff>533400</xdr:colOff>
      <xdr:row>81</xdr:row>
      <xdr:rowOff>90790</xdr:rowOff>
    </xdr:to>
    <xdr:sp macro="" textlink="">
      <xdr:nvSpPr>
        <xdr:cNvPr id="213" name="円/楕円 212"/>
        <xdr:cNvSpPr/>
      </xdr:nvSpPr>
      <xdr:spPr>
        <a:xfrm>
          <a:off x="3175000" y="138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100967</xdr:rowOff>
    </xdr:from>
    <xdr:ext cx="762000" cy="259045"/>
    <xdr:sp macro="" textlink="">
      <xdr:nvSpPr>
        <xdr:cNvPr id="214" name="テキスト ボックス 213"/>
        <xdr:cNvSpPr txBox="1"/>
      </xdr:nvSpPr>
      <xdr:spPr>
        <a:xfrm>
          <a:off x="2844800" y="1364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109,602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129763</xdr:rowOff>
    </xdr:from>
    <xdr:to>
      <xdr:col>3</xdr:col>
      <xdr:colOff>330200</xdr:colOff>
      <xdr:row>81</xdr:row>
      <xdr:rowOff>59913</xdr:rowOff>
    </xdr:to>
    <xdr:sp macro="" textlink="">
      <xdr:nvSpPr>
        <xdr:cNvPr id="215" name="円/楕円 214"/>
        <xdr:cNvSpPr/>
      </xdr:nvSpPr>
      <xdr:spPr>
        <a:xfrm>
          <a:off x="2286000" y="138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70090</xdr:rowOff>
    </xdr:from>
    <xdr:ext cx="762000" cy="259045"/>
    <xdr:sp macro="" textlink="">
      <xdr:nvSpPr>
        <xdr:cNvPr id="216" name="テキスト ボックス 215"/>
        <xdr:cNvSpPr txBox="1"/>
      </xdr:nvSpPr>
      <xdr:spPr>
        <a:xfrm>
          <a:off x="1955800" y="1361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103,204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139671</xdr:rowOff>
    </xdr:from>
    <xdr:to>
      <xdr:col>2</xdr:col>
      <xdr:colOff>127000</xdr:colOff>
      <xdr:row>81</xdr:row>
      <xdr:rowOff>69821</xdr:rowOff>
    </xdr:to>
    <xdr:sp macro="" textlink="">
      <xdr:nvSpPr>
        <xdr:cNvPr id="217" name="円/楕円 216"/>
        <xdr:cNvSpPr/>
      </xdr:nvSpPr>
      <xdr:spPr>
        <a:xfrm>
          <a:off x="1397000" y="138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79998</xdr:rowOff>
    </xdr:from>
    <xdr:ext cx="762000" cy="259045"/>
    <xdr:sp macro="" textlink="">
      <xdr:nvSpPr>
        <xdr:cNvPr id="218" name="テキスト ボックス 217"/>
        <xdr:cNvSpPr txBox="1"/>
      </xdr:nvSpPr>
      <xdr:spPr>
        <a:xfrm>
          <a:off x="1066800" y="1362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105,257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ja-JP" altLang="en-US" sz="1100" b="0" i="0" baseline="0">
              <a:solidFill>
                <a:schemeClr val="dk1"/>
              </a:solidFill>
              <a:effectLst/>
              <a:latin typeface="+mn-lt"/>
              <a:ea typeface="+mn-ea"/>
              <a:cs typeface="+mn-cs"/>
            </a:rPr>
            <a:t>２２</a:t>
          </a:r>
          <a:r>
            <a:rPr lang="ja-JP" altLang="ja-JP" sz="1100" b="0" i="0" baseline="0">
              <a:solidFill>
                <a:schemeClr val="dk1"/>
              </a:solidFill>
              <a:effectLst/>
              <a:latin typeface="+mn-lt"/>
              <a:ea typeface="+mn-ea"/>
              <a:cs typeface="+mn-cs"/>
            </a:rPr>
            <a:t>年度までは類似団体と同率以上の結果となっていたが、緊急財政対策による給与削減措置により、平成</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年度から平均値を下回っていた。平成</a:t>
          </a:r>
          <a:r>
            <a:rPr lang="ja-JP" altLang="en-US" sz="1100" b="0" i="0" baseline="0">
              <a:solidFill>
                <a:schemeClr val="dk1"/>
              </a:solidFill>
              <a:effectLst/>
              <a:latin typeface="+mn-lt"/>
              <a:ea typeface="+mn-ea"/>
              <a:cs typeface="+mn-cs"/>
            </a:rPr>
            <a:t>２５</a:t>
          </a:r>
          <a:r>
            <a:rPr lang="ja-JP" altLang="ja-JP" sz="1100" b="0" i="0" baseline="0">
              <a:solidFill>
                <a:schemeClr val="dk1"/>
              </a:solidFill>
              <a:effectLst/>
              <a:latin typeface="+mn-lt"/>
              <a:ea typeface="+mn-ea"/>
              <a:cs typeface="+mn-cs"/>
            </a:rPr>
            <a:t>年度末で当該給与削減措置が終了となったことから、再び平均値を上回る結果となっている。今後も、国等の状況を参考に給与を決定し、</a:t>
          </a:r>
          <a:r>
            <a:rPr lang="ja-JP" altLang="en-US" sz="1100" b="0" i="0" baseline="0">
              <a:solidFill>
                <a:schemeClr val="dk1"/>
              </a:solidFill>
              <a:effectLst/>
              <a:latin typeface="+mn-lt"/>
              <a:ea typeface="+mn-ea"/>
              <a:cs typeface="+mn-cs"/>
            </a:rPr>
            <a:t>適正な</a:t>
          </a:r>
          <a:r>
            <a:rPr lang="ja-JP" altLang="ja-JP" sz="1100" b="0" i="0" baseline="0">
              <a:solidFill>
                <a:schemeClr val="dk1"/>
              </a:solidFill>
              <a:effectLst/>
              <a:latin typeface="+mn-lt"/>
              <a:ea typeface="+mn-ea"/>
              <a:cs typeface="+mn-cs"/>
            </a:rPr>
            <a:t>指数水準の維持に努めていく。</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102507</xdr:rowOff>
    </xdr:from>
    <xdr:to>
      <xdr:col>24</xdr:col>
      <xdr:colOff>558800</xdr:colOff>
      <xdr:row>88</xdr:row>
      <xdr:rowOff>34471</xdr:rowOff>
    </xdr:to>
    <xdr:cxnSp macro="">
      <xdr:nvCxnSpPr>
        <xdr:cNvPr id="254" name="直線コネクタ 253"/>
        <xdr:cNvCxnSpPr/>
      </xdr:nvCxnSpPr>
      <xdr:spPr>
        <a:xfrm flipV="1">
          <a:off x="16179800" y="150186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145945</xdr:rowOff>
    </xdr:from>
    <xdr:ext cx="762000" cy="259045"/>
    <xdr:sp macro="" textlink="">
      <xdr:nvSpPr>
        <xdr:cNvPr id="255" name="給与水準   （国との比較）平均値テキスト"/>
        <xdr:cNvSpPr txBox="1"/>
      </xdr:nvSpPr>
      <xdr:spPr>
        <a:xfrm>
          <a:off x="17106900" y="1437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33564</xdr:rowOff>
    </xdr:from>
    <xdr:to>
      <xdr:col>23</xdr:col>
      <xdr:colOff>406400</xdr:colOff>
      <xdr:row>88</xdr:row>
      <xdr:rowOff>34471</xdr:rowOff>
    </xdr:to>
    <xdr:cxnSp macro="">
      <xdr:nvCxnSpPr>
        <xdr:cNvPr id="257" name="直線コネクタ 256"/>
        <xdr:cNvCxnSpPr/>
      </xdr:nvCxnSpPr>
      <xdr:spPr>
        <a:xfrm>
          <a:off x="15290800" y="1494971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129418</xdr:rowOff>
    </xdr:from>
    <xdr:to>
      <xdr:col>23</xdr:col>
      <xdr:colOff>457200</xdr:colOff>
      <xdr:row>85</xdr:row>
      <xdr:rowOff>59568</xdr:rowOff>
    </xdr:to>
    <xdr:sp macro="" textlink="">
      <xdr:nvSpPr>
        <xdr:cNvPr id="258" name="フローチャート : 判断 257"/>
        <xdr:cNvSpPr/>
      </xdr:nvSpPr>
      <xdr:spPr>
        <a:xfrm>
          <a:off x="16129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69745</xdr:rowOff>
    </xdr:from>
    <xdr:ext cx="736600" cy="259045"/>
    <xdr:sp macro="" textlink="">
      <xdr:nvSpPr>
        <xdr:cNvPr id="259" name="テキスト ボックス 258"/>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101600</xdr:rowOff>
    </xdr:from>
    <xdr:to>
      <xdr:col>22</xdr:col>
      <xdr:colOff>203200</xdr:colOff>
      <xdr:row>87</xdr:row>
      <xdr:rowOff>33564</xdr:rowOff>
    </xdr:to>
    <xdr:cxnSp macro="">
      <xdr:nvCxnSpPr>
        <xdr:cNvPr id="260" name="直線コネクタ 259"/>
        <xdr:cNvCxnSpPr/>
      </xdr:nvCxnSpPr>
      <xdr:spPr>
        <a:xfrm>
          <a:off x="14401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62" name="テキスト ボックス 261"/>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101600</xdr:rowOff>
    </xdr:from>
    <xdr:to>
      <xdr:col>21</xdr:col>
      <xdr:colOff>0</xdr:colOff>
      <xdr:row>89</xdr:row>
      <xdr:rowOff>46868</xdr:rowOff>
    </xdr:to>
    <xdr:cxnSp macro="">
      <xdr:nvCxnSpPr>
        <xdr:cNvPr id="263" name="直線コネクタ 262"/>
        <xdr:cNvCxnSpPr/>
      </xdr:nvCxnSpPr>
      <xdr:spPr>
        <a:xfrm flipV="1">
          <a:off x="13512800" y="14846300"/>
          <a:ext cx="889000" cy="45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804</xdr:rowOff>
    </xdr:from>
    <xdr:ext cx="762000" cy="259045"/>
    <xdr:sp macro="" textlink="">
      <xdr:nvSpPr>
        <xdr:cNvPr id="265" name="テキスト ボックス 264"/>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87</xdr:row>
      <xdr:rowOff>51707</xdr:rowOff>
    </xdr:from>
    <xdr:to>
      <xdr:col>24</xdr:col>
      <xdr:colOff>609600</xdr:colOff>
      <xdr:row>87</xdr:row>
      <xdr:rowOff>153307</xdr:rowOff>
    </xdr:to>
    <xdr:sp macro="" textlink="">
      <xdr:nvSpPr>
        <xdr:cNvPr id="273" name="円/楕円 272"/>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87</xdr:row>
      <xdr:rowOff>23784</xdr:rowOff>
    </xdr:from>
    <xdr:ext cx="762000" cy="259045"/>
    <xdr:sp macro="" textlink="">
      <xdr:nvSpPr>
        <xdr:cNvPr id="274"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155121</xdr:rowOff>
    </xdr:from>
    <xdr:to>
      <xdr:col>23</xdr:col>
      <xdr:colOff>457200</xdr:colOff>
      <xdr:row>88</xdr:row>
      <xdr:rowOff>85271</xdr:rowOff>
    </xdr:to>
    <xdr:sp macro="" textlink="">
      <xdr:nvSpPr>
        <xdr:cNvPr id="275" name="円/楕円 274"/>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70048</xdr:rowOff>
    </xdr:from>
    <xdr:ext cx="736600" cy="259045"/>
    <xdr:sp macro="" textlink="">
      <xdr:nvSpPr>
        <xdr:cNvPr id="276" name="テキスト ボックス 275"/>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154214</xdr:rowOff>
    </xdr:from>
    <xdr:to>
      <xdr:col>22</xdr:col>
      <xdr:colOff>254000</xdr:colOff>
      <xdr:row>87</xdr:row>
      <xdr:rowOff>84364</xdr:rowOff>
    </xdr:to>
    <xdr:sp macro="" textlink="">
      <xdr:nvSpPr>
        <xdr:cNvPr id="277" name="円/楕円 276"/>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69141</xdr:rowOff>
    </xdr:from>
    <xdr:ext cx="762000" cy="259045"/>
    <xdr:sp macro="" textlink="">
      <xdr:nvSpPr>
        <xdr:cNvPr id="278" name="テキスト ボックス 277"/>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50800</xdr:rowOff>
    </xdr:from>
    <xdr:to>
      <xdr:col>21</xdr:col>
      <xdr:colOff>50800</xdr:colOff>
      <xdr:row>86</xdr:row>
      <xdr:rowOff>152400</xdr:rowOff>
    </xdr:to>
    <xdr:sp macro="" textlink="">
      <xdr:nvSpPr>
        <xdr:cNvPr id="279" name="円/楕円 278"/>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137177</xdr:rowOff>
    </xdr:from>
    <xdr:ext cx="762000" cy="259045"/>
    <xdr:sp macro="" textlink="">
      <xdr:nvSpPr>
        <xdr:cNvPr id="280" name="テキスト ボックス 27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167518</xdr:rowOff>
    </xdr:from>
    <xdr:to>
      <xdr:col>19</xdr:col>
      <xdr:colOff>533400</xdr:colOff>
      <xdr:row>89</xdr:row>
      <xdr:rowOff>97668</xdr:rowOff>
    </xdr:to>
    <xdr:sp macro="" textlink="">
      <xdr:nvSpPr>
        <xdr:cNvPr id="281" name="円/楕円 280"/>
        <xdr:cNvSpPr/>
      </xdr:nvSpPr>
      <xdr:spPr>
        <a:xfrm>
          <a:off x="13462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107845</xdr:rowOff>
    </xdr:from>
    <xdr:ext cx="762000" cy="259045"/>
    <xdr:sp macro="" textlink="">
      <xdr:nvSpPr>
        <xdr:cNvPr id="282" name="テキスト ボックス 281"/>
        <xdr:cNvSpPr txBox="1"/>
      </xdr:nvSpPr>
      <xdr:spPr>
        <a:xfrm>
          <a:off x="13131800" y="1502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事務事業の見直しや効率化の徹底、柔軟な職員配置を行うとともに、勧奨退職や退職者不補充により定員管理の適正化を進めて</a:t>
          </a:r>
          <a:r>
            <a:rPr lang="ja-JP" altLang="en-US" sz="1100" b="0" i="0" baseline="0">
              <a:solidFill>
                <a:schemeClr val="dk1"/>
              </a:solidFill>
              <a:effectLst/>
              <a:latin typeface="+mn-lt"/>
              <a:ea typeface="+mn-ea"/>
              <a:cs typeface="+mn-cs"/>
            </a:rPr>
            <a:t>きたことで、平成２８年度は全国平均・神奈川県平均を下回る結果となったものの、</a:t>
          </a:r>
          <a:r>
            <a:rPr lang="ja-JP" altLang="ja-JP" sz="1100" b="0" i="0" baseline="0">
              <a:solidFill>
                <a:schemeClr val="dk1"/>
              </a:solidFill>
              <a:effectLst/>
              <a:latin typeface="+mn-lt"/>
              <a:ea typeface="+mn-ea"/>
              <a:cs typeface="+mn-cs"/>
            </a:rPr>
            <a:t>類似団体比較</a:t>
          </a:r>
          <a:r>
            <a:rPr lang="ja-JP" altLang="en-US" sz="1100" b="0" i="0" baseline="0">
              <a:solidFill>
                <a:schemeClr val="dk1"/>
              </a:solidFill>
              <a:effectLst/>
              <a:latin typeface="+mn-lt"/>
              <a:ea typeface="+mn-ea"/>
              <a:cs typeface="+mn-cs"/>
            </a:rPr>
            <a:t>では</a:t>
          </a:r>
          <a:r>
            <a:rPr lang="ja-JP" altLang="ja-JP" sz="1100" b="0" i="0" baseline="0">
              <a:solidFill>
                <a:schemeClr val="dk1"/>
              </a:solidFill>
              <a:effectLst/>
              <a:latin typeface="+mn-lt"/>
              <a:ea typeface="+mn-ea"/>
              <a:cs typeface="+mn-cs"/>
            </a:rPr>
            <a:t>僅かである</a:t>
          </a:r>
          <a:r>
            <a:rPr lang="ja-JP" altLang="en-US" sz="1100" b="0" i="0" baseline="0">
              <a:solidFill>
                <a:schemeClr val="dk1"/>
              </a:solidFill>
              <a:effectLst/>
              <a:latin typeface="+mn-lt"/>
              <a:ea typeface="+mn-ea"/>
              <a:cs typeface="+mn-cs"/>
            </a:rPr>
            <a:t>が平均を上</a:t>
          </a:r>
          <a:r>
            <a:rPr lang="ja-JP" altLang="ja-JP" sz="1100" b="0" i="0" baseline="0">
              <a:solidFill>
                <a:schemeClr val="dk1"/>
              </a:solidFill>
              <a:effectLst/>
              <a:latin typeface="+mn-lt"/>
              <a:ea typeface="+mn-ea"/>
              <a:cs typeface="+mn-cs"/>
            </a:rPr>
            <a:t>回る結果となった。今後もより一層の定員管理に努めていく。</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75384</xdr:rowOff>
    </xdr:from>
    <xdr:to>
      <xdr:col>24</xdr:col>
      <xdr:colOff>558800</xdr:colOff>
      <xdr:row>60</xdr:row>
      <xdr:rowOff>94343</xdr:rowOff>
    </xdr:to>
    <xdr:cxnSp macro="">
      <xdr:nvCxnSpPr>
        <xdr:cNvPr id="319" name="直線コネクタ 318"/>
        <xdr:cNvCxnSpPr/>
      </xdr:nvCxnSpPr>
      <xdr:spPr>
        <a:xfrm flipV="1">
          <a:off x="16179800" y="10362384"/>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20"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89172</xdr:rowOff>
    </xdr:from>
    <xdr:to>
      <xdr:col>23</xdr:col>
      <xdr:colOff>406400</xdr:colOff>
      <xdr:row>60</xdr:row>
      <xdr:rowOff>94343</xdr:rowOff>
    </xdr:to>
    <xdr:cxnSp macro="">
      <xdr:nvCxnSpPr>
        <xdr:cNvPr id="322" name="直線コネクタ 321"/>
        <xdr:cNvCxnSpPr/>
      </xdr:nvCxnSpPr>
      <xdr:spPr>
        <a:xfrm>
          <a:off x="15290800" y="1037617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3" name="フローチャート : 判断 322"/>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111868</xdr:rowOff>
    </xdr:from>
    <xdr:ext cx="736600" cy="259045"/>
    <xdr:sp macro="" textlink="">
      <xdr:nvSpPr>
        <xdr:cNvPr id="324" name="テキスト ボックス 323"/>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89172</xdr:rowOff>
    </xdr:from>
    <xdr:to>
      <xdr:col>22</xdr:col>
      <xdr:colOff>203200</xdr:colOff>
      <xdr:row>60</xdr:row>
      <xdr:rowOff>102960</xdr:rowOff>
    </xdr:to>
    <xdr:cxnSp macro="">
      <xdr:nvCxnSpPr>
        <xdr:cNvPr id="325" name="直線コネクタ 324"/>
        <xdr:cNvCxnSpPr/>
      </xdr:nvCxnSpPr>
      <xdr:spPr>
        <a:xfrm flipV="1">
          <a:off x="14401800" y="1037617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102960</xdr:rowOff>
    </xdr:from>
    <xdr:to>
      <xdr:col>21</xdr:col>
      <xdr:colOff>0</xdr:colOff>
      <xdr:row>60</xdr:row>
      <xdr:rowOff>102960</xdr:rowOff>
    </xdr:to>
    <xdr:cxnSp macro="">
      <xdr:nvCxnSpPr>
        <xdr:cNvPr id="328" name="直線コネクタ 327"/>
        <xdr:cNvCxnSpPr/>
      </xdr:nvCxnSpPr>
      <xdr:spPr>
        <a:xfrm>
          <a:off x="13512800" y="10389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24584</xdr:rowOff>
    </xdr:from>
    <xdr:to>
      <xdr:col>24</xdr:col>
      <xdr:colOff>609600</xdr:colOff>
      <xdr:row>60</xdr:row>
      <xdr:rowOff>126184</xdr:rowOff>
    </xdr:to>
    <xdr:sp macro="" textlink="">
      <xdr:nvSpPr>
        <xdr:cNvPr id="338" name="円/楕円 337"/>
        <xdr:cNvSpPr/>
      </xdr:nvSpPr>
      <xdr:spPr>
        <a:xfrm>
          <a:off x="169672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168111</xdr:rowOff>
    </xdr:from>
    <xdr:ext cx="762000" cy="259045"/>
    <xdr:sp macro="" textlink="">
      <xdr:nvSpPr>
        <xdr:cNvPr id="339" name="定員管理の状況該当値テキスト"/>
        <xdr:cNvSpPr txBox="1"/>
      </xdr:nvSpPr>
      <xdr:spPr>
        <a:xfrm>
          <a:off x="17106900" y="1028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43543</xdr:rowOff>
    </xdr:from>
    <xdr:to>
      <xdr:col>23</xdr:col>
      <xdr:colOff>457200</xdr:colOff>
      <xdr:row>60</xdr:row>
      <xdr:rowOff>145143</xdr:rowOff>
    </xdr:to>
    <xdr:sp macro="" textlink="">
      <xdr:nvSpPr>
        <xdr:cNvPr id="340" name="円/楕円 339"/>
        <xdr:cNvSpPr/>
      </xdr:nvSpPr>
      <xdr:spPr>
        <a:xfrm>
          <a:off x="1612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155320</xdr:rowOff>
    </xdr:from>
    <xdr:ext cx="736600" cy="259045"/>
    <xdr:sp macro="" textlink="">
      <xdr:nvSpPr>
        <xdr:cNvPr id="341" name="テキスト ボックス 340"/>
        <xdr:cNvSpPr txBox="1"/>
      </xdr:nvSpPr>
      <xdr:spPr>
        <a:xfrm>
          <a:off x="15798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38372</xdr:rowOff>
    </xdr:from>
    <xdr:to>
      <xdr:col>22</xdr:col>
      <xdr:colOff>254000</xdr:colOff>
      <xdr:row>60</xdr:row>
      <xdr:rowOff>139972</xdr:rowOff>
    </xdr:to>
    <xdr:sp macro="" textlink="">
      <xdr:nvSpPr>
        <xdr:cNvPr id="342" name="円/楕円 341"/>
        <xdr:cNvSpPr/>
      </xdr:nvSpPr>
      <xdr:spPr>
        <a:xfrm>
          <a:off x="15240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150149</xdr:rowOff>
    </xdr:from>
    <xdr:ext cx="762000" cy="259045"/>
    <xdr:sp macro="" textlink="">
      <xdr:nvSpPr>
        <xdr:cNvPr id="343" name="テキスト ボックス 342"/>
        <xdr:cNvSpPr txBox="1"/>
      </xdr:nvSpPr>
      <xdr:spPr>
        <a:xfrm>
          <a:off x="14909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52160</xdr:rowOff>
    </xdr:from>
    <xdr:to>
      <xdr:col>21</xdr:col>
      <xdr:colOff>50800</xdr:colOff>
      <xdr:row>60</xdr:row>
      <xdr:rowOff>153760</xdr:rowOff>
    </xdr:to>
    <xdr:sp macro="" textlink="">
      <xdr:nvSpPr>
        <xdr:cNvPr id="344" name="円/楕円 343"/>
        <xdr:cNvSpPr/>
      </xdr:nvSpPr>
      <xdr:spPr>
        <a:xfrm>
          <a:off x="143510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163937</xdr:rowOff>
    </xdr:from>
    <xdr:ext cx="762000" cy="259045"/>
    <xdr:sp macro="" textlink="">
      <xdr:nvSpPr>
        <xdr:cNvPr id="345" name="テキスト ボックス 344"/>
        <xdr:cNvSpPr txBox="1"/>
      </xdr:nvSpPr>
      <xdr:spPr>
        <a:xfrm>
          <a:off x="14020800" y="101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52160</xdr:rowOff>
    </xdr:from>
    <xdr:to>
      <xdr:col>19</xdr:col>
      <xdr:colOff>533400</xdr:colOff>
      <xdr:row>60</xdr:row>
      <xdr:rowOff>153760</xdr:rowOff>
    </xdr:to>
    <xdr:sp macro="" textlink="">
      <xdr:nvSpPr>
        <xdr:cNvPr id="346" name="円/楕円 345"/>
        <xdr:cNvSpPr/>
      </xdr:nvSpPr>
      <xdr:spPr>
        <a:xfrm>
          <a:off x="134620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163937</xdr:rowOff>
    </xdr:from>
    <xdr:ext cx="762000" cy="259045"/>
    <xdr:sp macro="" textlink="">
      <xdr:nvSpPr>
        <xdr:cNvPr id="347" name="テキスト ボックス 346"/>
        <xdr:cNvSpPr txBox="1"/>
      </xdr:nvSpPr>
      <xdr:spPr>
        <a:xfrm>
          <a:off x="13131800" y="101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950" b="0" i="0" baseline="0">
              <a:solidFill>
                <a:schemeClr val="tx1"/>
              </a:solidFill>
              <a:effectLst/>
              <a:latin typeface="+mn-lt"/>
              <a:ea typeface="+mn-ea"/>
              <a:cs typeface="+mn-cs"/>
            </a:rPr>
            <a:t>　</a:t>
          </a:r>
          <a:r>
            <a:rPr lang="ja-JP" altLang="ja-JP" sz="950" b="0" i="0" baseline="0">
              <a:solidFill>
                <a:schemeClr val="tx1"/>
              </a:solidFill>
              <a:effectLst/>
              <a:latin typeface="+mn-lt"/>
              <a:ea typeface="+mn-ea"/>
              <a:cs typeface="+mn-cs"/>
            </a:rPr>
            <a:t>平成</a:t>
          </a:r>
          <a:r>
            <a:rPr lang="ja-JP" altLang="en-US" sz="950" b="0" i="0" baseline="0">
              <a:solidFill>
                <a:schemeClr val="tx1"/>
              </a:solidFill>
              <a:effectLst/>
              <a:latin typeface="+mn-lt"/>
              <a:ea typeface="+mn-ea"/>
              <a:cs typeface="+mn-cs"/>
            </a:rPr>
            <a:t>２７</a:t>
          </a:r>
          <a:r>
            <a:rPr lang="ja-JP" altLang="ja-JP" sz="950" b="0" i="0" baseline="0">
              <a:solidFill>
                <a:schemeClr val="tx1"/>
              </a:solidFill>
              <a:effectLst/>
              <a:latin typeface="+mn-lt"/>
              <a:ea typeface="+mn-ea"/>
              <a:cs typeface="+mn-cs"/>
            </a:rPr>
            <a:t>年度</a:t>
          </a:r>
          <a:r>
            <a:rPr lang="ja-JP" altLang="en-US" sz="950" b="0" i="0" baseline="0">
              <a:solidFill>
                <a:schemeClr val="tx1"/>
              </a:solidFill>
              <a:effectLst/>
              <a:latin typeface="+mn-lt"/>
              <a:ea typeface="+mn-ea"/>
              <a:cs typeface="+mn-cs"/>
            </a:rPr>
            <a:t>に</a:t>
          </a:r>
          <a:r>
            <a:rPr lang="ja-JP" altLang="ja-JP" sz="950" b="0" i="0" baseline="0">
              <a:solidFill>
                <a:schemeClr val="tx1"/>
              </a:solidFill>
              <a:effectLst/>
              <a:latin typeface="+mn-lt"/>
              <a:ea typeface="+mn-ea"/>
              <a:cs typeface="+mn-cs"/>
            </a:rPr>
            <a:t>、公債費の元利償還金が減したこと、下水道特別会計が法適用したことで、資本費平準化債を財源に償還した元金償還金を除いた額とするため、繰入金が</a:t>
          </a:r>
          <a:r>
            <a:rPr lang="ja-JP" altLang="en-US" sz="950" b="0" i="0" baseline="0">
              <a:solidFill>
                <a:schemeClr val="tx1"/>
              </a:solidFill>
              <a:effectLst/>
              <a:latin typeface="+mn-lt"/>
              <a:ea typeface="+mn-ea"/>
              <a:cs typeface="+mn-cs"/>
            </a:rPr>
            <a:t>減</a:t>
          </a:r>
          <a:r>
            <a:rPr lang="ja-JP" altLang="ja-JP" sz="950" b="0" i="0" baseline="0">
              <a:solidFill>
                <a:schemeClr val="tx1"/>
              </a:solidFill>
              <a:effectLst/>
              <a:latin typeface="+mn-lt"/>
              <a:ea typeface="+mn-ea"/>
              <a:cs typeface="+mn-cs"/>
            </a:rPr>
            <a:t>となったが、特定財源の額が繰入金と同様の理由により</a:t>
          </a:r>
          <a:r>
            <a:rPr lang="ja-JP" altLang="en-US" sz="950" b="0" i="0" baseline="0">
              <a:solidFill>
                <a:schemeClr val="tx1"/>
              </a:solidFill>
              <a:effectLst/>
              <a:latin typeface="+mn-lt"/>
              <a:ea typeface="+mn-ea"/>
              <a:cs typeface="+mn-cs"/>
            </a:rPr>
            <a:t>減</a:t>
          </a:r>
          <a:r>
            <a:rPr lang="ja-JP" altLang="ja-JP" sz="950" b="0" i="0" baseline="0">
              <a:solidFill>
                <a:schemeClr val="tx1"/>
              </a:solidFill>
              <a:effectLst/>
              <a:latin typeface="+mn-lt"/>
              <a:ea typeface="+mn-ea"/>
              <a:cs typeface="+mn-cs"/>
            </a:rPr>
            <a:t>となったことや、災害復旧費等にかかる基準財政需要額が▲</a:t>
          </a:r>
          <a:r>
            <a:rPr lang="ja-JP" altLang="en-US" sz="950" b="0" i="0" baseline="0">
              <a:solidFill>
                <a:schemeClr val="tx1"/>
              </a:solidFill>
              <a:effectLst/>
              <a:latin typeface="+mn-lt"/>
              <a:ea typeface="+mn-ea"/>
              <a:cs typeface="+mn-cs"/>
            </a:rPr>
            <a:t>１０３，３１８</a:t>
          </a:r>
          <a:r>
            <a:rPr lang="ja-JP" altLang="ja-JP" sz="950" b="0" i="0" baseline="0">
              <a:solidFill>
                <a:schemeClr val="tx1"/>
              </a:solidFill>
              <a:effectLst/>
              <a:latin typeface="+mn-lt"/>
              <a:ea typeface="+mn-ea"/>
              <a:cs typeface="+mn-cs"/>
            </a:rPr>
            <a:t>千円（減税補てん債の▲</a:t>
          </a:r>
          <a:r>
            <a:rPr lang="ja-JP" altLang="en-US" sz="950" b="0" i="0" baseline="0">
              <a:solidFill>
                <a:schemeClr val="tx1"/>
              </a:solidFill>
              <a:effectLst/>
              <a:latin typeface="+mn-lt"/>
              <a:ea typeface="+mn-ea"/>
              <a:cs typeface="+mn-cs"/>
            </a:rPr>
            <a:t>１２０，８９４</a:t>
          </a:r>
          <a:r>
            <a:rPr lang="ja-JP" altLang="ja-JP" sz="950" b="0" i="0" baseline="0">
              <a:solidFill>
                <a:schemeClr val="tx1"/>
              </a:solidFill>
              <a:effectLst/>
              <a:latin typeface="+mn-lt"/>
              <a:ea typeface="+mn-ea"/>
              <a:cs typeface="+mn-cs"/>
            </a:rPr>
            <a:t>千円による）</a:t>
          </a:r>
          <a:r>
            <a:rPr lang="ja-JP" altLang="en-US" sz="950" b="0" i="0" baseline="0">
              <a:solidFill>
                <a:schemeClr val="tx1"/>
              </a:solidFill>
              <a:effectLst/>
              <a:latin typeface="+mn-lt"/>
              <a:ea typeface="+mn-ea"/>
              <a:cs typeface="+mn-cs"/>
            </a:rPr>
            <a:t>となったことで、</a:t>
          </a:r>
          <a:r>
            <a:rPr lang="ja-JP" altLang="ja-JP" sz="950" b="0" i="0" baseline="0">
              <a:solidFill>
                <a:schemeClr val="tx1"/>
              </a:solidFill>
              <a:effectLst/>
              <a:latin typeface="+mn-lt"/>
              <a:ea typeface="+mn-ea"/>
              <a:cs typeface="+mn-cs"/>
            </a:rPr>
            <a:t>マイナス要因が縮小し分子全体</a:t>
          </a:r>
          <a:r>
            <a:rPr lang="ja-JP" altLang="en-US" sz="950" b="0" i="0" baseline="0">
              <a:solidFill>
                <a:schemeClr val="tx1"/>
              </a:solidFill>
              <a:effectLst/>
              <a:latin typeface="+mn-lt"/>
              <a:ea typeface="+mn-ea"/>
              <a:cs typeface="+mn-cs"/>
            </a:rPr>
            <a:t>が</a:t>
          </a:r>
          <a:r>
            <a:rPr lang="ja-JP" altLang="ja-JP" sz="950" b="0" i="0" baseline="0">
              <a:solidFill>
                <a:schemeClr val="tx1"/>
              </a:solidFill>
              <a:effectLst/>
              <a:latin typeface="+mn-lt"/>
              <a:ea typeface="+mn-ea"/>
              <a:cs typeface="+mn-cs"/>
            </a:rPr>
            <a:t>▲</a:t>
          </a:r>
          <a:r>
            <a:rPr lang="ja-JP" altLang="en-US" sz="950" b="0" i="0" baseline="0">
              <a:solidFill>
                <a:schemeClr val="tx1"/>
              </a:solidFill>
              <a:effectLst/>
              <a:latin typeface="+mn-lt"/>
              <a:ea typeface="+mn-ea"/>
              <a:cs typeface="+mn-cs"/>
            </a:rPr>
            <a:t>３２，８５３</a:t>
          </a:r>
          <a:r>
            <a:rPr lang="ja-JP" altLang="ja-JP" sz="950" b="0" i="0" baseline="0">
              <a:solidFill>
                <a:schemeClr val="tx1"/>
              </a:solidFill>
              <a:effectLst/>
              <a:latin typeface="+mn-lt"/>
              <a:ea typeface="+mn-ea"/>
              <a:cs typeface="+mn-cs"/>
            </a:rPr>
            <a:t>千円となった　また、標準財政規模の増並びに、分母側のマイナス要因である災害復旧費等にかかる基準財政需要額として計上している、減税補てん債が▲</a:t>
          </a:r>
          <a:r>
            <a:rPr lang="ja-JP" altLang="en-US" sz="950" b="0" i="0" baseline="0">
              <a:solidFill>
                <a:schemeClr val="tx1"/>
              </a:solidFill>
              <a:effectLst/>
              <a:latin typeface="+mn-lt"/>
              <a:ea typeface="+mn-ea"/>
              <a:cs typeface="+mn-cs"/>
            </a:rPr>
            <a:t>１２０，８９４</a:t>
          </a:r>
          <a:r>
            <a:rPr lang="ja-JP" altLang="ja-JP" sz="950" b="0" i="0" baseline="0">
              <a:solidFill>
                <a:schemeClr val="tx1"/>
              </a:solidFill>
              <a:effectLst/>
              <a:latin typeface="+mn-lt"/>
              <a:ea typeface="+mn-ea"/>
              <a:cs typeface="+mn-cs"/>
            </a:rPr>
            <a:t>千円となり、分母全体で</a:t>
          </a:r>
          <a:r>
            <a:rPr lang="ja-JP" altLang="en-US" sz="950" b="0" i="0" baseline="0">
              <a:solidFill>
                <a:schemeClr val="tx1"/>
              </a:solidFill>
              <a:effectLst/>
              <a:latin typeface="+mn-lt"/>
              <a:ea typeface="+mn-ea"/>
              <a:cs typeface="+mn-cs"/>
            </a:rPr>
            <a:t>３２９，７４２</a:t>
          </a:r>
          <a:r>
            <a:rPr lang="ja-JP" altLang="ja-JP" sz="950" b="0" i="0" baseline="0">
              <a:solidFill>
                <a:schemeClr val="tx1"/>
              </a:solidFill>
              <a:effectLst/>
              <a:latin typeface="+mn-lt"/>
              <a:ea typeface="+mn-ea"/>
              <a:cs typeface="+mn-cs"/>
            </a:rPr>
            <a:t>千円の増となった。結果的に、分子が減、分母が増となったため、実質公債費比率（単年度）及び３ヵ年平均が減となった。毎年度の償還</a:t>
          </a:r>
          <a:r>
            <a:rPr lang="ja-JP" altLang="en-US" sz="950" b="0" i="0" baseline="0">
              <a:solidFill>
                <a:schemeClr val="tx1"/>
              </a:solidFill>
              <a:effectLst/>
              <a:latin typeface="+mn-lt"/>
              <a:ea typeface="+mn-ea"/>
              <a:cs typeface="+mn-cs"/>
            </a:rPr>
            <a:t>とあわせ、平成２８年度は</a:t>
          </a:r>
          <a:r>
            <a:rPr lang="ja-JP" altLang="ja-JP" sz="950" b="0" i="0" baseline="0">
              <a:solidFill>
                <a:schemeClr val="tx1"/>
              </a:solidFill>
              <a:effectLst/>
              <a:latin typeface="+mn-lt"/>
              <a:ea typeface="+mn-ea"/>
              <a:cs typeface="+mn-cs"/>
            </a:rPr>
            <a:t>大規模事業の既発債の償還が終了</a:t>
          </a:r>
          <a:r>
            <a:rPr lang="ja-JP" altLang="en-US" sz="950" b="0" i="0" baseline="0">
              <a:solidFill>
                <a:schemeClr val="tx1"/>
              </a:solidFill>
              <a:effectLst/>
              <a:latin typeface="+mn-lt"/>
              <a:ea typeface="+mn-ea"/>
              <a:cs typeface="+mn-cs"/>
            </a:rPr>
            <a:t>したことで</a:t>
          </a:r>
          <a:r>
            <a:rPr lang="ja-JP" altLang="ja-JP" sz="950" b="0" i="0" baseline="0">
              <a:solidFill>
                <a:schemeClr val="tx1"/>
              </a:solidFill>
              <a:effectLst/>
              <a:latin typeface="+mn-lt"/>
              <a:ea typeface="+mn-ea"/>
              <a:cs typeface="+mn-cs"/>
            </a:rPr>
            <a:t>地方債現在高が順調に減少し</a:t>
          </a:r>
          <a:r>
            <a:rPr lang="ja-JP" altLang="en-US" sz="950" b="0" i="0" baseline="0">
              <a:solidFill>
                <a:schemeClr val="tx1"/>
              </a:solidFill>
              <a:effectLst/>
              <a:latin typeface="+mn-lt"/>
              <a:ea typeface="+mn-ea"/>
              <a:cs typeface="+mn-cs"/>
            </a:rPr>
            <a:t>、類似団体比較を下回っている。今後、</a:t>
          </a:r>
          <a:r>
            <a:rPr lang="ja-JP" altLang="ja-JP" sz="950" b="0" i="0" baseline="0">
              <a:solidFill>
                <a:schemeClr val="tx1"/>
              </a:solidFill>
              <a:effectLst/>
              <a:latin typeface="+mn-lt"/>
              <a:ea typeface="+mn-ea"/>
              <a:cs typeface="+mn-cs"/>
            </a:rPr>
            <a:t>公共施設の老朽化が進んでいることから、</a:t>
          </a:r>
          <a:r>
            <a:rPr lang="ja-JP" altLang="en-US" sz="950" b="0" i="0" baseline="0">
              <a:solidFill>
                <a:schemeClr val="tx1"/>
              </a:solidFill>
              <a:effectLst/>
              <a:latin typeface="+mn-lt"/>
              <a:ea typeface="+mn-ea"/>
              <a:cs typeface="+mn-cs"/>
            </a:rPr>
            <a:t>施設</a:t>
          </a:r>
          <a:r>
            <a:rPr lang="ja-JP" altLang="ja-JP" sz="950" b="0" i="0" baseline="0">
              <a:solidFill>
                <a:schemeClr val="tx1"/>
              </a:solidFill>
              <a:effectLst/>
              <a:latin typeface="+mn-lt"/>
              <a:ea typeface="+mn-ea"/>
              <a:cs typeface="+mn-cs"/>
            </a:rPr>
            <a:t>更新等の可能性もあり、公債費の増も否定できない</a:t>
          </a:r>
          <a:r>
            <a:rPr lang="ja-JP" altLang="en-US" sz="950" b="0" i="0" baseline="0">
              <a:solidFill>
                <a:schemeClr val="tx1"/>
              </a:solidFill>
              <a:effectLst/>
              <a:latin typeface="+mn-lt"/>
              <a:ea typeface="+mn-ea"/>
              <a:cs typeface="+mn-cs"/>
            </a:rPr>
            <a:t>ところだが</a:t>
          </a:r>
          <a:r>
            <a:rPr lang="ja-JP" altLang="ja-JP" sz="950" b="0" i="0" baseline="0">
              <a:solidFill>
                <a:schemeClr val="tx1"/>
              </a:solidFill>
              <a:effectLst/>
              <a:latin typeface="+mn-lt"/>
              <a:ea typeface="+mn-ea"/>
              <a:cs typeface="+mn-cs"/>
            </a:rPr>
            <a:t>、県内平均値等を１つの目安としながら、適正水準の確保に努めていく。</a:t>
          </a:r>
          <a:endParaRPr lang="ja-JP" altLang="ja-JP" sz="950">
            <a:solidFill>
              <a:schemeClr val="tx1"/>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28194</xdr:rowOff>
    </xdr:from>
    <xdr:to>
      <xdr:col>24</xdr:col>
      <xdr:colOff>558800</xdr:colOff>
      <xdr:row>39</xdr:row>
      <xdr:rowOff>115062</xdr:rowOff>
    </xdr:to>
    <xdr:cxnSp macro="">
      <xdr:nvCxnSpPr>
        <xdr:cNvPr id="379" name="直線コネクタ 378"/>
        <xdr:cNvCxnSpPr/>
      </xdr:nvCxnSpPr>
      <xdr:spPr>
        <a:xfrm flipV="1">
          <a:off x="16179800" y="671474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115062</xdr:rowOff>
    </xdr:from>
    <xdr:to>
      <xdr:col>23</xdr:col>
      <xdr:colOff>406400</xdr:colOff>
      <xdr:row>39</xdr:row>
      <xdr:rowOff>163322</xdr:rowOff>
    </xdr:to>
    <xdr:cxnSp macro="">
      <xdr:nvCxnSpPr>
        <xdr:cNvPr id="382" name="直線コネクタ 381"/>
        <xdr:cNvCxnSpPr/>
      </xdr:nvCxnSpPr>
      <xdr:spPr>
        <a:xfrm flipV="1">
          <a:off x="15290800" y="68016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3" name="フローチャート : 判断 382"/>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123969</xdr:rowOff>
    </xdr:from>
    <xdr:ext cx="736600" cy="259045"/>
    <xdr:sp macro="" textlink="">
      <xdr:nvSpPr>
        <xdr:cNvPr id="384" name="テキスト ボックス 383"/>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163322</xdr:rowOff>
    </xdr:from>
    <xdr:to>
      <xdr:col>22</xdr:col>
      <xdr:colOff>203200</xdr:colOff>
      <xdr:row>40</xdr:row>
      <xdr:rowOff>30480</xdr:rowOff>
    </xdr:to>
    <xdr:cxnSp macro="">
      <xdr:nvCxnSpPr>
        <xdr:cNvPr id="385" name="直線コネクタ 384"/>
        <xdr:cNvCxnSpPr/>
      </xdr:nvCxnSpPr>
      <xdr:spPr>
        <a:xfrm flipV="1">
          <a:off x="14401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7" name="テキスト ボックス 386"/>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30480</xdr:rowOff>
    </xdr:from>
    <xdr:to>
      <xdr:col>21</xdr:col>
      <xdr:colOff>0</xdr:colOff>
      <xdr:row>40</xdr:row>
      <xdr:rowOff>78740</xdr:rowOff>
    </xdr:to>
    <xdr:cxnSp macro="">
      <xdr:nvCxnSpPr>
        <xdr:cNvPr id="388" name="直線コネクタ 387"/>
        <xdr:cNvCxnSpPr/>
      </xdr:nvCxnSpPr>
      <xdr:spPr>
        <a:xfrm flipV="1">
          <a:off x="13512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148844</xdr:rowOff>
    </xdr:from>
    <xdr:to>
      <xdr:col>24</xdr:col>
      <xdr:colOff>609600</xdr:colOff>
      <xdr:row>39</xdr:row>
      <xdr:rowOff>78994</xdr:rowOff>
    </xdr:to>
    <xdr:sp macro="" textlink="">
      <xdr:nvSpPr>
        <xdr:cNvPr id="398" name="円/楕円 397"/>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165371</xdr:rowOff>
    </xdr:from>
    <xdr:ext cx="762000" cy="259045"/>
    <xdr:sp macro="" textlink="">
      <xdr:nvSpPr>
        <xdr:cNvPr id="399" name="公債費負担の状況該当値テキスト"/>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64262</xdr:rowOff>
    </xdr:from>
    <xdr:to>
      <xdr:col>23</xdr:col>
      <xdr:colOff>457200</xdr:colOff>
      <xdr:row>39</xdr:row>
      <xdr:rowOff>165862</xdr:rowOff>
    </xdr:to>
    <xdr:sp macro="" textlink="">
      <xdr:nvSpPr>
        <xdr:cNvPr id="400" name="円/楕円 399"/>
        <xdr:cNvSpPr/>
      </xdr:nvSpPr>
      <xdr:spPr>
        <a:xfrm>
          <a:off x="16129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4589</xdr:rowOff>
    </xdr:from>
    <xdr:ext cx="736600" cy="259045"/>
    <xdr:sp macro="" textlink="">
      <xdr:nvSpPr>
        <xdr:cNvPr id="401" name="テキスト ボックス 400"/>
        <xdr:cNvSpPr txBox="1"/>
      </xdr:nvSpPr>
      <xdr:spPr>
        <a:xfrm>
          <a:off x="15798800" y="651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112522</xdr:rowOff>
    </xdr:from>
    <xdr:to>
      <xdr:col>22</xdr:col>
      <xdr:colOff>254000</xdr:colOff>
      <xdr:row>40</xdr:row>
      <xdr:rowOff>42672</xdr:rowOff>
    </xdr:to>
    <xdr:sp macro="" textlink="">
      <xdr:nvSpPr>
        <xdr:cNvPr id="402" name="円/楕円 401"/>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52849</xdr:rowOff>
    </xdr:from>
    <xdr:ext cx="762000" cy="259045"/>
    <xdr:sp macro="" textlink="">
      <xdr:nvSpPr>
        <xdr:cNvPr id="403" name="テキスト ボックス 402"/>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151130</xdr:rowOff>
    </xdr:from>
    <xdr:to>
      <xdr:col>21</xdr:col>
      <xdr:colOff>50800</xdr:colOff>
      <xdr:row>40</xdr:row>
      <xdr:rowOff>81280</xdr:rowOff>
    </xdr:to>
    <xdr:sp macro="" textlink="">
      <xdr:nvSpPr>
        <xdr:cNvPr id="404" name="円/楕円 403"/>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91457</xdr:rowOff>
    </xdr:from>
    <xdr:ext cx="762000" cy="259045"/>
    <xdr:sp macro="" textlink="">
      <xdr:nvSpPr>
        <xdr:cNvPr id="405" name="テキスト ボックス 404"/>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27940</xdr:rowOff>
    </xdr:from>
    <xdr:to>
      <xdr:col>19</xdr:col>
      <xdr:colOff>533400</xdr:colOff>
      <xdr:row>40</xdr:row>
      <xdr:rowOff>129540</xdr:rowOff>
    </xdr:to>
    <xdr:sp macro="" textlink="">
      <xdr:nvSpPr>
        <xdr:cNvPr id="406" name="円/楕円 405"/>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139717</xdr:rowOff>
    </xdr:from>
    <xdr:ext cx="762000" cy="259045"/>
    <xdr:sp macro="" textlink="">
      <xdr:nvSpPr>
        <xdr:cNvPr id="407" name="テキスト ボックス 406"/>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950" b="0" i="0" baseline="0">
              <a:solidFill>
                <a:schemeClr val="dk1"/>
              </a:solidFill>
              <a:effectLst/>
              <a:latin typeface="+mn-lt"/>
              <a:ea typeface="+mn-ea"/>
              <a:cs typeface="+mn-cs"/>
            </a:rPr>
            <a:t>　平成</a:t>
          </a:r>
          <a:r>
            <a:rPr lang="ja-JP" altLang="en-US" sz="950" b="0" i="0" baseline="0">
              <a:solidFill>
                <a:schemeClr val="dk1"/>
              </a:solidFill>
              <a:effectLst/>
              <a:latin typeface="+mn-lt"/>
              <a:ea typeface="+mn-ea"/>
              <a:cs typeface="+mn-cs"/>
            </a:rPr>
            <a:t>２２</a:t>
          </a:r>
          <a:r>
            <a:rPr lang="ja-JP" altLang="ja-JP" sz="950" b="0" i="0" baseline="0">
              <a:solidFill>
                <a:schemeClr val="dk1"/>
              </a:solidFill>
              <a:effectLst/>
              <a:latin typeface="+mn-lt"/>
              <a:ea typeface="+mn-ea"/>
              <a:cs typeface="+mn-cs"/>
            </a:rPr>
            <a:t>年度までは増加傾向にあり、７０％台で推移してきたが、平成</a:t>
          </a:r>
          <a:r>
            <a:rPr lang="ja-JP" altLang="en-US" sz="950" b="0" i="0" baseline="0">
              <a:solidFill>
                <a:schemeClr val="dk1"/>
              </a:solidFill>
              <a:effectLst/>
              <a:latin typeface="+mn-lt"/>
              <a:ea typeface="+mn-ea"/>
              <a:cs typeface="+mn-cs"/>
            </a:rPr>
            <a:t>２３</a:t>
          </a:r>
          <a:r>
            <a:rPr lang="ja-JP" altLang="ja-JP" sz="950" b="0" i="0" baseline="0">
              <a:solidFill>
                <a:schemeClr val="dk1"/>
              </a:solidFill>
              <a:effectLst/>
              <a:latin typeface="+mn-lt"/>
              <a:ea typeface="+mn-ea"/>
              <a:cs typeface="+mn-cs"/>
            </a:rPr>
            <a:t>年度より６０％台、平成</a:t>
          </a:r>
          <a:r>
            <a:rPr lang="ja-JP" altLang="en-US" sz="950" b="0" i="0" baseline="0">
              <a:solidFill>
                <a:schemeClr val="dk1"/>
              </a:solidFill>
              <a:effectLst/>
              <a:latin typeface="+mn-lt"/>
              <a:ea typeface="+mn-ea"/>
              <a:cs typeface="+mn-cs"/>
            </a:rPr>
            <a:t>２４</a:t>
          </a:r>
          <a:r>
            <a:rPr lang="ja-JP" altLang="ja-JP" sz="950" b="0" i="0" baseline="0">
              <a:solidFill>
                <a:schemeClr val="dk1"/>
              </a:solidFill>
              <a:effectLst/>
              <a:latin typeface="+mn-lt"/>
              <a:ea typeface="+mn-ea"/>
              <a:cs typeface="+mn-cs"/>
            </a:rPr>
            <a:t>年度には５０％台となり、</a:t>
          </a:r>
          <a:r>
            <a:rPr lang="ja-JP" altLang="en-US" sz="950" b="0" i="0" baseline="0">
              <a:solidFill>
                <a:schemeClr val="dk1"/>
              </a:solidFill>
              <a:effectLst/>
              <a:latin typeface="+mn-lt"/>
              <a:ea typeface="+mn-ea"/>
              <a:cs typeface="+mn-cs"/>
            </a:rPr>
            <a:t>さらに</a:t>
          </a:r>
          <a:r>
            <a:rPr lang="ja-JP" altLang="ja-JP" sz="950" b="0" i="0" baseline="0">
              <a:solidFill>
                <a:schemeClr val="dk1"/>
              </a:solidFill>
              <a:effectLst/>
              <a:latin typeface="+mn-lt"/>
              <a:ea typeface="+mn-ea"/>
              <a:cs typeface="+mn-cs"/>
            </a:rPr>
            <a:t>平成</a:t>
          </a:r>
          <a:r>
            <a:rPr lang="ja-JP" altLang="en-US" sz="950" b="0" i="0" baseline="0">
              <a:solidFill>
                <a:schemeClr val="dk1"/>
              </a:solidFill>
              <a:effectLst/>
              <a:latin typeface="+mn-lt"/>
              <a:ea typeface="+mn-ea"/>
              <a:cs typeface="+mn-cs"/>
            </a:rPr>
            <a:t>２５</a:t>
          </a:r>
          <a:r>
            <a:rPr lang="ja-JP" altLang="ja-JP" sz="950" b="0" i="0" baseline="0">
              <a:solidFill>
                <a:schemeClr val="dk1"/>
              </a:solidFill>
              <a:effectLst/>
              <a:latin typeface="+mn-lt"/>
              <a:ea typeface="+mn-ea"/>
              <a:cs typeface="+mn-cs"/>
            </a:rPr>
            <a:t>年度は１６．３ポイント減の３８．４％、平成</a:t>
          </a:r>
          <a:r>
            <a:rPr lang="ja-JP" altLang="en-US" sz="950" b="0" i="0" baseline="0">
              <a:solidFill>
                <a:schemeClr val="dk1"/>
              </a:solidFill>
              <a:effectLst/>
              <a:latin typeface="+mn-lt"/>
              <a:ea typeface="+mn-ea"/>
              <a:cs typeface="+mn-cs"/>
            </a:rPr>
            <a:t>２６</a:t>
          </a:r>
          <a:r>
            <a:rPr lang="ja-JP" altLang="ja-JP" sz="950" b="0" i="0" baseline="0">
              <a:solidFill>
                <a:schemeClr val="dk1"/>
              </a:solidFill>
              <a:effectLst/>
              <a:latin typeface="+mn-lt"/>
              <a:ea typeface="+mn-ea"/>
              <a:cs typeface="+mn-cs"/>
            </a:rPr>
            <a:t>年度は５．９ポイント減の３２．５％</a:t>
          </a:r>
          <a:r>
            <a:rPr lang="ja-JP" altLang="en-US" sz="950" b="0" i="0" baseline="0">
              <a:solidFill>
                <a:schemeClr val="dk1"/>
              </a:solidFill>
              <a:effectLst/>
              <a:latin typeface="+mn-lt"/>
              <a:ea typeface="+mn-ea"/>
              <a:cs typeface="+mn-cs"/>
            </a:rPr>
            <a:t>、</a:t>
          </a:r>
          <a:r>
            <a:rPr lang="ja-JP" altLang="ja-JP" sz="950" b="0" i="0" baseline="0">
              <a:solidFill>
                <a:schemeClr val="dk1"/>
              </a:solidFill>
              <a:effectLst/>
              <a:latin typeface="+mn-lt"/>
              <a:ea typeface="+mn-ea"/>
              <a:cs typeface="+mn-cs"/>
            </a:rPr>
            <a:t>平成</a:t>
          </a:r>
          <a:r>
            <a:rPr lang="ja-JP" altLang="en-US" sz="950" b="0" i="0" baseline="0">
              <a:solidFill>
                <a:schemeClr val="dk1"/>
              </a:solidFill>
              <a:effectLst/>
              <a:latin typeface="+mn-lt"/>
              <a:ea typeface="+mn-ea"/>
              <a:cs typeface="+mn-cs"/>
            </a:rPr>
            <a:t>２７</a:t>
          </a:r>
          <a:r>
            <a:rPr lang="ja-JP" altLang="ja-JP" sz="950" b="0" i="0" baseline="0">
              <a:solidFill>
                <a:schemeClr val="dk1"/>
              </a:solidFill>
              <a:effectLst/>
              <a:latin typeface="+mn-lt"/>
              <a:ea typeface="+mn-ea"/>
              <a:cs typeface="+mn-cs"/>
            </a:rPr>
            <a:t>年度は９．４ポイント減の２３．１％となった。これは、過年度借入の地方債の償還期間末期による元金償還の増による地方債現在高の減（▲</a:t>
          </a:r>
          <a:r>
            <a:rPr lang="ja-JP" altLang="en-US" sz="950" b="0" i="0" baseline="0">
              <a:solidFill>
                <a:schemeClr val="dk1"/>
              </a:solidFill>
              <a:effectLst/>
              <a:latin typeface="+mn-lt"/>
              <a:ea typeface="+mn-ea"/>
              <a:cs typeface="+mn-cs"/>
            </a:rPr>
            <a:t>６９６，０５２</a:t>
          </a:r>
          <a:r>
            <a:rPr lang="ja-JP" altLang="ja-JP" sz="950" b="0" i="0" baseline="0">
              <a:solidFill>
                <a:schemeClr val="dk1"/>
              </a:solidFill>
              <a:effectLst/>
              <a:latin typeface="+mn-lt"/>
              <a:ea typeface="+mn-ea"/>
              <a:cs typeface="+mn-cs"/>
            </a:rPr>
            <a:t>千円）や、下水道事業の法適用に伴い資本費平準化債を財源とした元利償還金の償還に宛てたことにより公営企業債等繰入見込額が減少（▲</a:t>
          </a:r>
          <a:r>
            <a:rPr lang="ja-JP" altLang="en-US" sz="950" b="0" i="0" baseline="0">
              <a:solidFill>
                <a:schemeClr val="dk1"/>
              </a:solidFill>
              <a:effectLst/>
              <a:latin typeface="+mn-lt"/>
              <a:ea typeface="+mn-ea"/>
              <a:cs typeface="+mn-cs"/>
            </a:rPr>
            <a:t>６１３，７８２</a:t>
          </a:r>
          <a:r>
            <a:rPr lang="ja-JP" altLang="ja-JP" sz="950" b="0" i="0" baseline="0">
              <a:solidFill>
                <a:schemeClr val="dk1"/>
              </a:solidFill>
              <a:effectLst/>
              <a:latin typeface="+mn-lt"/>
              <a:ea typeface="+mn-ea"/>
              <a:cs typeface="+mn-cs"/>
            </a:rPr>
            <a:t>千円）した</a:t>
          </a:r>
          <a:r>
            <a:rPr lang="ja-JP" altLang="en-US" sz="950" b="0" i="0" baseline="0">
              <a:solidFill>
                <a:schemeClr val="dk1"/>
              </a:solidFill>
              <a:effectLst/>
              <a:latin typeface="+mn-lt"/>
              <a:ea typeface="+mn-ea"/>
              <a:cs typeface="+mn-cs"/>
            </a:rPr>
            <a:t>ことから</a:t>
          </a:r>
          <a:r>
            <a:rPr lang="ja-JP" altLang="ja-JP" sz="950" b="0" i="0" baseline="0">
              <a:solidFill>
                <a:schemeClr val="dk1"/>
              </a:solidFill>
              <a:effectLst/>
              <a:latin typeface="+mn-lt"/>
              <a:ea typeface="+mn-ea"/>
              <a:cs typeface="+mn-cs"/>
            </a:rPr>
            <a:t>、分子全体</a:t>
          </a:r>
          <a:r>
            <a:rPr lang="ja-JP" altLang="en-US" sz="950" b="0" i="0" baseline="0">
              <a:solidFill>
                <a:schemeClr val="dk1"/>
              </a:solidFill>
              <a:effectLst/>
              <a:latin typeface="+mn-lt"/>
              <a:ea typeface="+mn-ea"/>
              <a:cs typeface="+mn-cs"/>
            </a:rPr>
            <a:t>が</a:t>
          </a:r>
          <a:r>
            <a:rPr lang="ja-JP" altLang="ja-JP" sz="950" b="0" i="0" baseline="0">
              <a:solidFill>
                <a:schemeClr val="dk1"/>
              </a:solidFill>
              <a:effectLst/>
              <a:latin typeface="+mn-lt"/>
              <a:ea typeface="+mn-ea"/>
              <a:cs typeface="+mn-cs"/>
            </a:rPr>
            <a:t>減少したこと、標準財政規模の増額などによる分母が増加したことが大きく影響している。</a:t>
          </a:r>
          <a:r>
            <a:rPr lang="ja-JP" altLang="en-US" sz="950" b="0" i="0" baseline="0">
              <a:solidFill>
                <a:schemeClr val="dk1"/>
              </a:solidFill>
              <a:effectLst/>
              <a:latin typeface="+mn-lt"/>
              <a:ea typeface="+mn-ea"/>
              <a:cs typeface="+mn-cs"/>
            </a:rPr>
            <a:t>平成２８年度は、大規模事業の既発債の償還が終了する一方で、大規模事業にかかる新発債を発行していないことから将来負担額がさらに減少し、類似団体平均値を下回った。今後も後世への負担を少しでも軽減するよう、</a:t>
          </a:r>
          <a:r>
            <a:rPr lang="ja-JP" altLang="ja-JP" sz="950" b="0" i="0" baseline="0">
              <a:solidFill>
                <a:schemeClr val="dk1"/>
              </a:solidFill>
              <a:effectLst/>
              <a:latin typeface="+mn-lt"/>
              <a:ea typeface="+mn-ea"/>
              <a:cs typeface="+mn-cs"/>
            </a:rPr>
            <a:t>将来負担額のうち大きな割合を占める地方債現在高</a:t>
          </a:r>
          <a:r>
            <a:rPr lang="ja-JP" altLang="en-US" sz="950" b="0" i="0" baseline="0">
              <a:solidFill>
                <a:schemeClr val="dk1"/>
              </a:solidFill>
              <a:effectLst/>
              <a:latin typeface="+mn-lt"/>
              <a:ea typeface="+mn-ea"/>
              <a:cs typeface="+mn-cs"/>
            </a:rPr>
            <a:t>を可能な限り</a:t>
          </a:r>
          <a:r>
            <a:rPr lang="ja-JP" altLang="ja-JP" sz="950" b="0" i="0" baseline="0">
              <a:solidFill>
                <a:schemeClr val="dk1"/>
              </a:solidFill>
              <a:effectLst/>
              <a:latin typeface="+mn-lt"/>
              <a:ea typeface="+mn-ea"/>
              <a:cs typeface="+mn-cs"/>
            </a:rPr>
            <a:t>縮減</a:t>
          </a:r>
          <a:r>
            <a:rPr lang="ja-JP" altLang="en-US" sz="950" b="0" i="0" baseline="0">
              <a:solidFill>
                <a:schemeClr val="dk1"/>
              </a:solidFill>
              <a:effectLst/>
              <a:latin typeface="+mn-lt"/>
              <a:ea typeface="+mn-ea"/>
              <a:cs typeface="+mn-cs"/>
            </a:rPr>
            <a:t>するなど、適正水準の確保に努めていく</a:t>
          </a:r>
          <a:r>
            <a:rPr lang="ja-JP" altLang="ja-JP" sz="950" b="0" i="0" baseline="0">
              <a:solidFill>
                <a:schemeClr val="dk1"/>
              </a:solidFill>
              <a:effectLst/>
              <a:latin typeface="+mn-lt"/>
              <a:ea typeface="+mn-ea"/>
              <a:cs typeface="+mn-cs"/>
            </a:rPr>
            <a:t>。</a:t>
          </a:r>
          <a:endParaRPr lang="ja-JP" altLang="ja-JP" sz="95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140564</xdr:rowOff>
    </xdr:from>
    <xdr:to>
      <xdr:col>24</xdr:col>
      <xdr:colOff>558800</xdr:colOff>
      <xdr:row>15</xdr:row>
      <xdr:rowOff>102311</xdr:rowOff>
    </xdr:to>
    <xdr:cxnSp macro="">
      <xdr:nvCxnSpPr>
        <xdr:cNvPr id="439" name="直線コネクタ 438"/>
        <xdr:cNvCxnSpPr/>
      </xdr:nvCxnSpPr>
      <xdr:spPr>
        <a:xfrm flipV="1">
          <a:off x="16179800" y="2540864"/>
          <a:ext cx="838200" cy="1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40"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102311</xdr:rowOff>
    </xdr:from>
    <xdr:to>
      <xdr:col>23</xdr:col>
      <xdr:colOff>406400</xdr:colOff>
      <xdr:row>16</xdr:row>
      <xdr:rowOff>21590</xdr:rowOff>
    </xdr:to>
    <xdr:cxnSp macro="">
      <xdr:nvCxnSpPr>
        <xdr:cNvPr id="442" name="直線コネクタ 441"/>
        <xdr:cNvCxnSpPr/>
      </xdr:nvCxnSpPr>
      <xdr:spPr>
        <a:xfrm flipV="1">
          <a:off x="15290800" y="2674061"/>
          <a:ext cx="889000" cy="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23520</xdr:rowOff>
    </xdr:from>
    <xdr:to>
      <xdr:col>23</xdr:col>
      <xdr:colOff>457200</xdr:colOff>
      <xdr:row>15</xdr:row>
      <xdr:rowOff>125120</xdr:rowOff>
    </xdr:to>
    <xdr:sp macro="" textlink="">
      <xdr:nvSpPr>
        <xdr:cNvPr id="443" name="フローチャート : 判断 442"/>
        <xdr:cNvSpPr/>
      </xdr:nvSpPr>
      <xdr:spPr>
        <a:xfrm>
          <a:off x="16129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135297</xdr:rowOff>
    </xdr:from>
    <xdr:ext cx="736600" cy="259045"/>
    <xdr:sp macro="" textlink="">
      <xdr:nvSpPr>
        <xdr:cNvPr id="444" name="テキスト ボックス 443"/>
        <xdr:cNvSpPr txBox="1"/>
      </xdr:nvSpPr>
      <xdr:spPr>
        <a:xfrm>
          <a:off x="15798800" y="2364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21590</xdr:rowOff>
    </xdr:from>
    <xdr:to>
      <xdr:col>22</xdr:col>
      <xdr:colOff>203200</xdr:colOff>
      <xdr:row>16</xdr:row>
      <xdr:rowOff>78537</xdr:rowOff>
    </xdr:to>
    <xdr:cxnSp macro="">
      <xdr:nvCxnSpPr>
        <xdr:cNvPr id="445" name="直線コネクタ 444"/>
        <xdr:cNvCxnSpPr/>
      </xdr:nvCxnSpPr>
      <xdr:spPr>
        <a:xfrm flipV="1">
          <a:off x="14401800" y="2764790"/>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7" name="テキスト ボックス 446"/>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78537</xdr:rowOff>
    </xdr:from>
    <xdr:to>
      <xdr:col>21</xdr:col>
      <xdr:colOff>0</xdr:colOff>
      <xdr:row>17</xdr:row>
      <xdr:rowOff>64414</xdr:rowOff>
    </xdr:to>
    <xdr:cxnSp macro="">
      <xdr:nvCxnSpPr>
        <xdr:cNvPr id="448" name="直線コネクタ 447"/>
        <xdr:cNvCxnSpPr/>
      </xdr:nvCxnSpPr>
      <xdr:spPr>
        <a:xfrm flipV="1">
          <a:off x="13512800" y="2821737"/>
          <a:ext cx="889000" cy="15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89764</xdr:rowOff>
    </xdr:from>
    <xdr:to>
      <xdr:col>24</xdr:col>
      <xdr:colOff>609600</xdr:colOff>
      <xdr:row>15</xdr:row>
      <xdr:rowOff>19914</xdr:rowOff>
    </xdr:to>
    <xdr:sp macro="" textlink="">
      <xdr:nvSpPr>
        <xdr:cNvPr id="458" name="円/楕円 457"/>
        <xdr:cNvSpPr/>
      </xdr:nvSpPr>
      <xdr:spPr>
        <a:xfrm>
          <a:off x="16967200" y="2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11041</xdr:rowOff>
    </xdr:from>
    <xdr:ext cx="762000" cy="259045"/>
    <xdr:sp macro="" textlink="">
      <xdr:nvSpPr>
        <xdr:cNvPr id="459" name="将来負担の状況該当値テキスト"/>
        <xdr:cNvSpPr txBox="1"/>
      </xdr:nvSpPr>
      <xdr:spPr>
        <a:xfrm>
          <a:off x="17106900" y="24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51511</xdr:rowOff>
    </xdr:from>
    <xdr:to>
      <xdr:col>23</xdr:col>
      <xdr:colOff>457200</xdr:colOff>
      <xdr:row>15</xdr:row>
      <xdr:rowOff>153111</xdr:rowOff>
    </xdr:to>
    <xdr:sp macro="" textlink="">
      <xdr:nvSpPr>
        <xdr:cNvPr id="460" name="円/楕円 459"/>
        <xdr:cNvSpPr/>
      </xdr:nvSpPr>
      <xdr:spPr>
        <a:xfrm>
          <a:off x="16129000" y="26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137888</xdr:rowOff>
    </xdr:from>
    <xdr:ext cx="736600" cy="259045"/>
    <xdr:sp macro="" textlink="">
      <xdr:nvSpPr>
        <xdr:cNvPr id="461" name="テキスト ボックス 460"/>
        <xdr:cNvSpPr txBox="1"/>
      </xdr:nvSpPr>
      <xdr:spPr>
        <a:xfrm>
          <a:off x="15798800" y="270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142240</xdr:rowOff>
    </xdr:from>
    <xdr:to>
      <xdr:col>22</xdr:col>
      <xdr:colOff>254000</xdr:colOff>
      <xdr:row>16</xdr:row>
      <xdr:rowOff>72390</xdr:rowOff>
    </xdr:to>
    <xdr:sp macro="" textlink="">
      <xdr:nvSpPr>
        <xdr:cNvPr id="462" name="円/楕円 461"/>
        <xdr:cNvSpPr/>
      </xdr:nvSpPr>
      <xdr:spPr>
        <a:xfrm>
          <a:off x="15240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57167</xdr:rowOff>
    </xdr:from>
    <xdr:ext cx="762000" cy="259045"/>
    <xdr:sp macro="" textlink="">
      <xdr:nvSpPr>
        <xdr:cNvPr id="463" name="テキスト ボックス 462"/>
        <xdr:cNvSpPr txBox="1"/>
      </xdr:nvSpPr>
      <xdr:spPr>
        <a:xfrm>
          <a:off x="14909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27737</xdr:rowOff>
    </xdr:from>
    <xdr:to>
      <xdr:col>21</xdr:col>
      <xdr:colOff>50800</xdr:colOff>
      <xdr:row>16</xdr:row>
      <xdr:rowOff>129337</xdr:rowOff>
    </xdr:to>
    <xdr:sp macro="" textlink="">
      <xdr:nvSpPr>
        <xdr:cNvPr id="464" name="円/楕円 463"/>
        <xdr:cNvSpPr/>
      </xdr:nvSpPr>
      <xdr:spPr>
        <a:xfrm>
          <a:off x="14351000" y="27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114114</xdr:rowOff>
    </xdr:from>
    <xdr:ext cx="762000" cy="259045"/>
    <xdr:sp macro="" textlink="">
      <xdr:nvSpPr>
        <xdr:cNvPr id="465" name="テキスト ボックス 464"/>
        <xdr:cNvSpPr txBox="1"/>
      </xdr:nvSpPr>
      <xdr:spPr>
        <a:xfrm>
          <a:off x="14020800" y="28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13614</xdr:rowOff>
    </xdr:from>
    <xdr:to>
      <xdr:col>19</xdr:col>
      <xdr:colOff>533400</xdr:colOff>
      <xdr:row>17</xdr:row>
      <xdr:rowOff>115214</xdr:rowOff>
    </xdr:to>
    <xdr:sp macro="" textlink="">
      <xdr:nvSpPr>
        <xdr:cNvPr id="466" name="円/楕円 465"/>
        <xdr:cNvSpPr/>
      </xdr:nvSpPr>
      <xdr:spPr>
        <a:xfrm>
          <a:off x="13462000" y="29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99991</xdr:rowOff>
    </xdr:from>
    <xdr:ext cx="762000" cy="259045"/>
    <xdr:sp macro="" textlink="">
      <xdr:nvSpPr>
        <xdr:cNvPr id="467" name="テキスト ボックス 466"/>
        <xdr:cNvSpPr txBox="1"/>
      </xdr:nvSpPr>
      <xdr:spPr>
        <a:xfrm>
          <a:off x="13131800" y="301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48,372
47,736
13.34
14,788,098
14,042,828
683,740
9,057,377
9,069,164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9.3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事務事業の見直しや効率化の徹底、柔軟な職員配置を行うとともに、勧奨退職や退職者不補充により定員管理の適正化を進めてきたことで、</a:t>
          </a:r>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職員数が減となったこともあり、前年比較で２７，４４５千円の減となったが、</a:t>
          </a:r>
          <a:r>
            <a:rPr lang="ja-JP" altLang="ja-JP" sz="1100" b="0" i="0" baseline="0">
              <a:solidFill>
                <a:schemeClr val="dk1"/>
              </a:solidFill>
              <a:effectLst/>
              <a:latin typeface="+mn-lt"/>
              <a:ea typeface="+mn-ea"/>
              <a:cs typeface="+mn-cs"/>
            </a:rPr>
            <a:t>類似団体との比較で</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平均値を上回っている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公共施設の管理について指定管理者制度の導入をさらに進めるなど、人件費の適正化に努め</a:t>
          </a:r>
          <a:r>
            <a:rPr lang="ja-JP" altLang="en-US" sz="1100" b="0" i="0" baseline="0">
              <a:solidFill>
                <a:schemeClr val="dk1"/>
              </a:solidFill>
              <a:effectLst/>
              <a:latin typeface="+mn-lt"/>
              <a:ea typeface="+mn-ea"/>
              <a:cs typeface="+mn-cs"/>
            </a:rPr>
            <a:t>ていく</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10414</xdr:rowOff>
    </xdr:from>
    <xdr:to>
      <xdr:col>7</xdr:col>
      <xdr:colOff>15875</xdr:colOff>
      <xdr:row>39</xdr:row>
      <xdr:rowOff>28702</xdr:rowOff>
    </xdr:to>
    <xdr:cxnSp macro="">
      <xdr:nvCxnSpPr>
        <xdr:cNvPr id="64" name="直線コネクタ 63"/>
        <xdr:cNvCxnSpPr/>
      </xdr:nvCxnSpPr>
      <xdr:spPr>
        <a:xfrm>
          <a:off x="3987800" y="66969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10414</xdr:rowOff>
    </xdr:from>
    <xdr:to>
      <xdr:col>5</xdr:col>
      <xdr:colOff>549275</xdr:colOff>
      <xdr:row>39</xdr:row>
      <xdr:rowOff>37846</xdr:rowOff>
    </xdr:to>
    <xdr:cxnSp macro="">
      <xdr:nvCxnSpPr>
        <xdr:cNvPr id="67" name="直線コネクタ 66"/>
        <xdr:cNvCxnSpPr/>
      </xdr:nvCxnSpPr>
      <xdr:spPr>
        <a:xfrm flipV="1">
          <a:off x="3098800" y="66969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1270</xdr:rowOff>
    </xdr:from>
    <xdr:to>
      <xdr:col>4</xdr:col>
      <xdr:colOff>346075</xdr:colOff>
      <xdr:row>39</xdr:row>
      <xdr:rowOff>37846</xdr:rowOff>
    </xdr:to>
    <xdr:cxnSp macro="">
      <xdr:nvCxnSpPr>
        <xdr:cNvPr id="70" name="直線コネクタ 69"/>
        <xdr:cNvCxnSpPr/>
      </xdr:nvCxnSpPr>
      <xdr:spPr>
        <a:xfrm>
          <a:off x="2209800" y="6687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163576</xdr:rowOff>
    </xdr:from>
    <xdr:to>
      <xdr:col>3</xdr:col>
      <xdr:colOff>142875</xdr:colOff>
      <xdr:row>39</xdr:row>
      <xdr:rowOff>1270</xdr:rowOff>
    </xdr:to>
    <xdr:cxnSp macro="">
      <xdr:nvCxnSpPr>
        <xdr:cNvPr id="73" name="直線コネクタ 72"/>
        <xdr:cNvCxnSpPr/>
      </xdr:nvCxnSpPr>
      <xdr:spPr>
        <a:xfrm>
          <a:off x="1320800" y="6678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149352</xdr:rowOff>
    </xdr:from>
    <xdr:to>
      <xdr:col>7</xdr:col>
      <xdr:colOff>66675</xdr:colOff>
      <xdr:row>39</xdr:row>
      <xdr:rowOff>79502</xdr:rowOff>
    </xdr:to>
    <xdr:sp macro="" textlink="">
      <xdr:nvSpPr>
        <xdr:cNvPr id="83" name="円/楕円 82"/>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121429</xdr:rowOff>
    </xdr:from>
    <xdr:ext cx="762000" cy="259045"/>
    <xdr:sp macro="" textlink="">
      <xdr:nvSpPr>
        <xdr:cNvPr id="84" name="人件費該当値テキスト"/>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131064</xdr:rowOff>
    </xdr:from>
    <xdr:to>
      <xdr:col>5</xdr:col>
      <xdr:colOff>600075</xdr:colOff>
      <xdr:row>39</xdr:row>
      <xdr:rowOff>61214</xdr:rowOff>
    </xdr:to>
    <xdr:sp macro="" textlink="">
      <xdr:nvSpPr>
        <xdr:cNvPr id="85" name="円/楕円 84"/>
        <xdr:cNvSpPr/>
      </xdr:nvSpPr>
      <xdr:spPr>
        <a:xfrm>
          <a:off x="3937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45991</xdr:rowOff>
    </xdr:from>
    <xdr:ext cx="736600" cy="259045"/>
    <xdr:sp macro="" textlink="">
      <xdr:nvSpPr>
        <xdr:cNvPr id="86" name="テキスト ボックス 85"/>
        <xdr:cNvSpPr txBox="1"/>
      </xdr:nvSpPr>
      <xdr:spPr>
        <a:xfrm>
          <a:off x="3606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158496</xdr:rowOff>
    </xdr:from>
    <xdr:to>
      <xdr:col>4</xdr:col>
      <xdr:colOff>396875</xdr:colOff>
      <xdr:row>39</xdr:row>
      <xdr:rowOff>88646</xdr:rowOff>
    </xdr:to>
    <xdr:sp macro="" textlink="">
      <xdr:nvSpPr>
        <xdr:cNvPr id="87" name="円/楕円 86"/>
        <xdr:cNvSpPr/>
      </xdr:nvSpPr>
      <xdr:spPr>
        <a:xfrm>
          <a:off x="3048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73423</xdr:rowOff>
    </xdr:from>
    <xdr:ext cx="762000" cy="259045"/>
    <xdr:sp macro="" textlink="">
      <xdr:nvSpPr>
        <xdr:cNvPr id="88" name="テキスト ボックス 87"/>
        <xdr:cNvSpPr txBox="1"/>
      </xdr:nvSpPr>
      <xdr:spPr>
        <a:xfrm>
          <a:off x="2717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121920</xdr:rowOff>
    </xdr:from>
    <xdr:to>
      <xdr:col>3</xdr:col>
      <xdr:colOff>193675</xdr:colOff>
      <xdr:row>39</xdr:row>
      <xdr:rowOff>52070</xdr:rowOff>
    </xdr:to>
    <xdr:sp macro="" textlink="">
      <xdr:nvSpPr>
        <xdr:cNvPr id="89" name="円/楕円 88"/>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36847</xdr:rowOff>
    </xdr:from>
    <xdr:ext cx="762000" cy="259045"/>
    <xdr:sp macro="" textlink="">
      <xdr:nvSpPr>
        <xdr:cNvPr id="90" name="テキスト ボックス 89"/>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112776</xdr:rowOff>
    </xdr:from>
    <xdr:to>
      <xdr:col>1</xdr:col>
      <xdr:colOff>676275</xdr:colOff>
      <xdr:row>39</xdr:row>
      <xdr:rowOff>42926</xdr:rowOff>
    </xdr:to>
    <xdr:sp macro="" textlink="">
      <xdr:nvSpPr>
        <xdr:cNvPr id="91" name="円/楕円 90"/>
        <xdr:cNvSpPr/>
      </xdr:nvSpPr>
      <xdr:spPr>
        <a:xfrm>
          <a:off x="1270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27703</xdr:rowOff>
    </xdr:from>
    <xdr:ext cx="762000" cy="259045"/>
    <xdr:sp macro="" textlink="">
      <xdr:nvSpPr>
        <xdr:cNvPr id="92" name="テキスト ボックス 91"/>
        <xdr:cNvSpPr txBox="1"/>
      </xdr:nvSpPr>
      <xdr:spPr>
        <a:xfrm>
          <a:off x="939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tx1"/>
              </a:solidFill>
              <a:effectLst/>
              <a:latin typeface="+mn-lt"/>
              <a:ea typeface="+mn-ea"/>
              <a:cs typeface="+mn-cs"/>
            </a:rPr>
            <a:t>　類似団体と比較して高い割合となっているのは、町立体育館等の施設管理・運営について指定管理者制度を積極的に活用しているほか、</a:t>
          </a:r>
          <a:r>
            <a:rPr lang="ja-JP" altLang="ja-JP" sz="1100" b="0" i="0" baseline="0">
              <a:solidFill>
                <a:schemeClr val="dk1"/>
              </a:solidFill>
              <a:effectLst/>
              <a:latin typeface="+mn-lt"/>
              <a:ea typeface="+mn-ea"/>
              <a:cs typeface="+mn-cs"/>
            </a:rPr>
            <a:t>広域リサイクルセンターの長期包括運営責任業務委託</a:t>
          </a:r>
          <a:r>
            <a:rPr lang="ja-JP" altLang="en-US" sz="1100" b="0" i="0" baseline="0">
              <a:solidFill>
                <a:schemeClr val="dk1"/>
              </a:solidFill>
              <a:effectLst/>
              <a:latin typeface="+mn-lt"/>
              <a:ea typeface="+mn-ea"/>
              <a:cs typeface="+mn-cs"/>
            </a:rPr>
            <a:t>などが</a:t>
          </a:r>
          <a:r>
            <a:rPr lang="ja-JP" altLang="ja-JP" sz="1100" b="0" i="0" baseline="0">
              <a:solidFill>
                <a:schemeClr val="dk1"/>
              </a:solidFill>
              <a:effectLst/>
              <a:latin typeface="+mn-lt"/>
              <a:ea typeface="+mn-ea"/>
              <a:cs typeface="+mn-cs"/>
            </a:rPr>
            <a:t>大きく影響している</a:t>
          </a:r>
          <a:r>
            <a:rPr lang="ja-JP" altLang="en-US" sz="1100" b="0" i="0" baseline="0">
              <a:solidFill>
                <a:schemeClr val="dk1"/>
              </a:solidFill>
              <a:effectLst/>
              <a:latin typeface="+mn-lt"/>
              <a:ea typeface="+mn-ea"/>
              <a:cs typeface="+mn-cs"/>
            </a:rPr>
            <a:t>もの</a:t>
          </a:r>
          <a:r>
            <a:rPr lang="ja-JP" altLang="ja-JP" sz="1100" b="0" i="0" baseline="0">
              <a:solidFill>
                <a:schemeClr val="dk1"/>
              </a:solidFill>
              <a:effectLst/>
              <a:latin typeface="+mn-lt"/>
              <a:ea typeface="+mn-ea"/>
              <a:cs typeface="+mn-cs"/>
            </a:rPr>
            <a:t>と考えられる。</a:t>
          </a:r>
          <a:r>
            <a:rPr lang="ja-JP" altLang="en-US" sz="1100" b="0" i="0" baseline="0">
              <a:solidFill>
                <a:schemeClr val="dk1"/>
              </a:solidFill>
              <a:effectLst/>
              <a:latin typeface="+mn-lt"/>
              <a:ea typeface="+mn-ea"/>
              <a:cs typeface="+mn-cs"/>
            </a:rPr>
            <a:t>平成２８年度にあっては、</a:t>
          </a:r>
          <a:r>
            <a:rPr lang="ja-JP" altLang="ja-JP" sz="1100" b="0" i="0" baseline="0">
              <a:solidFill>
                <a:schemeClr val="dk1"/>
              </a:solidFill>
              <a:effectLst/>
              <a:latin typeface="+mn-lt"/>
              <a:ea typeface="+mn-ea"/>
              <a:cs typeface="+mn-cs"/>
            </a:rPr>
            <a:t>学校備品購入費、機械器具購入費、教材備品購入費、図書購入費</a:t>
          </a:r>
          <a:r>
            <a:rPr lang="ja-JP" altLang="en-US" sz="1100" b="0" i="0" baseline="0">
              <a:solidFill>
                <a:schemeClr val="dk1"/>
              </a:solidFill>
              <a:effectLst/>
              <a:latin typeface="+mn-lt"/>
              <a:ea typeface="+mn-ea"/>
              <a:cs typeface="+mn-cs"/>
            </a:rPr>
            <a:t>などに</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があったものの、</a:t>
          </a:r>
          <a:r>
            <a:rPr lang="ja-JP" altLang="ja-JP" sz="1100" b="0" i="0" baseline="0">
              <a:solidFill>
                <a:schemeClr val="dk1"/>
              </a:solidFill>
              <a:effectLst/>
              <a:latin typeface="+mn-lt"/>
              <a:ea typeface="+mn-ea"/>
              <a:cs typeface="+mn-cs"/>
            </a:rPr>
            <a:t>社会保障・税番号制度に伴うシステム改修委託料の減など</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物件費全体では対前年比１２，９８８千円の減となった。</a:t>
          </a:r>
          <a:r>
            <a:rPr lang="ja-JP" altLang="en-US" sz="1100" b="0" i="0" baseline="0">
              <a:solidFill>
                <a:schemeClr val="dk1"/>
              </a:solidFill>
              <a:effectLst/>
              <a:latin typeface="+mn-lt"/>
              <a:ea typeface="+mn-ea"/>
              <a:cs typeface="+mn-cs"/>
            </a:rPr>
            <a:t>今後も引き続き、</a:t>
          </a:r>
          <a:r>
            <a:rPr lang="ja-JP" altLang="ja-JP" sz="1100" b="0" i="0" baseline="0">
              <a:solidFill>
                <a:schemeClr val="dk1"/>
              </a:solidFill>
              <a:effectLst/>
              <a:latin typeface="+mn-lt"/>
              <a:ea typeface="+mn-ea"/>
              <a:cs typeface="+mn-cs"/>
            </a:rPr>
            <a:t>物件費の適正化に努めていく必要がある。</a:t>
          </a:r>
          <a:endParaRPr lang="ja-JP" altLang="ja-JP" sz="1400">
            <a:solidFill>
              <a:schemeClr val="tx1"/>
            </a:solidFill>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107950</xdr:rowOff>
    </xdr:from>
    <xdr:to>
      <xdr:col>24</xdr:col>
      <xdr:colOff>31750</xdr:colOff>
      <xdr:row>17</xdr:row>
      <xdr:rowOff>130810</xdr:rowOff>
    </xdr:to>
    <xdr:cxnSp macro="">
      <xdr:nvCxnSpPr>
        <xdr:cNvPr id="125" name="直線コネクタ 124"/>
        <xdr:cNvCxnSpPr/>
      </xdr:nvCxnSpPr>
      <xdr:spPr>
        <a:xfrm>
          <a:off x="15671800" y="3022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107950</xdr:rowOff>
    </xdr:from>
    <xdr:to>
      <xdr:col>22</xdr:col>
      <xdr:colOff>565150</xdr:colOff>
      <xdr:row>17</xdr:row>
      <xdr:rowOff>123190</xdr:rowOff>
    </xdr:to>
    <xdr:cxnSp macro="">
      <xdr:nvCxnSpPr>
        <xdr:cNvPr id="128" name="直線コネクタ 127"/>
        <xdr:cNvCxnSpPr/>
      </xdr:nvCxnSpPr>
      <xdr:spPr>
        <a:xfrm flipV="1">
          <a:off x="14782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160020</xdr:rowOff>
    </xdr:from>
    <xdr:to>
      <xdr:col>22</xdr:col>
      <xdr:colOff>615950</xdr:colOff>
      <xdr:row>15</xdr:row>
      <xdr:rowOff>90170</xdr:rowOff>
    </xdr:to>
    <xdr:sp macro="" textlink="">
      <xdr:nvSpPr>
        <xdr:cNvPr id="129" name="フローチャート : 判断 128"/>
        <xdr:cNvSpPr/>
      </xdr:nvSpPr>
      <xdr:spPr>
        <a:xfrm>
          <a:off x="15621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100347</xdr:rowOff>
    </xdr:from>
    <xdr:ext cx="736600" cy="259045"/>
    <xdr:sp macro="" textlink="">
      <xdr:nvSpPr>
        <xdr:cNvPr id="130" name="テキスト ボックス 129"/>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123190</xdr:rowOff>
    </xdr:from>
    <xdr:to>
      <xdr:col>21</xdr:col>
      <xdr:colOff>361950</xdr:colOff>
      <xdr:row>17</xdr:row>
      <xdr:rowOff>138430</xdr:rowOff>
    </xdr:to>
    <xdr:cxnSp macro="">
      <xdr:nvCxnSpPr>
        <xdr:cNvPr id="131" name="直線コネクタ 130"/>
        <xdr:cNvCxnSpPr/>
      </xdr:nvCxnSpPr>
      <xdr:spPr>
        <a:xfrm flipV="1">
          <a:off x="13893800" y="303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54610</xdr:rowOff>
    </xdr:from>
    <xdr:to>
      <xdr:col>20</xdr:col>
      <xdr:colOff>158750</xdr:colOff>
      <xdr:row>17</xdr:row>
      <xdr:rowOff>138430</xdr:rowOff>
    </xdr:to>
    <xdr:cxnSp macro="">
      <xdr:nvCxnSpPr>
        <xdr:cNvPr id="134" name="直線コネクタ 133"/>
        <xdr:cNvCxnSpPr/>
      </xdr:nvCxnSpPr>
      <xdr:spPr>
        <a:xfrm>
          <a:off x="13004800" y="2969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80010</xdr:rowOff>
    </xdr:from>
    <xdr:to>
      <xdr:col>24</xdr:col>
      <xdr:colOff>82550</xdr:colOff>
      <xdr:row>18</xdr:row>
      <xdr:rowOff>10160</xdr:rowOff>
    </xdr:to>
    <xdr:sp macro="" textlink="">
      <xdr:nvSpPr>
        <xdr:cNvPr id="144" name="円/楕円 143"/>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52087</xdr:rowOff>
    </xdr:from>
    <xdr:ext cx="762000" cy="259045"/>
    <xdr:sp macro="" textlink="">
      <xdr:nvSpPr>
        <xdr:cNvPr id="145" name="物件費該当値テキスト"/>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57150</xdr:rowOff>
    </xdr:from>
    <xdr:to>
      <xdr:col>22</xdr:col>
      <xdr:colOff>615950</xdr:colOff>
      <xdr:row>17</xdr:row>
      <xdr:rowOff>158750</xdr:rowOff>
    </xdr:to>
    <xdr:sp macro="" textlink="">
      <xdr:nvSpPr>
        <xdr:cNvPr id="146" name="円/楕円 145"/>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143527</xdr:rowOff>
    </xdr:from>
    <xdr:ext cx="736600" cy="259045"/>
    <xdr:sp macro="" textlink="">
      <xdr:nvSpPr>
        <xdr:cNvPr id="147" name="テキスト ボックス 146"/>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72390</xdr:rowOff>
    </xdr:from>
    <xdr:to>
      <xdr:col>21</xdr:col>
      <xdr:colOff>412750</xdr:colOff>
      <xdr:row>18</xdr:row>
      <xdr:rowOff>2540</xdr:rowOff>
    </xdr:to>
    <xdr:sp macro="" textlink="">
      <xdr:nvSpPr>
        <xdr:cNvPr id="148" name="円/楕円 147"/>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158767</xdr:rowOff>
    </xdr:from>
    <xdr:ext cx="762000" cy="259045"/>
    <xdr:sp macro="" textlink="">
      <xdr:nvSpPr>
        <xdr:cNvPr id="149" name="テキスト ボックス 148"/>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87630</xdr:rowOff>
    </xdr:from>
    <xdr:to>
      <xdr:col>20</xdr:col>
      <xdr:colOff>209550</xdr:colOff>
      <xdr:row>18</xdr:row>
      <xdr:rowOff>17780</xdr:rowOff>
    </xdr:to>
    <xdr:sp macro="" textlink="">
      <xdr:nvSpPr>
        <xdr:cNvPr id="150" name="円/楕円 149"/>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2557</xdr:rowOff>
    </xdr:from>
    <xdr:ext cx="762000" cy="259045"/>
    <xdr:sp macro="" textlink="">
      <xdr:nvSpPr>
        <xdr:cNvPr id="151" name="テキスト ボックス 150"/>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3810</xdr:rowOff>
    </xdr:from>
    <xdr:to>
      <xdr:col>19</xdr:col>
      <xdr:colOff>6350</xdr:colOff>
      <xdr:row>17</xdr:row>
      <xdr:rowOff>105410</xdr:rowOff>
    </xdr:to>
    <xdr:sp macro="" textlink="">
      <xdr:nvSpPr>
        <xdr:cNvPr id="152" name="円/楕円 151"/>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90187</xdr:rowOff>
    </xdr:from>
    <xdr:ext cx="762000" cy="259045"/>
    <xdr:sp macro="" textlink="">
      <xdr:nvSpPr>
        <xdr:cNvPr id="153" name="テキスト ボックス 152"/>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ja-JP" altLang="en-US" sz="1100" b="0" i="0" baseline="0">
              <a:solidFill>
                <a:schemeClr val="dk1"/>
              </a:solidFill>
              <a:effectLst/>
              <a:latin typeface="+mn-lt"/>
              <a:ea typeface="+mn-ea"/>
              <a:cs typeface="+mn-cs"/>
            </a:rPr>
            <a:t>２８</a:t>
          </a:r>
          <a:r>
            <a:rPr lang="ja-JP" altLang="ja-JP" sz="1100" b="0" i="0" baseline="0">
              <a:solidFill>
                <a:schemeClr val="dk1"/>
              </a:solidFill>
              <a:effectLst/>
              <a:latin typeface="+mn-lt"/>
              <a:ea typeface="+mn-ea"/>
              <a:cs typeface="+mn-cs"/>
            </a:rPr>
            <a:t>年度は、サービス利用の増により障害福祉サービス費が</a:t>
          </a:r>
          <a:r>
            <a:rPr lang="ja-JP" altLang="en-US" sz="1100" b="0" i="0" baseline="0">
              <a:solidFill>
                <a:schemeClr val="dk1"/>
              </a:solidFill>
              <a:effectLst/>
              <a:latin typeface="+mn-lt"/>
              <a:ea typeface="+mn-ea"/>
              <a:cs typeface="+mn-cs"/>
            </a:rPr>
            <a:t>２４，３７９</a:t>
          </a:r>
          <a:r>
            <a:rPr lang="ja-JP" altLang="ja-JP" sz="1100" b="0" i="0" baseline="0">
              <a:solidFill>
                <a:schemeClr val="dk1"/>
              </a:solidFill>
              <a:effectLst/>
              <a:latin typeface="+mn-lt"/>
              <a:ea typeface="+mn-ea"/>
              <a:cs typeface="+mn-cs"/>
            </a:rPr>
            <a:t>千円の増、障害児通所給付費が</a:t>
          </a:r>
          <a:r>
            <a:rPr lang="ja-JP" altLang="en-US" sz="1100" b="0" i="0" baseline="0">
              <a:solidFill>
                <a:schemeClr val="dk1"/>
              </a:solidFill>
              <a:effectLst/>
              <a:latin typeface="+mn-lt"/>
              <a:ea typeface="+mn-ea"/>
              <a:cs typeface="+mn-cs"/>
            </a:rPr>
            <a:t>３０，２０４千円</a:t>
          </a:r>
          <a:r>
            <a:rPr lang="ja-JP" altLang="ja-JP" sz="1100" b="0" i="0" baseline="0">
              <a:solidFill>
                <a:schemeClr val="dk1"/>
              </a:solidFill>
              <a:effectLst/>
              <a:latin typeface="+mn-lt"/>
              <a:ea typeface="+mn-ea"/>
              <a:cs typeface="+mn-cs"/>
            </a:rPr>
            <a:t>の増</a:t>
          </a:r>
          <a:r>
            <a:rPr lang="ja-JP" altLang="en-US" sz="1100" b="0" i="0" baseline="0">
              <a:solidFill>
                <a:schemeClr val="dk1"/>
              </a:solidFill>
              <a:effectLst/>
              <a:latin typeface="+mn-lt"/>
              <a:ea typeface="+mn-ea"/>
              <a:cs typeface="+mn-cs"/>
            </a:rPr>
            <a:t>となったことなどにより</a:t>
          </a:r>
          <a:r>
            <a:rPr lang="ja-JP" altLang="ja-JP" sz="1100" b="0" i="0" baseline="0">
              <a:solidFill>
                <a:schemeClr val="dk1"/>
              </a:solidFill>
              <a:effectLst/>
              <a:latin typeface="+mn-lt"/>
              <a:ea typeface="+mn-ea"/>
              <a:cs typeface="+mn-cs"/>
            </a:rPr>
            <a:t>、全体で</a:t>
          </a:r>
          <a:r>
            <a:rPr lang="ja-JP" altLang="en-US" sz="1100" b="0" i="0" baseline="0">
              <a:solidFill>
                <a:schemeClr val="dk1"/>
              </a:solidFill>
              <a:effectLst/>
              <a:latin typeface="+mn-lt"/>
              <a:ea typeface="+mn-ea"/>
              <a:cs typeface="+mn-cs"/>
            </a:rPr>
            <a:t>３７，４６８</a:t>
          </a:r>
          <a:r>
            <a:rPr lang="ja-JP" altLang="ja-JP" sz="1100" b="0" i="0" baseline="0">
              <a:solidFill>
                <a:schemeClr val="dk1"/>
              </a:solidFill>
              <a:effectLst/>
              <a:latin typeface="+mn-lt"/>
              <a:ea typeface="+mn-ea"/>
              <a:cs typeface="+mn-cs"/>
            </a:rPr>
            <a:t>千円の増となった。類似団体と比較して扶助費が多い原因は、町独自の政策実施</a:t>
          </a:r>
          <a:r>
            <a:rPr lang="ja-JP" altLang="en-US" sz="1100" b="0" i="0" baseline="0">
              <a:solidFill>
                <a:schemeClr val="dk1"/>
              </a:solidFill>
              <a:effectLst/>
              <a:latin typeface="+mn-lt"/>
              <a:ea typeface="+mn-ea"/>
              <a:cs typeface="+mn-cs"/>
            </a:rPr>
            <a:t>のほか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当町よりも規模の大きい</a:t>
          </a:r>
          <a:r>
            <a:rPr lang="ja-JP" altLang="ja-JP" sz="1100" b="0" i="0" baseline="0">
              <a:solidFill>
                <a:schemeClr val="dk1"/>
              </a:solidFill>
              <a:effectLst/>
              <a:latin typeface="+mn-lt"/>
              <a:ea typeface="+mn-ea"/>
              <a:cs typeface="+mn-cs"/>
            </a:rPr>
            <a:t>近隣市に足並みを揃えた事業実施を行っていること</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考えられる</a:t>
          </a:r>
          <a:r>
            <a:rPr lang="ja-JP" altLang="ja-JP" sz="1100" b="0" i="0" baseline="0">
              <a:solidFill>
                <a:schemeClr val="dk1"/>
              </a:solidFill>
              <a:effectLst/>
              <a:latin typeface="+mn-lt"/>
              <a:ea typeface="+mn-ea"/>
              <a:cs typeface="+mn-cs"/>
            </a:rPr>
            <a:t>。扶助費が財政を圧迫する可能性</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あり、今後も引き続き各種扶助等の適正化に努めていく</a:t>
          </a:r>
          <a:r>
            <a:rPr lang="ja-JP" altLang="en-US" sz="1100" b="0" i="0" baseline="0">
              <a:solidFill>
                <a:schemeClr val="dk1"/>
              </a:solidFill>
              <a:effectLst/>
              <a:latin typeface="+mn-lt"/>
              <a:ea typeface="+mn-ea"/>
              <a:cs typeface="+mn-cs"/>
            </a:rPr>
            <a:t>必要がある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158750</xdr:rowOff>
    </xdr:from>
    <xdr:to>
      <xdr:col>7</xdr:col>
      <xdr:colOff>15875</xdr:colOff>
      <xdr:row>58</xdr:row>
      <xdr:rowOff>63500</xdr:rowOff>
    </xdr:to>
    <xdr:cxnSp macro="">
      <xdr:nvCxnSpPr>
        <xdr:cNvPr id="186" name="直線コネクタ 185"/>
        <xdr:cNvCxnSpPr/>
      </xdr:nvCxnSpPr>
      <xdr:spPr>
        <a:xfrm>
          <a:off x="3987800" y="9931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158750</xdr:rowOff>
    </xdr:from>
    <xdr:to>
      <xdr:col>5</xdr:col>
      <xdr:colOff>549275</xdr:colOff>
      <xdr:row>57</xdr:row>
      <xdr:rowOff>158750</xdr:rowOff>
    </xdr:to>
    <xdr:cxnSp macro="">
      <xdr:nvCxnSpPr>
        <xdr:cNvPr id="189" name="直線コネクタ 188"/>
        <xdr:cNvCxnSpPr/>
      </xdr:nvCxnSpPr>
      <xdr:spPr>
        <a:xfrm>
          <a:off x="3098800" y="993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0" name="フローチャート :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1" name="テキスト ボックス 190"/>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158750</xdr:rowOff>
    </xdr:from>
    <xdr:to>
      <xdr:col>4</xdr:col>
      <xdr:colOff>346075</xdr:colOff>
      <xdr:row>58</xdr:row>
      <xdr:rowOff>76200</xdr:rowOff>
    </xdr:to>
    <xdr:cxnSp macro="">
      <xdr:nvCxnSpPr>
        <xdr:cNvPr id="192" name="直線コネクタ 191"/>
        <xdr:cNvCxnSpPr/>
      </xdr:nvCxnSpPr>
      <xdr:spPr>
        <a:xfrm flipV="1">
          <a:off x="2209800" y="9931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76200</xdr:rowOff>
    </xdr:from>
    <xdr:to>
      <xdr:col>3</xdr:col>
      <xdr:colOff>142875</xdr:colOff>
      <xdr:row>58</xdr:row>
      <xdr:rowOff>139700</xdr:rowOff>
    </xdr:to>
    <xdr:cxnSp macro="">
      <xdr:nvCxnSpPr>
        <xdr:cNvPr id="195" name="直線コネクタ 194"/>
        <xdr:cNvCxnSpPr/>
      </xdr:nvCxnSpPr>
      <xdr:spPr>
        <a:xfrm flipV="1">
          <a:off x="1320800" y="1002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12700</xdr:rowOff>
    </xdr:from>
    <xdr:to>
      <xdr:col>7</xdr:col>
      <xdr:colOff>66675</xdr:colOff>
      <xdr:row>58</xdr:row>
      <xdr:rowOff>114300</xdr:rowOff>
    </xdr:to>
    <xdr:sp macro="" textlink="">
      <xdr:nvSpPr>
        <xdr:cNvPr id="205" name="円/楕円 204"/>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156227</xdr:rowOff>
    </xdr:from>
    <xdr:ext cx="762000" cy="259045"/>
    <xdr:sp macro="" textlink="">
      <xdr:nvSpPr>
        <xdr:cNvPr id="206" name="扶助費該当値テキスト"/>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107950</xdr:rowOff>
    </xdr:from>
    <xdr:to>
      <xdr:col>5</xdr:col>
      <xdr:colOff>600075</xdr:colOff>
      <xdr:row>58</xdr:row>
      <xdr:rowOff>38100</xdr:rowOff>
    </xdr:to>
    <xdr:sp macro="" textlink="">
      <xdr:nvSpPr>
        <xdr:cNvPr id="207" name="円/楕円 206"/>
        <xdr:cNvSpPr/>
      </xdr:nvSpPr>
      <xdr:spPr>
        <a:xfrm>
          <a:off x="3937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22877</xdr:rowOff>
    </xdr:from>
    <xdr:ext cx="736600" cy="259045"/>
    <xdr:sp macro="" textlink="">
      <xdr:nvSpPr>
        <xdr:cNvPr id="208" name="テキスト ボックス 207"/>
        <xdr:cNvSpPr txBox="1"/>
      </xdr:nvSpPr>
      <xdr:spPr>
        <a:xfrm>
          <a:off x="3606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107950</xdr:rowOff>
    </xdr:from>
    <xdr:to>
      <xdr:col>4</xdr:col>
      <xdr:colOff>396875</xdr:colOff>
      <xdr:row>58</xdr:row>
      <xdr:rowOff>38100</xdr:rowOff>
    </xdr:to>
    <xdr:sp macro="" textlink="">
      <xdr:nvSpPr>
        <xdr:cNvPr id="209" name="円/楕円 208"/>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22877</xdr:rowOff>
    </xdr:from>
    <xdr:ext cx="762000" cy="259045"/>
    <xdr:sp macro="" textlink="">
      <xdr:nvSpPr>
        <xdr:cNvPr id="210" name="テキスト ボックス 209"/>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25400</xdr:rowOff>
    </xdr:from>
    <xdr:to>
      <xdr:col>3</xdr:col>
      <xdr:colOff>193675</xdr:colOff>
      <xdr:row>58</xdr:row>
      <xdr:rowOff>127000</xdr:rowOff>
    </xdr:to>
    <xdr:sp macro="" textlink="">
      <xdr:nvSpPr>
        <xdr:cNvPr id="211" name="円/楕円 210"/>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111777</xdr:rowOff>
    </xdr:from>
    <xdr:ext cx="762000" cy="259045"/>
    <xdr:sp macro="" textlink="">
      <xdr:nvSpPr>
        <xdr:cNvPr id="212" name="テキスト ボックス 211"/>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88900</xdr:rowOff>
    </xdr:from>
    <xdr:to>
      <xdr:col>1</xdr:col>
      <xdr:colOff>676275</xdr:colOff>
      <xdr:row>59</xdr:row>
      <xdr:rowOff>19050</xdr:rowOff>
    </xdr:to>
    <xdr:sp macro="" textlink="">
      <xdr:nvSpPr>
        <xdr:cNvPr id="213" name="円/楕円 212"/>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3827</xdr:rowOff>
    </xdr:from>
    <xdr:ext cx="762000" cy="259045"/>
    <xdr:sp macro="" textlink="">
      <xdr:nvSpPr>
        <xdr:cNvPr id="214" name="テキスト ボックス 213"/>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類似団体とほぼ</a:t>
          </a:r>
          <a:r>
            <a:rPr kumimoji="1" lang="ja-JP" altLang="en-US" sz="1050">
              <a:solidFill>
                <a:schemeClr val="tx1"/>
              </a:solidFill>
              <a:effectLst/>
              <a:latin typeface="+mn-lt"/>
              <a:ea typeface="+mn-ea"/>
              <a:cs typeface="+mn-cs"/>
            </a:rPr>
            <a:t>同程度の水準で推移してきたが、平成２７年度に公営企業化した下水道事業に係る繰出金が補助費等に変更されたことで減となり、類似団体を下回る状況となっている。また、</a:t>
          </a:r>
          <a:r>
            <a:rPr lang="ja-JP" altLang="ja-JP" sz="1050" b="0" i="0" baseline="0">
              <a:solidFill>
                <a:schemeClr val="tx1"/>
              </a:solidFill>
              <a:effectLst/>
              <a:latin typeface="+mn-lt"/>
              <a:ea typeface="+mn-ea"/>
              <a:cs typeface="+mn-cs"/>
            </a:rPr>
            <a:t>維持補修費は</a:t>
          </a:r>
          <a:r>
            <a:rPr lang="ja-JP" altLang="en-US" sz="1050" b="0" i="0" baseline="0">
              <a:solidFill>
                <a:schemeClr val="tx1"/>
              </a:solidFill>
              <a:effectLst/>
              <a:latin typeface="+mn-lt"/>
              <a:ea typeface="+mn-ea"/>
              <a:cs typeface="+mn-cs"/>
            </a:rPr>
            <a:t>、</a:t>
          </a:r>
          <a:r>
            <a:rPr lang="ja-JP" altLang="ja-JP" sz="1050" b="0" i="0" baseline="0">
              <a:solidFill>
                <a:schemeClr val="tx1"/>
              </a:solidFill>
              <a:effectLst/>
              <a:latin typeface="+mn-lt"/>
              <a:ea typeface="+mn-ea"/>
              <a:cs typeface="+mn-cs"/>
            </a:rPr>
            <a:t>各施設</a:t>
          </a:r>
          <a:r>
            <a:rPr lang="ja-JP" altLang="ja-JP" sz="1050" b="0" i="0" baseline="0">
              <a:solidFill>
                <a:schemeClr val="dk1"/>
              </a:solidFill>
              <a:effectLst/>
              <a:latin typeface="+mn-lt"/>
              <a:ea typeface="+mn-ea"/>
              <a:cs typeface="+mn-cs"/>
            </a:rPr>
            <a:t>等の老朽化が進行している</a:t>
          </a:r>
          <a:r>
            <a:rPr lang="ja-JP" altLang="en-US" sz="1050" b="0" i="0" baseline="0">
              <a:solidFill>
                <a:schemeClr val="dk1"/>
              </a:solidFill>
              <a:effectLst/>
              <a:latin typeface="+mn-lt"/>
              <a:ea typeface="+mn-ea"/>
              <a:cs typeface="+mn-cs"/>
            </a:rPr>
            <a:t>ものの</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近年は施設利用等に影響のない範囲で、</a:t>
          </a:r>
          <a:r>
            <a:rPr lang="ja-JP" altLang="ja-JP" sz="1050" b="0" i="0" baseline="0">
              <a:solidFill>
                <a:schemeClr val="dk1"/>
              </a:solidFill>
              <a:effectLst/>
              <a:latin typeface="+mn-lt"/>
              <a:ea typeface="+mn-ea"/>
              <a:cs typeface="+mn-cs"/>
            </a:rPr>
            <a:t>必要最低限の修繕に</a:t>
          </a:r>
          <a:r>
            <a:rPr lang="ja-JP" altLang="en-US" sz="1050" b="0" i="0" baseline="0">
              <a:solidFill>
                <a:schemeClr val="dk1"/>
              </a:solidFill>
              <a:effectLst/>
              <a:latin typeface="+mn-lt"/>
              <a:ea typeface="+mn-ea"/>
              <a:cs typeface="+mn-cs"/>
            </a:rPr>
            <a:t>とどめている</a:t>
          </a:r>
          <a:r>
            <a:rPr lang="ja-JP" altLang="ja-JP" sz="1050" b="0" i="0" baseline="0">
              <a:solidFill>
                <a:schemeClr val="dk1"/>
              </a:solidFill>
              <a:effectLst/>
              <a:latin typeface="+mn-lt"/>
              <a:ea typeface="+mn-ea"/>
              <a:cs typeface="+mn-cs"/>
            </a:rPr>
            <a:t>。</a:t>
          </a:r>
          <a:endParaRPr lang="en-US" altLang="ja-JP" sz="105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これらにより、平成２７年度以降は、類似団体比較で</a:t>
          </a:r>
          <a:r>
            <a:rPr lang="ja-JP" altLang="ja-JP" sz="1050" b="0" i="0" baseline="0">
              <a:solidFill>
                <a:schemeClr val="dk1"/>
              </a:solidFill>
              <a:effectLst/>
              <a:latin typeface="+mn-lt"/>
              <a:ea typeface="+mn-ea"/>
              <a:cs typeface="+mn-cs"/>
            </a:rPr>
            <a:t>適正水準を確保しているが、今後、</a:t>
          </a:r>
          <a:r>
            <a:rPr lang="ja-JP" altLang="en-US" sz="1050" b="0" i="0" baseline="0">
              <a:solidFill>
                <a:schemeClr val="dk1"/>
              </a:solidFill>
              <a:effectLst/>
              <a:latin typeface="+mn-lt"/>
              <a:ea typeface="+mn-ea"/>
              <a:cs typeface="+mn-cs"/>
            </a:rPr>
            <a:t>各</a:t>
          </a:r>
          <a:r>
            <a:rPr lang="ja-JP" altLang="ja-JP" sz="1050" b="0" i="0" baseline="0">
              <a:solidFill>
                <a:schemeClr val="dk1"/>
              </a:solidFill>
              <a:effectLst/>
              <a:latin typeface="+mn-lt"/>
              <a:ea typeface="+mn-ea"/>
              <a:cs typeface="+mn-cs"/>
            </a:rPr>
            <a:t>施設</a:t>
          </a:r>
          <a:r>
            <a:rPr lang="ja-JP" altLang="en-US" sz="1050" b="0" i="0" baseline="0">
              <a:solidFill>
                <a:schemeClr val="dk1"/>
              </a:solidFill>
              <a:effectLst/>
              <a:latin typeface="+mn-lt"/>
              <a:ea typeface="+mn-ea"/>
              <a:cs typeface="+mn-cs"/>
            </a:rPr>
            <a:t>の</a:t>
          </a:r>
          <a:r>
            <a:rPr lang="ja-JP" altLang="ja-JP" sz="1050" b="0" i="0" baseline="0">
              <a:solidFill>
                <a:schemeClr val="dk1"/>
              </a:solidFill>
              <a:effectLst/>
              <a:latin typeface="+mn-lt"/>
              <a:ea typeface="+mn-ea"/>
              <a:cs typeface="+mn-cs"/>
            </a:rPr>
            <a:t>老朽化による維持補修費の</a:t>
          </a:r>
          <a:r>
            <a:rPr lang="ja-JP" altLang="en-US" sz="1050" b="0" i="0" baseline="0">
              <a:solidFill>
                <a:schemeClr val="dk1"/>
              </a:solidFill>
              <a:effectLst/>
              <a:latin typeface="+mn-lt"/>
              <a:ea typeface="+mn-ea"/>
              <a:cs typeface="+mn-cs"/>
            </a:rPr>
            <a:t>増加</a:t>
          </a:r>
          <a:r>
            <a:rPr lang="ja-JP" altLang="ja-JP" sz="1050" b="0" i="0" baseline="0">
              <a:solidFill>
                <a:schemeClr val="dk1"/>
              </a:solidFill>
              <a:effectLst/>
              <a:latin typeface="+mn-lt"/>
              <a:ea typeface="+mn-ea"/>
              <a:cs typeface="+mn-cs"/>
            </a:rPr>
            <a:t>や、高齢化の</a:t>
          </a:r>
          <a:r>
            <a:rPr lang="ja-JP" altLang="en-US" sz="1050" b="0" i="0" baseline="0">
              <a:solidFill>
                <a:schemeClr val="dk1"/>
              </a:solidFill>
              <a:effectLst/>
              <a:latin typeface="+mn-lt"/>
              <a:ea typeface="+mn-ea"/>
              <a:cs typeface="+mn-cs"/>
            </a:rPr>
            <a:t>進行</a:t>
          </a:r>
          <a:r>
            <a:rPr lang="ja-JP" altLang="ja-JP" sz="1050" b="0" i="0" baseline="0">
              <a:solidFill>
                <a:schemeClr val="dk1"/>
              </a:solidFill>
              <a:effectLst/>
              <a:latin typeface="+mn-lt"/>
              <a:ea typeface="+mn-ea"/>
              <a:cs typeface="+mn-cs"/>
            </a:rPr>
            <a:t>等により、社会保障制度である各特別会計への繰出金が増加するものと予想され、</a:t>
          </a:r>
          <a:r>
            <a:rPr lang="ja-JP" altLang="en-US" sz="1050" b="0" i="0" baseline="0">
              <a:solidFill>
                <a:schemeClr val="dk1"/>
              </a:solidFill>
              <a:effectLst/>
              <a:latin typeface="+mn-lt"/>
              <a:ea typeface="+mn-ea"/>
              <a:cs typeface="+mn-cs"/>
            </a:rPr>
            <a:t>引き続き、</a:t>
          </a:r>
          <a:r>
            <a:rPr lang="ja-JP" altLang="ja-JP" sz="1050" b="0" i="0" baseline="0">
              <a:solidFill>
                <a:schemeClr val="dk1"/>
              </a:solidFill>
              <a:effectLst/>
              <a:latin typeface="+mn-lt"/>
              <a:ea typeface="+mn-ea"/>
              <a:cs typeface="+mn-cs"/>
            </a:rPr>
            <a:t>適正範囲内での財政運営に努めていく</a:t>
          </a:r>
          <a:r>
            <a:rPr lang="ja-JP" altLang="en-US" sz="1050" b="0" i="0" baseline="0">
              <a:solidFill>
                <a:schemeClr val="dk1"/>
              </a:solidFill>
              <a:effectLst/>
              <a:latin typeface="+mn-lt"/>
              <a:ea typeface="+mn-ea"/>
              <a:cs typeface="+mn-cs"/>
            </a:rPr>
            <a:t>必要がある</a:t>
          </a:r>
          <a:r>
            <a:rPr lang="ja-JP" altLang="ja-JP" sz="1050" b="0" i="0" baseline="0">
              <a:solidFill>
                <a:schemeClr val="dk1"/>
              </a:solidFill>
              <a:effectLst/>
              <a:latin typeface="+mn-lt"/>
              <a:ea typeface="+mn-ea"/>
              <a:cs typeface="+mn-cs"/>
            </a:rPr>
            <a:t>。</a:t>
          </a:r>
          <a:endParaRPr lang="ja-JP" altLang="ja-JP" sz="105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92710</xdr:rowOff>
    </xdr:from>
    <xdr:to>
      <xdr:col>24</xdr:col>
      <xdr:colOff>31750</xdr:colOff>
      <xdr:row>55</xdr:row>
      <xdr:rowOff>107950</xdr:rowOff>
    </xdr:to>
    <xdr:cxnSp macro="">
      <xdr:nvCxnSpPr>
        <xdr:cNvPr id="247" name="直線コネクタ 246"/>
        <xdr:cNvCxnSpPr/>
      </xdr:nvCxnSpPr>
      <xdr:spPr>
        <a:xfrm flipV="1">
          <a:off x="15671800" y="9522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56</xdr:row>
      <xdr:rowOff>104140</xdr:rowOff>
    </xdr:to>
    <xdr:cxnSp macro="">
      <xdr:nvCxnSpPr>
        <xdr:cNvPr id="250" name="直線コネクタ 249"/>
        <xdr:cNvCxnSpPr/>
      </xdr:nvCxnSpPr>
      <xdr:spPr>
        <a:xfrm flipV="1">
          <a:off x="14782800" y="95377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1" name="フローチャート : 判断 250"/>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6367</xdr:rowOff>
    </xdr:from>
    <xdr:ext cx="736600" cy="259045"/>
    <xdr:sp macro="" textlink="">
      <xdr:nvSpPr>
        <xdr:cNvPr id="252" name="テキスト ボックス 251"/>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104140</xdr:rowOff>
    </xdr:to>
    <xdr:cxnSp macro="">
      <xdr:nvCxnSpPr>
        <xdr:cNvPr id="253" name="直線コネクタ 252"/>
        <xdr:cNvCxnSpPr/>
      </xdr:nvCxnSpPr>
      <xdr:spPr>
        <a:xfrm>
          <a:off x="13893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50800</xdr:rowOff>
    </xdr:from>
    <xdr:to>
      <xdr:col>20</xdr:col>
      <xdr:colOff>158750</xdr:colOff>
      <xdr:row>56</xdr:row>
      <xdr:rowOff>66040</xdr:rowOff>
    </xdr:to>
    <xdr:cxnSp macro="">
      <xdr:nvCxnSpPr>
        <xdr:cNvPr id="256" name="直線コネクタ 255"/>
        <xdr:cNvCxnSpPr/>
      </xdr:nvCxnSpPr>
      <xdr:spPr>
        <a:xfrm>
          <a:off x="13004800" y="965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41910</xdr:rowOff>
    </xdr:from>
    <xdr:to>
      <xdr:col>24</xdr:col>
      <xdr:colOff>82550</xdr:colOff>
      <xdr:row>55</xdr:row>
      <xdr:rowOff>143510</xdr:rowOff>
    </xdr:to>
    <xdr:sp macro="" textlink="">
      <xdr:nvSpPr>
        <xdr:cNvPr id="266" name="円/楕円 265"/>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58437</xdr:rowOff>
    </xdr:from>
    <xdr:ext cx="762000" cy="259045"/>
    <xdr:sp macro="" textlink="">
      <xdr:nvSpPr>
        <xdr:cNvPr id="267"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57150</xdr:rowOff>
    </xdr:from>
    <xdr:to>
      <xdr:col>22</xdr:col>
      <xdr:colOff>615950</xdr:colOff>
      <xdr:row>55</xdr:row>
      <xdr:rowOff>158750</xdr:rowOff>
    </xdr:to>
    <xdr:sp macro="" textlink="">
      <xdr:nvSpPr>
        <xdr:cNvPr id="268" name="円/楕円 267"/>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168927</xdr:rowOff>
    </xdr:from>
    <xdr:ext cx="736600" cy="259045"/>
    <xdr:sp macro="" textlink="">
      <xdr:nvSpPr>
        <xdr:cNvPr id="269" name="テキスト ボックス 268"/>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53340</xdr:rowOff>
    </xdr:from>
    <xdr:to>
      <xdr:col>21</xdr:col>
      <xdr:colOff>412750</xdr:colOff>
      <xdr:row>56</xdr:row>
      <xdr:rowOff>154940</xdr:rowOff>
    </xdr:to>
    <xdr:sp macro="" textlink="">
      <xdr:nvSpPr>
        <xdr:cNvPr id="270" name="円/楕円 269"/>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165117</xdr:rowOff>
    </xdr:from>
    <xdr:ext cx="762000" cy="259045"/>
    <xdr:sp macro="" textlink="">
      <xdr:nvSpPr>
        <xdr:cNvPr id="271" name="テキスト ボックス 270"/>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xdr:rowOff>
    </xdr:from>
    <xdr:to>
      <xdr:col>20</xdr:col>
      <xdr:colOff>209550</xdr:colOff>
      <xdr:row>56</xdr:row>
      <xdr:rowOff>116840</xdr:rowOff>
    </xdr:to>
    <xdr:sp macro="" textlink="">
      <xdr:nvSpPr>
        <xdr:cNvPr id="272" name="円/楕円 271"/>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127017</xdr:rowOff>
    </xdr:from>
    <xdr:ext cx="762000" cy="259045"/>
    <xdr:sp macro="" textlink="">
      <xdr:nvSpPr>
        <xdr:cNvPr id="273" name="テキスト ボックス 272"/>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74" name="円/楕円 273"/>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75" name="テキスト ボックス 274"/>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平成２８年度については、改修工事進捗に伴い斎場運営維持管理委託料が２７，２８８千円の減となったほか、資源物拠出金分担金が３２，９５６千円の減</a:t>
          </a:r>
          <a:r>
            <a:rPr lang="ja-JP" altLang="en-US" sz="1100" b="0" i="0" baseline="0">
              <a:solidFill>
                <a:schemeClr val="dk1"/>
              </a:solidFill>
              <a:effectLst/>
              <a:latin typeface="+mn-lt"/>
              <a:ea typeface="+mn-ea"/>
              <a:cs typeface="+mn-cs"/>
            </a:rPr>
            <a:t>となったこと</a:t>
          </a:r>
          <a:r>
            <a:rPr lang="ja-JP" altLang="ja-JP" sz="1100" b="0" i="0" baseline="0">
              <a:solidFill>
                <a:schemeClr val="dk1"/>
              </a:solidFill>
              <a:effectLst/>
              <a:latin typeface="+mn-lt"/>
              <a:ea typeface="+mn-ea"/>
              <a:cs typeface="+mn-cs"/>
            </a:rPr>
            <a:t>などにより、全体では</a:t>
          </a:r>
          <a:r>
            <a:rPr lang="ja-JP" altLang="en-US" sz="1100" b="0" i="0" baseline="0">
              <a:solidFill>
                <a:schemeClr val="dk1"/>
              </a:solidFill>
              <a:effectLst/>
              <a:latin typeface="+mn-lt"/>
              <a:ea typeface="+mn-ea"/>
              <a:cs typeface="+mn-cs"/>
            </a:rPr>
            <a:t>１１６，７２６</a:t>
          </a:r>
          <a:r>
            <a:rPr lang="ja-JP" altLang="ja-JP" sz="1100" b="0" i="0" baseline="0">
              <a:solidFill>
                <a:schemeClr val="dk1"/>
              </a:solidFill>
              <a:effectLst/>
              <a:latin typeface="+mn-lt"/>
              <a:ea typeface="+mn-ea"/>
              <a:cs typeface="+mn-cs"/>
            </a:rPr>
            <a:t>千円の減となった。従前から補助費等の増加傾向に歯止めをかけるため、団体向け補助金の見直し等を行ってきたことで、類似団体平均値を下回る結果となっており、今後も引き続き適正化に努めていく。</a:t>
          </a:r>
          <a:endParaRPr lang="ja-JP" altLang="ja-JP" sz="1400">
            <a:solidFill>
              <a:schemeClr val="tx1"/>
            </a:solidFill>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156718</xdr:rowOff>
    </xdr:from>
    <xdr:to>
      <xdr:col>24</xdr:col>
      <xdr:colOff>31750</xdr:colOff>
      <xdr:row>36</xdr:row>
      <xdr:rowOff>35560</xdr:rowOff>
    </xdr:to>
    <xdr:cxnSp macro="">
      <xdr:nvCxnSpPr>
        <xdr:cNvPr id="305" name="直線コネクタ 304"/>
        <xdr:cNvCxnSpPr/>
      </xdr:nvCxnSpPr>
      <xdr:spPr>
        <a:xfrm flipV="1">
          <a:off x="15671800" y="61574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46990</xdr:rowOff>
    </xdr:from>
    <xdr:to>
      <xdr:col>22</xdr:col>
      <xdr:colOff>565150</xdr:colOff>
      <xdr:row>36</xdr:row>
      <xdr:rowOff>35560</xdr:rowOff>
    </xdr:to>
    <xdr:cxnSp macro="">
      <xdr:nvCxnSpPr>
        <xdr:cNvPr id="308" name="直線コネクタ 307"/>
        <xdr:cNvCxnSpPr/>
      </xdr:nvCxnSpPr>
      <xdr:spPr>
        <a:xfrm>
          <a:off x="14782800" y="60477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09" name="フローチャート : 判断 308"/>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0" name="テキスト ボックス 309"/>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149860</xdr:rowOff>
    </xdr:from>
    <xdr:to>
      <xdr:col>21</xdr:col>
      <xdr:colOff>361950</xdr:colOff>
      <xdr:row>35</xdr:row>
      <xdr:rowOff>46990</xdr:rowOff>
    </xdr:to>
    <xdr:cxnSp macro="">
      <xdr:nvCxnSpPr>
        <xdr:cNvPr id="311" name="直線コネクタ 310"/>
        <xdr:cNvCxnSpPr/>
      </xdr:nvCxnSpPr>
      <xdr:spPr>
        <a:xfrm>
          <a:off x="13893800" y="597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122428</xdr:rowOff>
    </xdr:from>
    <xdr:to>
      <xdr:col>20</xdr:col>
      <xdr:colOff>158750</xdr:colOff>
      <xdr:row>34</xdr:row>
      <xdr:rowOff>149860</xdr:rowOff>
    </xdr:to>
    <xdr:cxnSp macro="">
      <xdr:nvCxnSpPr>
        <xdr:cNvPr id="314" name="直線コネクタ 313"/>
        <xdr:cNvCxnSpPr/>
      </xdr:nvCxnSpPr>
      <xdr:spPr>
        <a:xfrm>
          <a:off x="13004800" y="5951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105918</xdr:rowOff>
    </xdr:from>
    <xdr:to>
      <xdr:col>24</xdr:col>
      <xdr:colOff>82550</xdr:colOff>
      <xdr:row>36</xdr:row>
      <xdr:rowOff>36068</xdr:rowOff>
    </xdr:to>
    <xdr:sp macro="" textlink="">
      <xdr:nvSpPr>
        <xdr:cNvPr id="324" name="円/楕円 323"/>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122445</xdr:rowOff>
    </xdr:from>
    <xdr:ext cx="762000" cy="259045"/>
    <xdr:sp macro="" textlink="">
      <xdr:nvSpPr>
        <xdr:cNvPr id="325"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156210</xdr:rowOff>
    </xdr:from>
    <xdr:to>
      <xdr:col>22</xdr:col>
      <xdr:colOff>615950</xdr:colOff>
      <xdr:row>36</xdr:row>
      <xdr:rowOff>86360</xdr:rowOff>
    </xdr:to>
    <xdr:sp macro="" textlink="">
      <xdr:nvSpPr>
        <xdr:cNvPr id="326" name="円/楕円 325"/>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96537</xdr:rowOff>
    </xdr:from>
    <xdr:ext cx="736600" cy="259045"/>
    <xdr:sp macro="" textlink="">
      <xdr:nvSpPr>
        <xdr:cNvPr id="327" name="テキスト ボックス 326"/>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167640</xdr:rowOff>
    </xdr:from>
    <xdr:to>
      <xdr:col>21</xdr:col>
      <xdr:colOff>412750</xdr:colOff>
      <xdr:row>35</xdr:row>
      <xdr:rowOff>97790</xdr:rowOff>
    </xdr:to>
    <xdr:sp macro="" textlink="">
      <xdr:nvSpPr>
        <xdr:cNvPr id="328" name="円/楕円 327"/>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107967</xdr:rowOff>
    </xdr:from>
    <xdr:ext cx="762000" cy="259045"/>
    <xdr:sp macro="" textlink="">
      <xdr:nvSpPr>
        <xdr:cNvPr id="329" name="テキスト ボックス 328"/>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99060</xdr:rowOff>
    </xdr:from>
    <xdr:to>
      <xdr:col>20</xdr:col>
      <xdr:colOff>209550</xdr:colOff>
      <xdr:row>35</xdr:row>
      <xdr:rowOff>29210</xdr:rowOff>
    </xdr:to>
    <xdr:sp macro="" textlink="">
      <xdr:nvSpPr>
        <xdr:cNvPr id="330" name="円/楕円 329"/>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39387</xdr:rowOff>
    </xdr:from>
    <xdr:ext cx="762000" cy="259045"/>
    <xdr:sp macro="" textlink="">
      <xdr:nvSpPr>
        <xdr:cNvPr id="331" name="テキスト ボックス 330"/>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71628</xdr:rowOff>
    </xdr:from>
    <xdr:to>
      <xdr:col>19</xdr:col>
      <xdr:colOff>6350</xdr:colOff>
      <xdr:row>35</xdr:row>
      <xdr:rowOff>1778</xdr:rowOff>
    </xdr:to>
    <xdr:sp macro="" textlink="">
      <xdr:nvSpPr>
        <xdr:cNvPr id="332" name="円/楕円 331"/>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11955</xdr:rowOff>
    </xdr:from>
    <xdr:ext cx="762000" cy="259045"/>
    <xdr:sp macro="" textlink="">
      <xdr:nvSpPr>
        <xdr:cNvPr id="333" name="テキスト ボックス 332"/>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平成</a:t>
          </a:r>
          <a:r>
            <a:rPr lang="ja-JP" altLang="en-US" sz="1100">
              <a:solidFill>
                <a:schemeClr val="tx1"/>
              </a:solidFill>
              <a:effectLst/>
              <a:latin typeface="+mn-lt"/>
              <a:ea typeface="+mn-ea"/>
              <a:cs typeface="+mn-cs"/>
            </a:rPr>
            <a:t>２８</a:t>
          </a:r>
          <a:r>
            <a:rPr lang="ja-JP" altLang="ja-JP" sz="1100">
              <a:solidFill>
                <a:schemeClr val="tx1"/>
              </a:solidFill>
              <a:effectLst/>
              <a:latin typeface="+mn-lt"/>
              <a:ea typeface="+mn-ea"/>
              <a:cs typeface="+mn-cs"/>
            </a:rPr>
            <a:t>年度は</a:t>
          </a:r>
          <a:r>
            <a:rPr lang="ja-JP" altLang="en-US" sz="1100">
              <a:solidFill>
                <a:schemeClr val="tx1"/>
              </a:solidFill>
              <a:effectLst/>
              <a:latin typeface="+mn-lt"/>
              <a:ea typeface="+mn-ea"/>
              <a:cs typeface="+mn-cs"/>
            </a:rPr>
            <a:t>、平成２４年度に借入した臨時財政対策債の元金償還が開始となったことで２０，３０２千円の増となったものの、東中学校建設事業債が終了したことなどにより、全体では１７３，２７２千円の減となった。</a:t>
          </a:r>
          <a:r>
            <a:rPr lang="ja-JP" altLang="ja-JP" sz="1100">
              <a:solidFill>
                <a:schemeClr val="tx1"/>
              </a:solidFill>
              <a:effectLst/>
              <a:latin typeface="+mn-lt"/>
              <a:ea typeface="+mn-ea"/>
              <a:cs typeface="+mn-cs"/>
            </a:rPr>
            <a:t>地方債現在高が順調に減少して</a:t>
          </a:r>
          <a:r>
            <a:rPr lang="ja-JP" altLang="en-US" sz="1100">
              <a:solidFill>
                <a:schemeClr val="tx1"/>
              </a:solidFill>
              <a:effectLst/>
              <a:latin typeface="+mn-lt"/>
              <a:ea typeface="+mn-ea"/>
              <a:cs typeface="+mn-cs"/>
            </a:rPr>
            <a:t>おり、類似団体とほぼ同水準となったものの</a:t>
          </a:r>
          <a:r>
            <a:rPr lang="ja-JP" altLang="ja-JP" sz="1100">
              <a:solidFill>
                <a:schemeClr val="tx1"/>
              </a:solidFill>
              <a:effectLst/>
              <a:latin typeface="+mn-lt"/>
              <a:ea typeface="+mn-ea"/>
              <a:cs typeface="+mn-cs"/>
            </a:rPr>
            <a:t>、今後</a:t>
          </a:r>
          <a:r>
            <a:rPr lang="ja-JP" altLang="en-US" sz="1100">
              <a:solidFill>
                <a:schemeClr val="tx1"/>
              </a:solidFill>
              <a:effectLst/>
              <a:latin typeface="+mn-lt"/>
              <a:ea typeface="+mn-ea"/>
              <a:cs typeface="+mn-cs"/>
            </a:rPr>
            <a:t>は老朽化が進む</a:t>
          </a:r>
          <a:r>
            <a:rPr lang="ja-JP" altLang="ja-JP" sz="1100">
              <a:solidFill>
                <a:schemeClr val="tx1"/>
              </a:solidFill>
              <a:effectLst/>
              <a:latin typeface="+mn-lt"/>
              <a:ea typeface="+mn-ea"/>
              <a:cs typeface="+mn-cs"/>
            </a:rPr>
            <a:t>公共施設の</a:t>
          </a:r>
          <a:r>
            <a:rPr lang="ja-JP" altLang="en-US" sz="1100">
              <a:solidFill>
                <a:schemeClr val="tx1"/>
              </a:solidFill>
              <a:effectLst/>
              <a:latin typeface="+mn-lt"/>
              <a:ea typeface="+mn-ea"/>
              <a:cs typeface="+mn-cs"/>
            </a:rPr>
            <a:t>更新</a:t>
          </a:r>
          <a:r>
            <a:rPr lang="ja-JP" altLang="ja-JP" sz="1100">
              <a:solidFill>
                <a:schemeClr val="tx1"/>
              </a:solidFill>
              <a:effectLst/>
              <a:latin typeface="+mn-lt"/>
              <a:ea typeface="+mn-ea"/>
              <a:cs typeface="+mn-cs"/>
            </a:rPr>
            <a:t>等の可能性もあり、借入額の増も否定できないことから、類似団体平均値等を１つの目安としながら適正な公債費水準を確保していく。</a:t>
          </a:r>
          <a:endParaRPr lang="ja-JP" altLang="ja-JP" sz="1400">
            <a:solidFill>
              <a:schemeClr val="tx1"/>
            </a:solidFill>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142239</xdr:rowOff>
    </xdr:from>
    <xdr:to>
      <xdr:col>7</xdr:col>
      <xdr:colOff>15875</xdr:colOff>
      <xdr:row>77</xdr:row>
      <xdr:rowOff>92711</xdr:rowOff>
    </xdr:to>
    <xdr:cxnSp macro="">
      <xdr:nvCxnSpPr>
        <xdr:cNvPr id="366" name="直線コネクタ 365"/>
        <xdr:cNvCxnSpPr/>
      </xdr:nvCxnSpPr>
      <xdr:spPr>
        <a:xfrm flipV="1">
          <a:off x="3987800" y="13172439"/>
          <a:ext cx="8382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92711</xdr:rowOff>
    </xdr:from>
    <xdr:to>
      <xdr:col>5</xdr:col>
      <xdr:colOff>549275</xdr:colOff>
      <xdr:row>77</xdr:row>
      <xdr:rowOff>168911</xdr:rowOff>
    </xdr:to>
    <xdr:cxnSp macro="">
      <xdr:nvCxnSpPr>
        <xdr:cNvPr id="369" name="直線コネクタ 368"/>
        <xdr:cNvCxnSpPr/>
      </xdr:nvCxnSpPr>
      <xdr:spPr>
        <a:xfrm flipV="1">
          <a:off x="3098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0" name="フローチャート : 判断 369"/>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1" name="テキスト ボックス 370"/>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168911</xdr:rowOff>
    </xdr:from>
    <xdr:to>
      <xdr:col>4</xdr:col>
      <xdr:colOff>346075</xdr:colOff>
      <xdr:row>77</xdr:row>
      <xdr:rowOff>168911</xdr:rowOff>
    </xdr:to>
    <xdr:cxnSp macro="">
      <xdr:nvCxnSpPr>
        <xdr:cNvPr id="372" name="直線コネクタ 371"/>
        <xdr:cNvCxnSpPr/>
      </xdr:nvCxnSpPr>
      <xdr:spPr>
        <a:xfrm>
          <a:off x="2209800" y="13370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92711</xdr:rowOff>
    </xdr:from>
    <xdr:to>
      <xdr:col>3</xdr:col>
      <xdr:colOff>142875</xdr:colOff>
      <xdr:row>77</xdr:row>
      <xdr:rowOff>168911</xdr:rowOff>
    </xdr:to>
    <xdr:cxnSp macro="">
      <xdr:nvCxnSpPr>
        <xdr:cNvPr id="375" name="直線コネクタ 374"/>
        <xdr:cNvCxnSpPr/>
      </xdr:nvCxnSpPr>
      <xdr:spPr>
        <a:xfrm>
          <a:off x="1320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91439</xdr:rowOff>
    </xdr:from>
    <xdr:to>
      <xdr:col>7</xdr:col>
      <xdr:colOff>66675</xdr:colOff>
      <xdr:row>77</xdr:row>
      <xdr:rowOff>21589</xdr:rowOff>
    </xdr:to>
    <xdr:sp macro="" textlink="">
      <xdr:nvSpPr>
        <xdr:cNvPr id="385" name="円/楕円 384"/>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107966</xdr:rowOff>
    </xdr:from>
    <xdr:ext cx="762000" cy="259045"/>
    <xdr:sp macro="" textlink="">
      <xdr:nvSpPr>
        <xdr:cNvPr id="386" name="公債費該当値テキスト"/>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41911</xdr:rowOff>
    </xdr:from>
    <xdr:to>
      <xdr:col>5</xdr:col>
      <xdr:colOff>600075</xdr:colOff>
      <xdr:row>77</xdr:row>
      <xdr:rowOff>143511</xdr:rowOff>
    </xdr:to>
    <xdr:sp macro="" textlink="">
      <xdr:nvSpPr>
        <xdr:cNvPr id="387" name="円/楕円 386"/>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88" name="テキスト ボックス 387"/>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118111</xdr:rowOff>
    </xdr:from>
    <xdr:to>
      <xdr:col>4</xdr:col>
      <xdr:colOff>396875</xdr:colOff>
      <xdr:row>78</xdr:row>
      <xdr:rowOff>48261</xdr:rowOff>
    </xdr:to>
    <xdr:sp macro="" textlink="">
      <xdr:nvSpPr>
        <xdr:cNvPr id="389" name="円/楕円 388"/>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33038</xdr:rowOff>
    </xdr:from>
    <xdr:ext cx="762000" cy="259045"/>
    <xdr:sp macro="" textlink="">
      <xdr:nvSpPr>
        <xdr:cNvPr id="390" name="テキスト ボックス 389"/>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118111</xdr:rowOff>
    </xdr:from>
    <xdr:to>
      <xdr:col>3</xdr:col>
      <xdr:colOff>193675</xdr:colOff>
      <xdr:row>78</xdr:row>
      <xdr:rowOff>48261</xdr:rowOff>
    </xdr:to>
    <xdr:sp macro="" textlink="">
      <xdr:nvSpPr>
        <xdr:cNvPr id="391" name="円/楕円 390"/>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33038</xdr:rowOff>
    </xdr:from>
    <xdr:ext cx="762000" cy="259045"/>
    <xdr:sp macro="" textlink="">
      <xdr:nvSpPr>
        <xdr:cNvPr id="392" name="テキスト ボックス 391"/>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93" name="円/楕円 392"/>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94" name="テキスト ボックス 393"/>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補助費等</a:t>
          </a:r>
          <a:r>
            <a:rPr lang="ja-JP" altLang="en-US" sz="1100" b="0" i="0" baseline="0">
              <a:solidFill>
                <a:schemeClr val="tx1"/>
              </a:solidFill>
              <a:effectLst/>
              <a:latin typeface="+mn-lt"/>
              <a:ea typeface="+mn-ea"/>
              <a:cs typeface="+mn-cs"/>
            </a:rPr>
            <a:t>やその他においてはは類似団体</a:t>
          </a:r>
          <a:r>
            <a:rPr lang="ja-JP" altLang="ja-JP" sz="1100" b="0" i="0" baseline="0">
              <a:solidFill>
                <a:schemeClr val="tx1"/>
              </a:solidFill>
              <a:effectLst/>
              <a:latin typeface="+mn-lt"/>
              <a:ea typeface="+mn-ea"/>
              <a:cs typeface="+mn-cs"/>
            </a:rPr>
            <a:t>平均</a:t>
          </a:r>
          <a:r>
            <a:rPr lang="ja-JP" altLang="en-US" sz="1100" b="0" i="0" baseline="0">
              <a:solidFill>
                <a:schemeClr val="tx1"/>
              </a:solidFill>
              <a:effectLst/>
              <a:latin typeface="+mn-lt"/>
              <a:ea typeface="+mn-ea"/>
              <a:cs typeface="+mn-cs"/>
            </a:rPr>
            <a:t>値</a:t>
          </a:r>
          <a:r>
            <a:rPr lang="ja-JP" altLang="ja-JP" sz="1100" b="0" i="0" baseline="0">
              <a:solidFill>
                <a:schemeClr val="tx1"/>
              </a:solidFill>
              <a:effectLst/>
              <a:latin typeface="+mn-lt"/>
              <a:ea typeface="+mn-ea"/>
              <a:cs typeface="+mn-cs"/>
            </a:rPr>
            <a:t>を下回</a:t>
          </a:r>
          <a:r>
            <a:rPr lang="ja-JP" altLang="en-US" sz="1100" b="0" i="0" baseline="0">
              <a:solidFill>
                <a:schemeClr val="tx1"/>
              </a:solidFill>
              <a:effectLst/>
              <a:latin typeface="+mn-lt"/>
              <a:ea typeface="+mn-ea"/>
              <a:cs typeface="+mn-cs"/>
            </a:rPr>
            <a:t>っている</a:t>
          </a:r>
          <a:r>
            <a:rPr lang="ja-JP" altLang="ja-JP" sz="1100" b="0" i="0" baseline="0">
              <a:solidFill>
                <a:schemeClr val="tx1"/>
              </a:solidFill>
              <a:effectLst/>
              <a:latin typeface="+mn-lt"/>
              <a:ea typeface="+mn-ea"/>
              <a:cs typeface="+mn-cs"/>
            </a:rPr>
            <a:t>ものの、人件費、扶助費、物件費において</a:t>
          </a:r>
          <a:r>
            <a:rPr lang="ja-JP" altLang="en-US" sz="1100" b="0" i="0" baseline="0">
              <a:solidFill>
                <a:schemeClr val="tx1"/>
              </a:solidFill>
              <a:effectLst/>
              <a:latin typeface="+mn-lt"/>
              <a:ea typeface="+mn-ea"/>
              <a:cs typeface="+mn-cs"/>
            </a:rPr>
            <a:t>は類似団体</a:t>
          </a:r>
          <a:r>
            <a:rPr lang="ja-JP" altLang="ja-JP" sz="1100" b="0" i="0" baseline="0">
              <a:solidFill>
                <a:schemeClr val="tx1"/>
              </a:solidFill>
              <a:effectLst/>
              <a:latin typeface="+mn-lt"/>
              <a:ea typeface="+mn-ea"/>
              <a:cs typeface="+mn-cs"/>
            </a:rPr>
            <a:t>平均</a:t>
          </a:r>
          <a:r>
            <a:rPr lang="ja-JP" altLang="en-US" sz="1100" b="0" i="0" baseline="0">
              <a:solidFill>
                <a:schemeClr val="tx1"/>
              </a:solidFill>
              <a:effectLst/>
              <a:latin typeface="+mn-lt"/>
              <a:ea typeface="+mn-ea"/>
              <a:cs typeface="+mn-cs"/>
            </a:rPr>
            <a:t>値</a:t>
          </a:r>
          <a:r>
            <a:rPr lang="ja-JP" altLang="ja-JP" sz="1100" b="0" i="0" baseline="0">
              <a:solidFill>
                <a:schemeClr val="tx1"/>
              </a:solidFill>
              <a:effectLst/>
              <a:latin typeface="+mn-lt"/>
              <a:ea typeface="+mn-ea"/>
              <a:cs typeface="+mn-cs"/>
            </a:rPr>
            <a:t>を上回る</a:t>
          </a:r>
          <a:r>
            <a:rPr lang="ja-JP" altLang="en-US" sz="1100" b="0" i="0" baseline="0">
              <a:solidFill>
                <a:schemeClr val="tx1"/>
              </a:solidFill>
              <a:effectLst/>
              <a:latin typeface="+mn-lt"/>
              <a:ea typeface="+mn-ea"/>
              <a:cs typeface="+mn-cs"/>
            </a:rPr>
            <a:t>結果となっている</a:t>
          </a:r>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一方、神奈川県平均では、より平均値に近い結果を示していることからも、</a:t>
          </a:r>
          <a:r>
            <a:rPr lang="ja-JP" altLang="ja-JP" sz="1100" b="0" i="0" baseline="0">
              <a:solidFill>
                <a:schemeClr val="tx1"/>
              </a:solidFill>
              <a:effectLst/>
              <a:latin typeface="+mn-lt"/>
              <a:ea typeface="+mn-ea"/>
              <a:cs typeface="+mn-cs"/>
            </a:rPr>
            <a:t>町独自の政策実施</a:t>
          </a:r>
          <a:r>
            <a:rPr lang="ja-JP" altLang="en-US" sz="1100" b="0" i="0" baseline="0">
              <a:solidFill>
                <a:schemeClr val="tx1"/>
              </a:solidFill>
              <a:effectLst/>
              <a:latin typeface="+mn-lt"/>
              <a:ea typeface="+mn-ea"/>
              <a:cs typeface="+mn-cs"/>
            </a:rPr>
            <a:t>のほか</a:t>
          </a:r>
          <a:r>
            <a:rPr lang="ja-JP" altLang="ja-JP" sz="1100" b="0" i="0" baseline="0">
              <a:solidFill>
                <a:schemeClr val="tx1"/>
              </a:solidFill>
              <a:effectLst/>
              <a:latin typeface="+mn-lt"/>
              <a:ea typeface="+mn-ea"/>
              <a:cs typeface="+mn-cs"/>
            </a:rPr>
            <a:t>、当町よりも規模の大きい近隣市に足並みを揃えた事業実施を行っていることが</a:t>
          </a:r>
          <a:r>
            <a:rPr lang="ja-JP" altLang="en-US" sz="1100" b="0" i="0" baseline="0">
              <a:solidFill>
                <a:schemeClr val="tx1"/>
              </a:solidFill>
              <a:effectLst/>
              <a:latin typeface="+mn-lt"/>
              <a:ea typeface="+mn-ea"/>
              <a:cs typeface="+mn-cs"/>
            </a:rPr>
            <a:t>考えられる</a:t>
          </a:r>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多様化する住民ニーズに対応していく必要もあるが、</a:t>
          </a:r>
          <a:r>
            <a:rPr lang="ja-JP" altLang="ja-JP" sz="1100" b="0" i="0" baseline="0">
              <a:solidFill>
                <a:schemeClr val="tx1"/>
              </a:solidFill>
              <a:effectLst/>
              <a:latin typeface="+mn-lt"/>
              <a:ea typeface="+mn-ea"/>
              <a:cs typeface="+mn-cs"/>
            </a:rPr>
            <a:t>今後、類似団体平均を上回るものについては</a:t>
          </a:r>
          <a:r>
            <a:rPr lang="ja-JP" altLang="en-US" sz="1100" b="0" i="0" baseline="0">
              <a:solidFill>
                <a:schemeClr val="tx1"/>
              </a:solidFill>
              <a:effectLst/>
              <a:latin typeface="+mn-lt"/>
              <a:ea typeface="+mn-ea"/>
              <a:cs typeface="+mn-cs"/>
            </a:rPr>
            <a:t>さらなる</a:t>
          </a:r>
          <a:r>
            <a:rPr lang="ja-JP" altLang="ja-JP" sz="1100" b="0" i="0" baseline="0">
              <a:solidFill>
                <a:schemeClr val="tx1"/>
              </a:solidFill>
              <a:effectLst/>
              <a:latin typeface="+mn-lt"/>
              <a:ea typeface="+mn-ea"/>
              <a:cs typeface="+mn-cs"/>
            </a:rPr>
            <a:t>精査を行い、適正化に努めていく</a:t>
          </a:r>
          <a:r>
            <a:rPr lang="ja-JP" altLang="en-US" sz="1100" b="0" i="0" baseline="0">
              <a:solidFill>
                <a:schemeClr val="tx1"/>
              </a:solidFill>
              <a:effectLst/>
              <a:latin typeface="+mn-lt"/>
              <a:ea typeface="+mn-ea"/>
              <a:cs typeface="+mn-cs"/>
            </a:rPr>
            <a:t>必要がある</a:t>
          </a:r>
          <a:r>
            <a:rPr lang="ja-JP" altLang="ja-JP" sz="1100" b="0" i="0" baseline="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88137</xdr:rowOff>
    </xdr:from>
    <xdr:to>
      <xdr:col>24</xdr:col>
      <xdr:colOff>31750</xdr:colOff>
      <xdr:row>79</xdr:row>
      <xdr:rowOff>88137</xdr:rowOff>
    </xdr:to>
    <xdr:cxnSp macro="">
      <xdr:nvCxnSpPr>
        <xdr:cNvPr id="425" name="直線コネクタ 424"/>
        <xdr:cNvCxnSpPr/>
      </xdr:nvCxnSpPr>
      <xdr:spPr>
        <a:xfrm>
          <a:off x="15671800" y="136326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65278</xdr:rowOff>
    </xdr:from>
    <xdr:to>
      <xdr:col>22</xdr:col>
      <xdr:colOff>565150</xdr:colOff>
      <xdr:row>79</xdr:row>
      <xdr:rowOff>88137</xdr:rowOff>
    </xdr:to>
    <xdr:cxnSp macro="">
      <xdr:nvCxnSpPr>
        <xdr:cNvPr id="428" name="直線コネクタ 427"/>
        <xdr:cNvCxnSpPr/>
      </xdr:nvCxnSpPr>
      <xdr:spPr>
        <a:xfrm>
          <a:off x="14782800" y="136098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29" name="フローチャート : 判断 428"/>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0" name="テキスト ボックス 429"/>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149861</xdr:rowOff>
    </xdr:from>
    <xdr:to>
      <xdr:col>21</xdr:col>
      <xdr:colOff>361950</xdr:colOff>
      <xdr:row>79</xdr:row>
      <xdr:rowOff>65278</xdr:rowOff>
    </xdr:to>
    <xdr:cxnSp macro="">
      <xdr:nvCxnSpPr>
        <xdr:cNvPr id="431" name="直線コネクタ 430"/>
        <xdr:cNvCxnSpPr/>
      </xdr:nvCxnSpPr>
      <xdr:spPr>
        <a:xfrm>
          <a:off x="13893800" y="135229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76708</xdr:rowOff>
    </xdr:from>
    <xdr:to>
      <xdr:col>20</xdr:col>
      <xdr:colOff>158750</xdr:colOff>
      <xdr:row>78</xdr:row>
      <xdr:rowOff>149861</xdr:rowOff>
    </xdr:to>
    <xdr:cxnSp macro="">
      <xdr:nvCxnSpPr>
        <xdr:cNvPr id="434" name="直線コネクタ 433"/>
        <xdr:cNvCxnSpPr/>
      </xdr:nvCxnSpPr>
      <xdr:spPr>
        <a:xfrm>
          <a:off x="13004800" y="13449808"/>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37337</xdr:rowOff>
    </xdr:from>
    <xdr:to>
      <xdr:col>24</xdr:col>
      <xdr:colOff>82550</xdr:colOff>
      <xdr:row>79</xdr:row>
      <xdr:rowOff>138937</xdr:rowOff>
    </xdr:to>
    <xdr:sp macro="" textlink="">
      <xdr:nvSpPr>
        <xdr:cNvPr id="444" name="円/楕円 443"/>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9414</xdr:rowOff>
    </xdr:from>
    <xdr:ext cx="762000" cy="259045"/>
    <xdr:sp macro="" textlink="">
      <xdr:nvSpPr>
        <xdr:cNvPr id="445" name="公債費以外該当値テキスト"/>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37337</xdr:rowOff>
    </xdr:from>
    <xdr:to>
      <xdr:col>22</xdr:col>
      <xdr:colOff>615950</xdr:colOff>
      <xdr:row>79</xdr:row>
      <xdr:rowOff>138937</xdr:rowOff>
    </xdr:to>
    <xdr:sp macro="" textlink="">
      <xdr:nvSpPr>
        <xdr:cNvPr id="446" name="円/楕円 445"/>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123714</xdr:rowOff>
    </xdr:from>
    <xdr:ext cx="736600" cy="259045"/>
    <xdr:sp macro="" textlink="">
      <xdr:nvSpPr>
        <xdr:cNvPr id="447" name="テキスト ボックス 446"/>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14478</xdr:rowOff>
    </xdr:from>
    <xdr:to>
      <xdr:col>21</xdr:col>
      <xdr:colOff>412750</xdr:colOff>
      <xdr:row>79</xdr:row>
      <xdr:rowOff>116078</xdr:rowOff>
    </xdr:to>
    <xdr:sp macro="" textlink="">
      <xdr:nvSpPr>
        <xdr:cNvPr id="448" name="円/楕円 447"/>
        <xdr:cNvSpPr/>
      </xdr:nvSpPr>
      <xdr:spPr>
        <a:xfrm>
          <a:off x="14732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100855</xdr:rowOff>
    </xdr:from>
    <xdr:ext cx="762000" cy="259045"/>
    <xdr:sp macro="" textlink="">
      <xdr:nvSpPr>
        <xdr:cNvPr id="449" name="テキスト ボックス 448"/>
        <xdr:cNvSpPr txBox="1"/>
      </xdr:nvSpPr>
      <xdr:spPr>
        <a:xfrm>
          <a:off x="14401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99061</xdr:rowOff>
    </xdr:from>
    <xdr:to>
      <xdr:col>20</xdr:col>
      <xdr:colOff>209550</xdr:colOff>
      <xdr:row>79</xdr:row>
      <xdr:rowOff>29211</xdr:rowOff>
    </xdr:to>
    <xdr:sp macro="" textlink="">
      <xdr:nvSpPr>
        <xdr:cNvPr id="450" name="円/楕円 449"/>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13988</xdr:rowOff>
    </xdr:from>
    <xdr:ext cx="762000" cy="259045"/>
    <xdr:sp macro="" textlink="">
      <xdr:nvSpPr>
        <xdr:cNvPr id="451" name="テキスト ボックス 450"/>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25908</xdr:rowOff>
    </xdr:from>
    <xdr:to>
      <xdr:col>19</xdr:col>
      <xdr:colOff>6350</xdr:colOff>
      <xdr:row>78</xdr:row>
      <xdr:rowOff>127508</xdr:rowOff>
    </xdr:to>
    <xdr:sp macro="" textlink="">
      <xdr:nvSpPr>
        <xdr:cNvPr id="452" name="円/楕円 451"/>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112285</xdr:rowOff>
    </xdr:from>
    <xdr:ext cx="762000" cy="259045"/>
    <xdr:sp macro="" textlink="">
      <xdr:nvSpPr>
        <xdr:cNvPr id="453" name="テキスト ボックス 452"/>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神奈川県寒川町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55737</xdr:rowOff>
    </xdr:from>
    <xdr:to>
      <xdr:col>4</xdr:col>
      <xdr:colOff>1117600</xdr:colOff>
      <xdr:row>18</xdr:row>
      <xdr:rowOff>64766</xdr:rowOff>
    </xdr:to>
    <xdr:cxnSp macro="">
      <xdr:nvCxnSpPr>
        <xdr:cNvPr id="52" name="直線コネクタ 51"/>
        <xdr:cNvCxnSpPr/>
      </xdr:nvCxnSpPr>
      <xdr:spPr bwMode="auto">
        <a:xfrm flipV="1">
          <a:off x="5003800" y="3189462"/>
          <a:ext cx="647700" cy="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64766</xdr:rowOff>
    </xdr:from>
    <xdr:to>
      <xdr:col>4</xdr:col>
      <xdr:colOff>469900</xdr:colOff>
      <xdr:row>18</xdr:row>
      <xdr:rowOff>71282</xdr:rowOff>
    </xdr:to>
    <xdr:cxnSp macro="">
      <xdr:nvCxnSpPr>
        <xdr:cNvPr id="55" name="直線コネクタ 54"/>
        <xdr:cNvCxnSpPr/>
      </xdr:nvCxnSpPr>
      <xdr:spPr bwMode="auto">
        <a:xfrm flipV="1">
          <a:off x="4305300" y="3198491"/>
          <a:ext cx="698500" cy="6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148089</xdr:rowOff>
    </xdr:from>
    <xdr:to>
      <xdr:col>4</xdr:col>
      <xdr:colOff>520700</xdr:colOff>
      <xdr:row>17</xdr:row>
      <xdr:rowOff>78239</xdr:rowOff>
    </xdr:to>
    <xdr:sp macro="" textlink="">
      <xdr:nvSpPr>
        <xdr:cNvPr id="56" name="フローチャート : 判断 55"/>
        <xdr:cNvSpPr/>
      </xdr:nvSpPr>
      <xdr:spPr bwMode="auto">
        <a:xfrm>
          <a:off x="4953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88416</xdr:rowOff>
    </xdr:from>
    <xdr:ext cx="736600" cy="259045"/>
    <xdr:sp macro="" textlink="">
      <xdr:nvSpPr>
        <xdr:cNvPr id="57" name="テキスト ボックス 56"/>
        <xdr:cNvSpPr txBox="1"/>
      </xdr:nvSpPr>
      <xdr:spPr>
        <a:xfrm>
          <a:off x="4622800" y="270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71282</xdr:rowOff>
    </xdr:from>
    <xdr:to>
      <xdr:col>3</xdr:col>
      <xdr:colOff>904875</xdr:colOff>
      <xdr:row>18</xdr:row>
      <xdr:rowOff>114846</xdr:rowOff>
    </xdr:to>
    <xdr:cxnSp macro="">
      <xdr:nvCxnSpPr>
        <xdr:cNvPr id="58" name="直線コネクタ 57"/>
        <xdr:cNvCxnSpPr/>
      </xdr:nvCxnSpPr>
      <xdr:spPr bwMode="auto">
        <a:xfrm flipV="1">
          <a:off x="3606800" y="3205007"/>
          <a:ext cx="698500" cy="43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95382</xdr:rowOff>
    </xdr:from>
    <xdr:to>
      <xdr:col>3</xdr:col>
      <xdr:colOff>206375</xdr:colOff>
      <xdr:row>18</xdr:row>
      <xdr:rowOff>114846</xdr:rowOff>
    </xdr:to>
    <xdr:cxnSp macro="">
      <xdr:nvCxnSpPr>
        <xdr:cNvPr id="61" name="直線コネクタ 60"/>
        <xdr:cNvCxnSpPr/>
      </xdr:nvCxnSpPr>
      <xdr:spPr bwMode="auto">
        <a:xfrm>
          <a:off x="2908300" y="3229107"/>
          <a:ext cx="698500" cy="19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4937</xdr:rowOff>
    </xdr:from>
    <xdr:to>
      <xdr:col>5</xdr:col>
      <xdr:colOff>34925</xdr:colOff>
      <xdr:row>18</xdr:row>
      <xdr:rowOff>106537</xdr:rowOff>
    </xdr:to>
    <xdr:sp macro="" textlink="">
      <xdr:nvSpPr>
        <xdr:cNvPr id="71" name="円/楕円 70"/>
        <xdr:cNvSpPr/>
      </xdr:nvSpPr>
      <xdr:spPr bwMode="auto">
        <a:xfrm>
          <a:off x="5600700" y="3138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148464</xdr:rowOff>
    </xdr:from>
    <xdr:ext cx="762000" cy="259045"/>
    <xdr:sp macro="" textlink="">
      <xdr:nvSpPr>
        <xdr:cNvPr id="72" name="人口1人当たり決算額の推移該当値テキスト130"/>
        <xdr:cNvSpPr txBox="1"/>
      </xdr:nvSpPr>
      <xdr:spPr>
        <a:xfrm>
          <a:off x="5740400" y="311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65,781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13966</xdr:rowOff>
    </xdr:from>
    <xdr:to>
      <xdr:col>4</xdr:col>
      <xdr:colOff>520700</xdr:colOff>
      <xdr:row>18</xdr:row>
      <xdr:rowOff>115566</xdr:rowOff>
    </xdr:to>
    <xdr:sp macro="" textlink="">
      <xdr:nvSpPr>
        <xdr:cNvPr id="73" name="円/楕円 72"/>
        <xdr:cNvSpPr/>
      </xdr:nvSpPr>
      <xdr:spPr bwMode="auto">
        <a:xfrm>
          <a:off x="4953000" y="314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100343</xdr:rowOff>
    </xdr:from>
    <xdr:ext cx="736600" cy="259045"/>
    <xdr:sp macro="" textlink="">
      <xdr:nvSpPr>
        <xdr:cNvPr id="74" name="テキスト ボックス 73"/>
        <xdr:cNvSpPr txBox="1"/>
      </xdr:nvSpPr>
      <xdr:spPr>
        <a:xfrm>
          <a:off x="4622800" y="3234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65,228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20482</xdr:rowOff>
    </xdr:from>
    <xdr:to>
      <xdr:col>3</xdr:col>
      <xdr:colOff>955675</xdr:colOff>
      <xdr:row>18</xdr:row>
      <xdr:rowOff>122082</xdr:rowOff>
    </xdr:to>
    <xdr:sp macro="" textlink="">
      <xdr:nvSpPr>
        <xdr:cNvPr id="75" name="円/楕円 74"/>
        <xdr:cNvSpPr/>
      </xdr:nvSpPr>
      <xdr:spPr bwMode="auto">
        <a:xfrm>
          <a:off x="4254500" y="3154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106858</xdr:rowOff>
    </xdr:from>
    <xdr:ext cx="762000" cy="259045"/>
    <xdr:sp macro="" textlink="">
      <xdr:nvSpPr>
        <xdr:cNvPr id="76" name="テキスト ボックス 75"/>
        <xdr:cNvSpPr txBox="1"/>
      </xdr:nvSpPr>
      <xdr:spPr>
        <a:xfrm>
          <a:off x="3924300" y="324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64,829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64046</xdr:rowOff>
    </xdr:from>
    <xdr:to>
      <xdr:col>3</xdr:col>
      <xdr:colOff>257175</xdr:colOff>
      <xdr:row>18</xdr:row>
      <xdr:rowOff>165646</xdr:rowOff>
    </xdr:to>
    <xdr:sp macro="" textlink="">
      <xdr:nvSpPr>
        <xdr:cNvPr id="77" name="円/楕円 76"/>
        <xdr:cNvSpPr/>
      </xdr:nvSpPr>
      <xdr:spPr bwMode="auto">
        <a:xfrm>
          <a:off x="3556000" y="319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150423</xdr:rowOff>
    </xdr:from>
    <xdr:ext cx="762000" cy="259045"/>
    <xdr:sp macro="" textlink="">
      <xdr:nvSpPr>
        <xdr:cNvPr id="78" name="テキスト ボックス 77"/>
        <xdr:cNvSpPr txBox="1"/>
      </xdr:nvSpPr>
      <xdr:spPr>
        <a:xfrm>
          <a:off x="3225800" y="32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62,161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44582</xdr:rowOff>
    </xdr:from>
    <xdr:to>
      <xdr:col>2</xdr:col>
      <xdr:colOff>692150</xdr:colOff>
      <xdr:row>18</xdr:row>
      <xdr:rowOff>146183</xdr:rowOff>
    </xdr:to>
    <xdr:sp macro="" textlink="">
      <xdr:nvSpPr>
        <xdr:cNvPr id="79" name="円/楕円 78"/>
        <xdr:cNvSpPr/>
      </xdr:nvSpPr>
      <xdr:spPr bwMode="auto">
        <a:xfrm>
          <a:off x="2857500" y="317830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130960</xdr:rowOff>
    </xdr:from>
    <xdr:ext cx="762000" cy="259045"/>
    <xdr:sp macro="" textlink="">
      <xdr:nvSpPr>
        <xdr:cNvPr id="80" name="テキスト ボックス 79"/>
        <xdr:cNvSpPr txBox="1"/>
      </xdr:nvSpPr>
      <xdr:spPr>
        <a:xfrm>
          <a:off x="2527300" y="326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103035</xdr:rowOff>
    </xdr:from>
    <xdr:to>
      <xdr:col>4</xdr:col>
      <xdr:colOff>1117600</xdr:colOff>
      <xdr:row>37</xdr:row>
      <xdr:rowOff>219926</xdr:rowOff>
    </xdr:to>
    <xdr:cxnSp macro="">
      <xdr:nvCxnSpPr>
        <xdr:cNvPr id="114" name="直線コネクタ 113"/>
        <xdr:cNvCxnSpPr/>
      </xdr:nvCxnSpPr>
      <xdr:spPr bwMode="auto">
        <a:xfrm>
          <a:off x="5003800" y="7227735"/>
          <a:ext cx="647700" cy="11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75450</xdr:rowOff>
    </xdr:from>
    <xdr:to>
      <xdr:col>4</xdr:col>
      <xdr:colOff>469900</xdr:colOff>
      <xdr:row>37</xdr:row>
      <xdr:rowOff>103035</xdr:rowOff>
    </xdr:to>
    <xdr:cxnSp macro="">
      <xdr:nvCxnSpPr>
        <xdr:cNvPr id="117" name="直線コネクタ 116"/>
        <xdr:cNvCxnSpPr/>
      </xdr:nvCxnSpPr>
      <xdr:spPr bwMode="auto">
        <a:xfrm>
          <a:off x="4305300" y="7200150"/>
          <a:ext cx="698500" cy="27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342786</xdr:rowOff>
    </xdr:from>
    <xdr:to>
      <xdr:col>4</xdr:col>
      <xdr:colOff>520700</xdr:colOff>
      <xdr:row>36</xdr:row>
      <xdr:rowOff>101486</xdr:rowOff>
    </xdr:to>
    <xdr:sp macro="" textlink="">
      <xdr:nvSpPr>
        <xdr:cNvPr id="118" name="フローチャート : 判断 117"/>
        <xdr:cNvSpPr/>
      </xdr:nvSpPr>
      <xdr:spPr bwMode="auto">
        <a:xfrm>
          <a:off x="4953000" y="6953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111663</xdr:rowOff>
    </xdr:from>
    <xdr:ext cx="736600" cy="259045"/>
    <xdr:sp macro="" textlink="">
      <xdr:nvSpPr>
        <xdr:cNvPr id="119" name="テキスト ボックス 118"/>
        <xdr:cNvSpPr txBox="1"/>
      </xdr:nvSpPr>
      <xdr:spPr>
        <a:xfrm>
          <a:off x="4622800" y="672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61773</xdr:rowOff>
    </xdr:from>
    <xdr:to>
      <xdr:col>3</xdr:col>
      <xdr:colOff>904875</xdr:colOff>
      <xdr:row>37</xdr:row>
      <xdr:rowOff>75450</xdr:rowOff>
    </xdr:to>
    <xdr:cxnSp macro="">
      <xdr:nvCxnSpPr>
        <xdr:cNvPr id="120" name="直線コネクタ 119"/>
        <xdr:cNvCxnSpPr/>
      </xdr:nvCxnSpPr>
      <xdr:spPr bwMode="auto">
        <a:xfrm>
          <a:off x="3606800" y="7186473"/>
          <a:ext cx="698500" cy="13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18072</xdr:rowOff>
    </xdr:from>
    <xdr:to>
      <xdr:col>3</xdr:col>
      <xdr:colOff>206375</xdr:colOff>
      <xdr:row>37</xdr:row>
      <xdr:rowOff>61773</xdr:rowOff>
    </xdr:to>
    <xdr:cxnSp macro="">
      <xdr:nvCxnSpPr>
        <xdr:cNvPr id="123" name="直線コネクタ 122"/>
        <xdr:cNvCxnSpPr/>
      </xdr:nvCxnSpPr>
      <xdr:spPr bwMode="auto">
        <a:xfrm>
          <a:off x="2908300" y="7142772"/>
          <a:ext cx="698500" cy="43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169126</xdr:rowOff>
    </xdr:from>
    <xdr:to>
      <xdr:col>5</xdr:col>
      <xdr:colOff>34925</xdr:colOff>
      <xdr:row>37</xdr:row>
      <xdr:rowOff>270726</xdr:rowOff>
    </xdr:to>
    <xdr:sp macro="" textlink="">
      <xdr:nvSpPr>
        <xdr:cNvPr id="133" name="円/楕円 132"/>
        <xdr:cNvSpPr/>
      </xdr:nvSpPr>
      <xdr:spPr bwMode="auto">
        <a:xfrm>
          <a:off x="5600700" y="729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141203</xdr:rowOff>
    </xdr:from>
    <xdr:ext cx="762000" cy="259045"/>
    <xdr:sp macro="" textlink="">
      <xdr:nvSpPr>
        <xdr:cNvPr id="134" name="人口1人当たり決算額の推移該当値テキスト445"/>
        <xdr:cNvSpPr txBox="1"/>
      </xdr:nvSpPr>
      <xdr:spPr>
        <a:xfrm>
          <a:off x="5740400" y="726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5,561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52235</xdr:rowOff>
    </xdr:from>
    <xdr:to>
      <xdr:col>4</xdr:col>
      <xdr:colOff>520700</xdr:colOff>
      <xdr:row>37</xdr:row>
      <xdr:rowOff>153835</xdr:rowOff>
    </xdr:to>
    <xdr:sp macro="" textlink="">
      <xdr:nvSpPr>
        <xdr:cNvPr id="135" name="円/楕円 134"/>
        <xdr:cNvSpPr/>
      </xdr:nvSpPr>
      <xdr:spPr bwMode="auto">
        <a:xfrm>
          <a:off x="4953000" y="717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138612</xdr:rowOff>
    </xdr:from>
    <xdr:ext cx="736600" cy="259045"/>
    <xdr:sp macro="" textlink="">
      <xdr:nvSpPr>
        <xdr:cNvPr id="136" name="テキスト ボックス 135"/>
        <xdr:cNvSpPr txBox="1"/>
      </xdr:nvSpPr>
      <xdr:spPr>
        <a:xfrm>
          <a:off x="4622800" y="7263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24650</xdr:rowOff>
    </xdr:from>
    <xdr:to>
      <xdr:col>3</xdr:col>
      <xdr:colOff>955675</xdr:colOff>
      <xdr:row>37</xdr:row>
      <xdr:rowOff>126250</xdr:rowOff>
    </xdr:to>
    <xdr:sp macro="" textlink="">
      <xdr:nvSpPr>
        <xdr:cNvPr id="137" name="円/楕円 136"/>
        <xdr:cNvSpPr/>
      </xdr:nvSpPr>
      <xdr:spPr bwMode="auto">
        <a:xfrm>
          <a:off x="4254500" y="714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111027</xdr:rowOff>
    </xdr:from>
    <xdr:ext cx="762000" cy="259045"/>
    <xdr:sp macro="" textlink="">
      <xdr:nvSpPr>
        <xdr:cNvPr id="138" name="テキスト ボックス 137"/>
        <xdr:cNvSpPr txBox="1"/>
      </xdr:nvSpPr>
      <xdr:spPr>
        <a:xfrm>
          <a:off x="3924300" y="72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10973</xdr:rowOff>
    </xdr:from>
    <xdr:to>
      <xdr:col>3</xdr:col>
      <xdr:colOff>257175</xdr:colOff>
      <xdr:row>37</xdr:row>
      <xdr:rowOff>112573</xdr:rowOff>
    </xdr:to>
    <xdr:sp macro="" textlink="">
      <xdr:nvSpPr>
        <xdr:cNvPr id="139" name="円/楕円 138"/>
        <xdr:cNvSpPr/>
      </xdr:nvSpPr>
      <xdr:spPr bwMode="auto">
        <a:xfrm>
          <a:off x="3556000" y="7135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97350</xdr:rowOff>
    </xdr:from>
    <xdr:ext cx="762000" cy="259045"/>
    <xdr:sp macro="" textlink="">
      <xdr:nvSpPr>
        <xdr:cNvPr id="140" name="テキスト ボックス 139"/>
        <xdr:cNvSpPr txBox="1"/>
      </xdr:nvSpPr>
      <xdr:spPr>
        <a:xfrm>
          <a:off x="3225800" y="722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138722</xdr:rowOff>
    </xdr:from>
    <xdr:to>
      <xdr:col>2</xdr:col>
      <xdr:colOff>692150</xdr:colOff>
      <xdr:row>37</xdr:row>
      <xdr:rowOff>68872</xdr:rowOff>
    </xdr:to>
    <xdr:sp macro="" textlink="">
      <xdr:nvSpPr>
        <xdr:cNvPr id="141" name="円/楕円 140"/>
        <xdr:cNvSpPr/>
      </xdr:nvSpPr>
      <xdr:spPr bwMode="auto">
        <a:xfrm>
          <a:off x="2857500" y="709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53649</xdr:rowOff>
    </xdr:from>
    <xdr:ext cx="762000" cy="259045"/>
    <xdr:sp macro="" textlink="">
      <xdr:nvSpPr>
        <xdr:cNvPr id="142" name="テキスト ボックス 141"/>
        <xdr:cNvSpPr txBox="1"/>
      </xdr:nvSpPr>
      <xdr:spPr>
        <a:xfrm>
          <a:off x="2527300" y="71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48,372
47,736
13.34
14,788,098
14,042,828
683,740
9,057,377
9,069,164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116916</xdr:rowOff>
    </xdr:from>
    <xdr:to>
      <xdr:col>6</xdr:col>
      <xdr:colOff>511175</xdr:colOff>
      <xdr:row>36</xdr:row>
      <xdr:rowOff>128556</xdr:rowOff>
    </xdr:to>
    <xdr:cxnSp macro="">
      <xdr:nvCxnSpPr>
        <xdr:cNvPr id="61" name="直線コネクタ 60"/>
        <xdr:cNvCxnSpPr/>
      </xdr:nvCxnSpPr>
      <xdr:spPr>
        <a:xfrm>
          <a:off x="3797300" y="6289116"/>
          <a:ext cx="8382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116059</xdr:rowOff>
    </xdr:from>
    <xdr:to>
      <xdr:col>5</xdr:col>
      <xdr:colOff>358775</xdr:colOff>
      <xdr:row>36</xdr:row>
      <xdr:rowOff>116916</xdr:rowOff>
    </xdr:to>
    <xdr:cxnSp macro="">
      <xdr:nvCxnSpPr>
        <xdr:cNvPr id="64" name="直線コネクタ 63"/>
        <xdr:cNvCxnSpPr/>
      </xdr:nvCxnSpPr>
      <xdr:spPr>
        <a:xfrm>
          <a:off x="2908300" y="6288259"/>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165917</xdr:rowOff>
    </xdr:from>
    <xdr:ext cx="534377" cy="259045"/>
    <xdr:sp macro="" textlink="">
      <xdr:nvSpPr>
        <xdr:cNvPr id="66" name="テキスト ボックス 65"/>
        <xdr:cNvSpPr txBox="1"/>
      </xdr:nvSpPr>
      <xdr:spPr>
        <a:xfrm>
          <a:off x="3530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116059</xdr:rowOff>
    </xdr:from>
    <xdr:to>
      <xdr:col>4</xdr:col>
      <xdr:colOff>155575</xdr:colOff>
      <xdr:row>36</xdr:row>
      <xdr:rowOff>148692</xdr:rowOff>
    </xdr:to>
    <xdr:cxnSp macro="">
      <xdr:nvCxnSpPr>
        <xdr:cNvPr id="67" name="直線コネクタ 66"/>
        <xdr:cNvCxnSpPr/>
      </xdr:nvCxnSpPr>
      <xdr:spPr>
        <a:xfrm flipV="1">
          <a:off x="2019300" y="6288259"/>
          <a:ext cx="8890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108325</xdr:rowOff>
    </xdr:from>
    <xdr:to>
      <xdr:col>2</xdr:col>
      <xdr:colOff>638175</xdr:colOff>
      <xdr:row>36</xdr:row>
      <xdr:rowOff>148692</xdr:rowOff>
    </xdr:to>
    <xdr:cxnSp macro="">
      <xdr:nvCxnSpPr>
        <xdr:cNvPr id="70" name="直線コネクタ 69"/>
        <xdr:cNvCxnSpPr/>
      </xdr:nvCxnSpPr>
      <xdr:spPr>
        <a:xfrm>
          <a:off x="1130300" y="6280525"/>
          <a:ext cx="8890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77756</xdr:rowOff>
    </xdr:from>
    <xdr:to>
      <xdr:col>6</xdr:col>
      <xdr:colOff>561975</xdr:colOff>
      <xdr:row>37</xdr:row>
      <xdr:rowOff>7906</xdr:rowOff>
    </xdr:to>
    <xdr:sp macro="" textlink="">
      <xdr:nvSpPr>
        <xdr:cNvPr id="80" name="円/楕円 79"/>
        <xdr:cNvSpPr/>
      </xdr:nvSpPr>
      <xdr:spPr>
        <a:xfrm>
          <a:off x="4584700" y="624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100633</xdr:rowOff>
    </xdr:from>
    <xdr:ext cx="534377" cy="259045"/>
    <xdr:sp macro="" textlink="">
      <xdr:nvSpPr>
        <xdr:cNvPr id="81" name="人件費該当値テキスト"/>
        <xdr:cNvSpPr txBox="1"/>
      </xdr:nvSpPr>
      <xdr:spPr>
        <a:xfrm>
          <a:off x="4686300" y="61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62,585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66116</xdr:rowOff>
    </xdr:from>
    <xdr:to>
      <xdr:col>5</xdr:col>
      <xdr:colOff>409575</xdr:colOff>
      <xdr:row>36</xdr:row>
      <xdr:rowOff>167716</xdr:rowOff>
    </xdr:to>
    <xdr:sp macro="" textlink="">
      <xdr:nvSpPr>
        <xdr:cNvPr id="82" name="円/楕円 81"/>
        <xdr:cNvSpPr/>
      </xdr:nvSpPr>
      <xdr:spPr>
        <a:xfrm>
          <a:off x="3746500" y="62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158843</xdr:rowOff>
    </xdr:from>
    <xdr:ext cx="534377" cy="259045"/>
    <xdr:sp macro="" textlink="">
      <xdr:nvSpPr>
        <xdr:cNvPr id="83" name="テキスト ボックス 82"/>
        <xdr:cNvSpPr txBox="1"/>
      </xdr:nvSpPr>
      <xdr:spPr>
        <a:xfrm>
          <a:off x="3530111" y="63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63,196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65259</xdr:rowOff>
    </xdr:from>
    <xdr:to>
      <xdr:col>4</xdr:col>
      <xdr:colOff>206375</xdr:colOff>
      <xdr:row>36</xdr:row>
      <xdr:rowOff>166859</xdr:rowOff>
    </xdr:to>
    <xdr:sp macro="" textlink="">
      <xdr:nvSpPr>
        <xdr:cNvPr id="84" name="円/楕円 83"/>
        <xdr:cNvSpPr/>
      </xdr:nvSpPr>
      <xdr:spPr>
        <a:xfrm>
          <a:off x="2857500" y="62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11936</xdr:rowOff>
    </xdr:from>
    <xdr:ext cx="534377" cy="259045"/>
    <xdr:sp macro="" textlink="">
      <xdr:nvSpPr>
        <xdr:cNvPr id="85" name="テキスト ボックス 84"/>
        <xdr:cNvSpPr txBox="1"/>
      </xdr:nvSpPr>
      <xdr:spPr>
        <a:xfrm>
          <a:off x="2641111" y="60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97892</xdr:rowOff>
    </xdr:from>
    <xdr:to>
      <xdr:col>3</xdr:col>
      <xdr:colOff>3175</xdr:colOff>
      <xdr:row>37</xdr:row>
      <xdr:rowOff>28042</xdr:rowOff>
    </xdr:to>
    <xdr:sp macro="" textlink="">
      <xdr:nvSpPr>
        <xdr:cNvPr id="86" name="円/楕円 85"/>
        <xdr:cNvSpPr/>
      </xdr:nvSpPr>
      <xdr:spPr>
        <a:xfrm>
          <a:off x="1968500" y="62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44569</xdr:rowOff>
    </xdr:from>
    <xdr:ext cx="534377" cy="259045"/>
    <xdr:sp macro="" textlink="">
      <xdr:nvSpPr>
        <xdr:cNvPr id="87" name="テキスト ボックス 86"/>
        <xdr:cNvSpPr txBox="1"/>
      </xdr:nvSpPr>
      <xdr:spPr>
        <a:xfrm>
          <a:off x="1752111" y="60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57525</xdr:rowOff>
    </xdr:from>
    <xdr:to>
      <xdr:col>1</xdr:col>
      <xdr:colOff>485775</xdr:colOff>
      <xdr:row>36</xdr:row>
      <xdr:rowOff>159125</xdr:rowOff>
    </xdr:to>
    <xdr:sp macro="" textlink="">
      <xdr:nvSpPr>
        <xdr:cNvPr id="88" name="円/楕円 87"/>
        <xdr:cNvSpPr/>
      </xdr:nvSpPr>
      <xdr:spPr>
        <a:xfrm>
          <a:off x="1079500" y="6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4202</xdr:rowOff>
    </xdr:from>
    <xdr:ext cx="534377" cy="259045"/>
    <xdr:sp macro="" textlink="">
      <xdr:nvSpPr>
        <xdr:cNvPr id="89" name="テキスト ボックス 88"/>
        <xdr:cNvSpPr txBox="1"/>
      </xdr:nvSpPr>
      <xdr:spPr>
        <a:xfrm>
          <a:off x="863111" y="600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80296</xdr:rowOff>
    </xdr:from>
    <xdr:to>
      <xdr:col>6</xdr:col>
      <xdr:colOff>511175</xdr:colOff>
      <xdr:row>57</xdr:row>
      <xdr:rowOff>81142</xdr:rowOff>
    </xdr:to>
    <xdr:cxnSp macro="">
      <xdr:nvCxnSpPr>
        <xdr:cNvPr id="116" name="直線コネクタ 115"/>
        <xdr:cNvCxnSpPr/>
      </xdr:nvCxnSpPr>
      <xdr:spPr>
        <a:xfrm flipV="1">
          <a:off x="3797300" y="9852946"/>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81142</xdr:rowOff>
    </xdr:from>
    <xdr:to>
      <xdr:col>5</xdr:col>
      <xdr:colOff>358775</xdr:colOff>
      <xdr:row>57</xdr:row>
      <xdr:rowOff>83021</xdr:rowOff>
    </xdr:to>
    <xdr:cxnSp macro="">
      <xdr:nvCxnSpPr>
        <xdr:cNvPr id="119" name="直線コネクタ 118"/>
        <xdr:cNvCxnSpPr/>
      </xdr:nvCxnSpPr>
      <xdr:spPr>
        <a:xfrm flipV="1">
          <a:off x="2908300" y="9853792"/>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113530</xdr:rowOff>
    </xdr:from>
    <xdr:to>
      <xdr:col>5</xdr:col>
      <xdr:colOff>409575</xdr:colOff>
      <xdr:row>57</xdr:row>
      <xdr:rowOff>43680</xdr:rowOff>
    </xdr:to>
    <xdr:sp macro="" textlink="">
      <xdr:nvSpPr>
        <xdr:cNvPr id="120" name="フローチャート : 判断 119"/>
        <xdr:cNvSpPr/>
      </xdr:nvSpPr>
      <xdr:spPr>
        <a:xfrm>
          <a:off x="3746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60207</xdr:rowOff>
    </xdr:from>
    <xdr:ext cx="534377" cy="259045"/>
    <xdr:sp macro="" textlink="">
      <xdr:nvSpPr>
        <xdr:cNvPr id="121" name="テキスト ボックス 120"/>
        <xdr:cNvSpPr txBox="1"/>
      </xdr:nvSpPr>
      <xdr:spPr>
        <a:xfrm>
          <a:off x="3530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83021</xdr:rowOff>
    </xdr:from>
    <xdr:to>
      <xdr:col>4</xdr:col>
      <xdr:colOff>155575</xdr:colOff>
      <xdr:row>57</xdr:row>
      <xdr:rowOff>100701</xdr:rowOff>
    </xdr:to>
    <xdr:cxnSp macro="">
      <xdr:nvCxnSpPr>
        <xdr:cNvPr id="122" name="直線コネクタ 121"/>
        <xdr:cNvCxnSpPr/>
      </xdr:nvCxnSpPr>
      <xdr:spPr>
        <a:xfrm flipV="1">
          <a:off x="2019300" y="9855671"/>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94442</xdr:rowOff>
    </xdr:from>
    <xdr:to>
      <xdr:col>2</xdr:col>
      <xdr:colOff>638175</xdr:colOff>
      <xdr:row>57</xdr:row>
      <xdr:rowOff>100701</xdr:rowOff>
    </xdr:to>
    <xdr:cxnSp macro="">
      <xdr:nvCxnSpPr>
        <xdr:cNvPr id="125" name="直線コネクタ 124"/>
        <xdr:cNvCxnSpPr/>
      </xdr:nvCxnSpPr>
      <xdr:spPr>
        <a:xfrm>
          <a:off x="1130300" y="9867092"/>
          <a:ext cx="88900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29496</xdr:rowOff>
    </xdr:from>
    <xdr:to>
      <xdr:col>6</xdr:col>
      <xdr:colOff>561975</xdr:colOff>
      <xdr:row>57</xdr:row>
      <xdr:rowOff>131096</xdr:rowOff>
    </xdr:to>
    <xdr:sp macro="" textlink="">
      <xdr:nvSpPr>
        <xdr:cNvPr id="135" name="円/楕円 134"/>
        <xdr:cNvSpPr/>
      </xdr:nvSpPr>
      <xdr:spPr>
        <a:xfrm>
          <a:off x="4584700" y="98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50,493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30342</xdr:rowOff>
    </xdr:from>
    <xdr:to>
      <xdr:col>5</xdr:col>
      <xdr:colOff>409575</xdr:colOff>
      <xdr:row>57</xdr:row>
      <xdr:rowOff>131942</xdr:rowOff>
    </xdr:to>
    <xdr:sp macro="" textlink="">
      <xdr:nvSpPr>
        <xdr:cNvPr id="137" name="円/楕円 136"/>
        <xdr:cNvSpPr/>
      </xdr:nvSpPr>
      <xdr:spPr>
        <a:xfrm>
          <a:off x="3746500" y="98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123069</xdr:rowOff>
    </xdr:from>
    <xdr:ext cx="534377" cy="259045"/>
    <xdr:sp macro="" textlink="">
      <xdr:nvSpPr>
        <xdr:cNvPr id="138" name="テキスト ボックス 137"/>
        <xdr:cNvSpPr txBox="1"/>
      </xdr:nvSpPr>
      <xdr:spPr>
        <a:xfrm>
          <a:off x="3530111" y="98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50,308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32221</xdr:rowOff>
    </xdr:from>
    <xdr:to>
      <xdr:col>4</xdr:col>
      <xdr:colOff>206375</xdr:colOff>
      <xdr:row>57</xdr:row>
      <xdr:rowOff>133821</xdr:rowOff>
    </xdr:to>
    <xdr:sp macro="" textlink="">
      <xdr:nvSpPr>
        <xdr:cNvPr id="139" name="円/楕円 138"/>
        <xdr:cNvSpPr/>
      </xdr:nvSpPr>
      <xdr:spPr>
        <a:xfrm>
          <a:off x="2857500" y="980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124948</xdr:rowOff>
    </xdr:from>
    <xdr:ext cx="534377" cy="259045"/>
    <xdr:sp macro="" textlink="">
      <xdr:nvSpPr>
        <xdr:cNvPr id="140" name="テキスト ボックス 139"/>
        <xdr:cNvSpPr txBox="1"/>
      </xdr:nvSpPr>
      <xdr:spPr>
        <a:xfrm>
          <a:off x="2641111" y="98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49901</xdr:rowOff>
    </xdr:from>
    <xdr:to>
      <xdr:col>3</xdr:col>
      <xdr:colOff>3175</xdr:colOff>
      <xdr:row>57</xdr:row>
      <xdr:rowOff>151501</xdr:rowOff>
    </xdr:to>
    <xdr:sp macro="" textlink="">
      <xdr:nvSpPr>
        <xdr:cNvPr id="141" name="円/楕円 140"/>
        <xdr:cNvSpPr/>
      </xdr:nvSpPr>
      <xdr:spPr>
        <a:xfrm>
          <a:off x="1968500" y="982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142628</xdr:rowOff>
    </xdr:from>
    <xdr:ext cx="534377" cy="259045"/>
    <xdr:sp macro="" textlink="">
      <xdr:nvSpPr>
        <xdr:cNvPr id="142" name="テキスト ボックス 141"/>
        <xdr:cNvSpPr txBox="1"/>
      </xdr:nvSpPr>
      <xdr:spPr>
        <a:xfrm>
          <a:off x="1752111" y="991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43642</xdr:rowOff>
    </xdr:from>
    <xdr:to>
      <xdr:col>1</xdr:col>
      <xdr:colOff>485775</xdr:colOff>
      <xdr:row>57</xdr:row>
      <xdr:rowOff>145242</xdr:rowOff>
    </xdr:to>
    <xdr:sp macro="" textlink="">
      <xdr:nvSpPr>
        <xdr:cNvPr id="143" name="円/楕円 142"/>
        <xdr:cNvSpPr/>
      </xdr:nvSpPr>
      <xdr:spPr>
        <a:xfrm>
          <a:off x="1079500" y="981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136369</xdr:rowOff>
    </xdr:from>
    <xdr:ext cx="534377" cy="259045"/>
    <xdr:sp macro="" textlink="">
      <xdr:nvSpPr>
        <xdr:cNvPr id="144" name="テキスト ボックス 143"/>
        <xdr:cNvSpPr txBox="1"/>
      </xdr:nvSpPr>
      <xdr:spPr>
        <a:xfrm>
          <a:off x="863111" y="990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73558</xdr:rowOff>
    </xdr:from>
    <xdr:to>
      <xdr:col>6</xdr:col>
      <xdr:colOff>511175</xdr:colOff>
      <xdr:row>78</xdr:row>
      <xdr:rowOff>96799</xdr:rowOff>
    </xdr:to>
    <xdr:cxnSp macro="">
      <xdr:nvCxnSpPr>
        <xdr:cNvPr id="173" name="直線コネクタ 172"/>
        <xdr:cNvCxnSpPr/>
      </xdr:nvCxnSpPr>
      <xdr:spPr>
        <a:xfrm flipV="1">
          <a:off x="3797300" y="13446658"/>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75312</xdr:rowOff>
    </xdr:from>
    <xdr:to>
      <xdr:col>5</xdr:col>
      <xdr:colOff>358775</xdr:colOff>
      <xdr:row>78</xdr:row>
      <xdr:rowOff>96799</xdr:rowOff>
    </xdr:to>
    <xdr:cxnSp macro="">
      <xdr:nvCxnSpPr>
        <xdr:cNvPr id="176" name="直線コネクタ 175"/>
        <xdr:cNvCxnSpPr/>
      </xdr:nvCxnSpPr>
      <xdr:spPr>
        <a:xfrm>
          <a:off x="2908300" y="13448412"/>
          <a:ext cx="889000" cy="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64212</xdr:rowOff>
    </xdr:from>
    <xdr:to>
      <xdr:col>5</xdr:col>
      <xdr:colOff>409575</xdr:colOff>
      <xdr:row>77</xdr:row>
      <xdr:rowOff>165812</xdr:rowOff>
    </xdr:to>
    <xdr:sp macro="" textlink="">
      <xdr:nvSpPr>
        <xdr:cNvPr id="177" name="フローチャート : 判断 176"/>
        <xdr:cNvSpPr/>
      </xdr:nvSpPr>
      <xdr:spPr>
        <a:xfrm>
          <a:off x="3746500" y="132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10889</xdr:rowOff>
    </xdr:from>
    <xdr:ext cx="469744" cy="259045"/>
    <xdr:sp macro="" textlink="">
      <xdr:nvSpPr>
        <xdr:cNvPr id="178" name="テキスト ボックス 177"/>
        <xdr:cNvSpPr txBox="1"/>
      </xdr:nvSpPr>
      <xdr:spPr>
        <a:xfrm>
          <a:off x="3562427" y="130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75312</xdr:rowOff>
    </xdr:from>
    <xdr:to>
      <xdr:col>4</xdr:col>
      <xdr:colOff>155575</xdr:colOff>
      <xdr:row>78</xdr:row>
      <xdr:rowOff>98171</xdr:rowOff>
    </xdr:to>
    <xdr:cxnSp macro="">
      <xdr:nvCxnSpPr>
        <xdr:cNvPr id="179" name="直線コネクタ 178"/>
        <xdr:cNvCxnSpPr/>
      </xdr:nvCxnSpPr>
      <xdr:spPr>
        <a:xfrm flipV="1">
          <a:off x="2019300" y="134484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98171</xdr:rowOff>
    </xdr:from>
    <xdr:to>
      <xdr:col>2</xdr:col>
      <xdr:colOff>638175</xdr:colOff>
      <xdr:row>78</xdr:row>
      <xdr:rowOff>102743</xdr:rowOff>
    </xdr:to>
    <xdr:cxnSp macro="">
      <xdr:nvCxnSpPr>
        <xdr:cNvPr id="182" name="直線コネクタ 181"/>
        <xdr:cNvCxnSpPr/>
      </xdr:nvCxnSpPr>
      <xdr:spPr>
        <a:xfrm flipV="1">
          <a:off x="1130300" y="134712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22758</xdr:rowOff>
    </xdr:from>
    <xdr:to>
      <xdr:col>6</xdr:col>
      <xdr:colOff>561975</xdr:colOff>
      <xdr:row>78</xdr:row>
      <xdr:rowOff>124358</xdr:rowOff>
    </xdr:to>
    <xdr:sp macro="" textlink="">
      <xdr:nvSpPr>
        <xdr:cNvPr id="192" name="円/楕円 191"/>
        <xdr:cNvSpPr/>
      </xdr:nvSpPr>
      <xdr:spPr>
        <a:xfrm>
          <a:off x="4584700" y="133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109135</xdr:rowOff>
    </xdr:from>
    <xdr:ext cx="469744" cy="259045"/>
    <xdr:sp macro="" textlink="">
      <xdr:nvSpPr>
        <xdr:cNvPr id="193" name="維持補修費該当値テキスト"/>
        <xdr:cNvSpPr txBox="1"/>
      </xdr:nvSpPr>
      <xdr:spPr>
        <a:xfrm>
          <a:off x="4686300" y="133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45999</xdr:rowOff>
    </xdr:from>
    <xdr:to>
      <xdr:col>5</xdr:col>
      <xdr:colOff>409575</xdr:colOff>
      <xdr:row>78</xdr:row>
      <xdr:rowOff>147599</xdr:rowOff>
    </xdr:to>
    <xdr:sp macro="" textlink="">
      <xdr:nvSpPr>
        <xdr:cNvPr id="194" name="円/楕円 193"/>
        <xdr:cNvSpPr/>
      </xdr:nvSpPr>
      <xdr:spPr>
        <a:xfrm>
          <a:off x="3746500" y="134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138726</xdr:rowOff>
    </xdr:from>
    <xdr:ext cx="469744" cy="259045"/>
    <xdr:sp macro="" textlink="">
      <xdr:nvSpPr>
        <xdr:cNvPr id="195" name="テキスト ボックス 194"/>
        <xdr:cNvSpPr txBox="1"/>
      </xdr:nvSpPr>
      <xdr:spPr>
        <a:xfrm>
          <a:off x="3562427" y="1351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24512</xdr:rowOff>
    </xdr:from>
    <xdr:to>
      <xdr:col>4</xdr:col>
      <xdr:colOff>206375</xdr:colOff>
      <xdr:row>78</xdr:row>
      <xdr:rowOff>126112</xdr:rowOff>
    </xdr:to>
    <xdr:sp macro="" textlink="">
      <xdr:nvSpPr>
        <xdr:cNvPr id="196" name="円/楕円 195"/>
        <xdr:cNvSpPr/>
      </xdr:nvSpPr>
      <xdr:spPr>
        <a:xfrm>
          <a:off x="2857500" y="133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117239</xdr:rowOff>
    </xdr:from>
    <xdr:ext cx="469744" cy="259045"/>
    <xdr:sp macro="" textlink="">
      <xdr:nvSpPr>
        <xdr:cNvPr id="197" name="テキスト ボックス 196"/>
        <xdr:cNvSpPr txBox="1"/>
      </xdr:nvSpPr>
      <xdr:spPr>
        <a:xfrm>
          <a:off x="2673427" y="134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47371</xdr:rowOff>
    </xdr:from>
    <xdr:to>
      <xdr:col>3</xdr:col>
      <xdr:colOff>3175</xdr:colOff>
      <xdr:row>78</xdr:row>
      <xdr:rowOff>148971</xdr:rowOff>
    </xdr:to>
    <xdr:sp macro="" textlink="">
      <xdr:nvSpPr>
        <xdr:cNvPr id="198" name="円/楕円 197"/>
        <xdr:cNvSpPr/>
      </xdr:nvSpPr>
      <xdr:spPr>
        <a:xfrm>
          <a:off x="1968500" y="134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140098</xdr:rowOff>
    </xdr:from>
    <xdr:ext cx="469744" cy="259045"/>
    <xdr:sp macro="" textlink="">
      <xdr:nvSpPr>
        <xdr:cNvPr id="199" name="テキスト ボックス 198"/>
        <xdr:cNvSpPr txBox="1"/>
      </xdr:nvSpPr>
      <xdr:spPr>
        <a:xfrm>
          <a:off x="1784427" y="135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51943</xdr:rowOff>
    </xdr:from>
    <xdr:to>
      <xdr:col>1</xdr:col>
      <xdr:colOff>485775</xdr:colOff>
      <xdr:row>78</xdr:row>
      <xdr:rowOff>153543</xdr:rowOff>
    </xdr:to>
    <xdr:sp macro="" textlink="">
      <xdr:nvSpPr>
        <xdr:cNvPr id="200" name="円/楕円 199"/>
        <xdr:cNvSpPr/>
      </xdr:nvSpPr>
      <xdr:spPr>
        <a:xfrm>
          <a:off x="1079500" y="134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144670</xdr:rowOff>
    </xdr:from>
    <xdr:ext cx="469744" cy="259045"/>
    <xdr:sp macro="" textlink="">
      <xdr:nvSpPr>
        <xdr:cNvPr id="201" name="テキスト ボックス 200"/>
        <xdr:cNvSpPr txBox="1"/>
      </xdr:nvSpPr>
      <xdr:spPr>
        <a:xfrm>
          <a:off x="895427" y="135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96495</xdr:rowOff>
    </xdr:from>
    <xdr:to>
      <xdr:col>6</xdr:col>
      <xdr:colOff>511175</xdr:colOff>
      <xdr:row>97</xdr:row>
      <xdr:rowOff>7150</xdr:rowOff>
    </xdr:to>
    <xdr:cxnSp macro="">
      <xdr:nvCxnSpPr>
        <xdr:cNvPr id="231" name="直線コネクタ 230"/>
        <xdr:cNvCxnSpPr/>
      </xdr:nvCxnSpPr>
      <xdr:spPr>
        <a:xfrm flipV="1">
          <a:off x="3797300" y="16555695"/>
          <a:ext cx="8382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7150</xdr:rowOff>
    </xdr:from>
    <xdr:to>
      <xdr:col>5</xdr:col>
      <xdr:colOff>358775</xdr:colOff>
      <xdr:row>97</xdr:row>
      <xdr:rowOff>69901</xdr:rowOff>
    </xdr:to>
    <xdr:cxnSp macro="">
      <xdr:nvCxnSpPr>
        <xdr:cNvPr id="234" name="直線コネクタ 233"/>
        <xdr:cNvCxnSpPr/>
      </xdr:nvCxnSpPr>
      <xdr:spPr>
        <a:xfrm flipV="1">
          <a:off x="2908300" y="16637800"/>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16757</xdr:rowOff>
    </xdr:from>
    <xdr:to>
      <xdr:col>5</xdr:col>
      <xdr:colOff>409575</xdr:colOff>
      <xdr:row>97</xdr:row>
      <xdr:rowOff>118357</xdr:rowOff>
    </xdr:to>
    <xdr:sp macro="" textlink="">
      <xdr:nvSpPr>
        <xdr:cNvPr id="235" name="フローチャート : 判断 234"/>
        <xdr:cNvSpPr/>
      </xdr:nvSpPr>
      <xdr:spPr>
        <a:xfrm>
          <a:off x="3746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109484</xdr:rowOff>
    </xdr:from>
    <xdr:ext cx="534377" cy="259045"/>
    <xdr:sp macro="" textlink="">
      <xdr:nvSpPr>
        <xdr:cNvPr id="236" name="テキスト ボックス 235"/>
        <xdr:cNvSpPr txBox="1"/>
      </xdr:nvSpPr>
      <xdr:spPr>
        <a:xfrm>
          <a:off x="3530111" y="167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69901</xdr:rowOff>
    </xdr:from>
    <xdr:to>
      <xdr:col>4</xdr:col>
      <xdr:colOff>155575</xdr:colOff>
      <xdr:row>97</xdr:row>
      <xdr:rowOff>157187</xdr:rowOff>
    </xdr:to>
    <xdr:cxnSp macro="">
      <xdr:nvCxnSpPr>
        <xdr:cNvPr id="237" name="直線コネクタ 236"/>
        <xdr:cNvCxnSpPr/>
      </xdr:nvCxnSpPr>
      <xdr:spPr>
        <a:xfrm flipV="1">
          <a:off x="2019300" y="16700551"/>
          <a:ext cx="889000" cy="8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157187</xdr:rowOff>
    </xdr:from>
    <xdr:to>
      <xdr:col>2</xdr:col>
      <xdr:colOff>638175</xdr:colOff>
      <xdr:row>97</xdr:row>
      <xdr:rowOff>161779</xdr:rowOff>
    </xdr:to>
    <xdr:cxnSp macro="">
      <xdr:nvCxnSpPr>
        <xdr:cNvPr id="240" name="直線コネクタ 239"/>
        <xdr:cNvCxnSpPr/>
      </xdr:nvCxnSpPr>
      <xdr:spPr>
        <a:xfrm flipV="1">
          <a:off x="1130300" y="16787837"/>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45695</xdr:rowOff>
    </xdr:from>
    <xdr:to>
      <xdr:col>6</xdr:col>
      <xdr:colOff>561975</xdr:colOff>
      <xdr:row>96</xdr:row>
      <xdr:rowOff>147295</xdr:rowOff>
    </xdr:to>
    <xdr:sp macro="" textlink="">
      <xdr:nvSpPr>
        <xdr:cNvPr id="250" name="円/楕円 249"/>
        <xdr:cNvSpPr/>
      </xdr:nvSpPr>
      <xdr:spPr>
        <a:xfrm>
          <a:off x="4584700" y="165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24122</xdr:rowOff>
    </xdr:from>
    <xdr:ext cx="534377" cy="259045"/>
    <xdr:sp macro="" textlink="">
      <xdr:nvSpPr>
        <xdr:cNvPr id="251" name="扶助費該当値テキスト"/>
        <xdr:cNvSpPr txBox="1"/>
      </xdr:nvSpPr>
      <xdr:spPr>
        <a:xfrm>
          <a:off x="4686300" y="164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64,268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127800</xdr:rowOff>
    </xdr:from>
    <xdr:to>
      <xdr:col>5</xdr:col>
      <xdr:colOff>409575</xdr:colOff>
      <xdr:row>97</xdr:row>
      <xdr:rowOff>57950</xdr:rowOff>
    </xdr:to>
    <xdr:sp macro="" textlink="">
      <xdr:nvSpPr>
        <xdr:cNvPr id="252" name="円/楕円 251"/>
        <xdr:cNvSpPr/>
      </xdr:nvSpPr>
      <xdr:spPr>
        <a:xfrm>
          <a:off x="3746500" y="165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74477</xdr:rowOff>
    </xdr:from>
    <xdr:ext cx="534377" cy="259045"/>
    <xdr:sp macro="" textlink="">
      <xdr:nvSpPr>
        <xdr:cNvPr id="253" name="テキスト ボックス 252"/>
        <xdr:cNvSpPr txBox="1"/>
      </xdr:nvSpPr>
      <xdr:spPr>
        <a:xfrm>
          <a:off x="3530111" y="163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59,958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19101</xdr:rowOff>
    </xdr:from>
    <xdr:to>
      <xdr:col>4</xdr:col>
      <xdr:colOff>206375</xdr:colOff>
      <xdr:row>97</xdr:row>
      <xdr:rowOff>120701</xdr:rowOff>
    </xdr:to>
    <xdr:sp macro="" textlink="">
      <xdr:nvSpPr>
        <xdr:cNvPr id="254" name="円/楕円 253"/>
        <xdr:cNvSpPr/>
      </xdr:nvSpPr>
      <xdr:spPr>
        <a:xfrm>
          <a:off x="2857500" y="166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137228</xdr:rowOff>
    </xdr:from>
    <xdr:ext cx="534377" cy="259045"/>
    <xdr:sp macro="" textlink="">
      <xdr:nvSpPr>
        <xdr:cNvPr id="255" name="テキスト ボックス 254"/>
        <xdr:cNvSpPr txBox="1"/>
      </xdr:nvSpPr>
      <xdr:spPr>
        <a:xfrm>
          <a:off x="2641111" y="164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56,664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106387</xdr:rowOff>
    </xdr:from>
    <xdr:to>
      <xdr:col>3</xdr:col>
      <xdr:colOff>3175</xdr:colOff>
      <xdr:row>98</xdr:row>
      <xdr:rowOff>36537</xdr:rowOff>
    </xdr:to>
    <xdr:sp macro="" textlink="">
      <xdr:nvSpPr>
        <xdr:cNvPr id="256" name="円/楕円 255"/>
        <xdr:cNvSpPr/>
      </xdr:nvSpPr>
      <xdr:spPr>
        <a:xfrm>
          <a:off x="1968500" y="167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53064</xdr:rowOff>
    </xdr:from>
    <xdr:ext cx="534377" cy="259045"/>
    <xdr:sp macro="" textlink="">
      <xdr:nvSpPr>
        <xdr:cNvPr id="257" name="テキスト ボックス 256"/>
        <xdr:cNvSpPr txBox="1"/>
      </xdr:nvSpPr>
      <xdr:spPr>
        <a:xfrm>
          <a:off x="1752111" y="1651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110979</xdr:rowOff>
    </xdr:from>
    <xdr:to>
      <xdr:col>1</xdr:col>
      <xdr:colOff>485775</xdr:colOff>
      <xdr:row>98</xdr:row>
      <xdr:rowOff>41129</xdr:rowOff>
    </xdr:to>
    <xdr:sp macro="" textlink="">
      <xdr:nvSpPr>
        <xdr:cNvPr id="258" name="円/楕円 257"/>
        <xdr:cNvSpPr/>
      </xdr:nvSpPr>
      <xdr:spPr>
        <a:xfrm>
          <a:off x="1079500" y="167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57656</xdr:rowOff>
    </xdr:from>
    <xdr:ext cx="534377" cy="259045"/>
    <xdr:sp macro="" textlink="">
      <xdr:nvSpPr>
        <xdr:cNvPr id="259" name="テキスト ボックス 258"/>
        <xdr:cNvSpPr txBox="1"/>
      </xdr:nvSpPr>
      <xdr:spPr>
        <a:xfrm>
          <a:off x="863111" y="165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14112</xdr:rowOff>
    </xdr:from>
    <xdr:to>
      <xdr:col>15</xdr:col>
      <xdr:colOff>180975</xdr:colOff>
      <xdr:row>38</xdr:row>
      <xdr:rowOff>24883</xdr:rowOff>
    </xdr:to>
    <xdr:cxnSp macro="">
      <xdr:nvCxnSpPr>
        <xdr:cNvPr id="286" name="直線コネクタ 285"/>
        <xdr:cNvCxnSpPr/>
      </xdr:nvCxnSpPr>
      <xdr:spPr>
        <a:xfrm>
          <a:off x="9639300" y="6529212"/>
          <a:ext cx="838200" cy="1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14112</xdr:rowOff>
    </xdr:from>
    <xdr:to>
      <xdr:col>14</xdr:col>
      <xdr:colOff>28575</xdr:colOff>
      <xdr:row>38</xdr:row>
      <xdr:rowOff>62360</xdr:rowOff>
    </xdr:to>
    <xdr:cxnSp macro="">
      <xdr:nvCxnSpPr>
        <xdr:cNvPr id="289" name="直線コネクタ 288"/>
        <xdr:cNvCxnSpPr/>
      </xdr:nvCxnSpPr>
      <xdr:spPr>
        <a:xfrm flipV="1">
          <a:off x="8750300" y="6529212"/>
          <a:ext cx="889000" cy="4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21303</xdr:rowOff>
    </xdr:from>
    <xdr:to>
      <xdr:col>14</xdr:col>
      <xdr:colOff>79375</xdr:colOff>
      <xdr:row>37</xdr:row>
      <xdr:rowOff>122903</xdr:rowOff>
    </xdr:to>
    <xdr:sp macro="" textlink="">
      <xdr:nvSpPr>
        <xdr:cNvPr id="290" name="フローチャート : 判断 289"/>
        <xdr:cNvSpPr/>
      </xdr:nvSpPr>
      <xdr:spPr>
        <a:xfrm>
          <a:off x="9588500" y="636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139430</xdr:rowOff>
    </xdr:from>
    <xdr:ext cx="534377" cy="259045"/>
    <xdr:sp macro="" textlink="">
      <xdr:nvSpPr>
        <xdr:cNvPr id="291" name="テキスト ボックス 290"/>
        <xdr:cNvSpPr txBox="1"/>
      </xdr:nvSpPr>
      <xdr:spPr>
        <a:xfrm>
          <a:off x="9372111" y="61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62360</xdr:rowOff>
    </xdr:from>
    <xdr:to>
      <xdr:col>12</xdr:col>
      <xdr:colOff>511175</xdr:colOff>
      <xdr:row>38</xdr:row>
      <xdr:rowOff>83807</xdr:rowOff>
    </xdr:to>
    <xdr:cxnSp macro="">
      <xdr:nvCxnSpPr>
        <xdr:cNvPr id="292" name="直線コネクタ 291"/>
        <xdr:cNvCxnSpPr/>
      </xdr:nvCxnSpPr>
      <xdr:spPr>
        <a:xfrm flipV="1">
          <a:off x="7861300" y="6577460"/>
          <a:ext cx="889000" cy="2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83807</xdr:rowOff>
    </xdr:from>
    <xdr:to>
      <xdr:col>11</xdr:col>
      <xdr:colOff>307975</xdr:colOff>
      <xdr:row>38</xdr:row>
      <xdr:rowOff>87319</xdr:rowOff>
    </xdr:to>
    <xdr:cxnSp macro="">
      <xdr:nvCxnSpPr>
        <xdr:cNvPr id="295" name="直線コネクタ 294"/>
        <xdr:cNvCxnSpPr/>
      </xdr:nvCxnSpPr>
      <xdr:spPr>
        <a:xfrm flipV="1">
          <a:off x="6972300" y="6598907"/>
          <a:ext cx="8890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145533</xdr:rowOff>
    </xdr:from>
    <xdr:to>
      <xdr:col>15</xdr:col>
      <xdr:colOff>231775</xdr:colOff>
      <xdr:row>38</xdr:row>
      <xdr:rowOff>75684</xdr:rowOff>
    </xdr:to>
    <xdr:sp macro="" textlink="">
      <xdr:nvSpPr>
        <xdr:cNvPr id="305" name="円/楕円 304"/>
        <xdr:cNvSpPr/>
      </xdr:nvSpPr>
      <xdr:spPr>
        <a:xfrm>
          <a:off x="10426700" y="64891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60460</xdr:rowOff>
    </xdr:from>
    <xdr:ext cx="534377" cy="259045"/>
    <xdr:sp macro="" textlink="">
      <xdr:nvSpPr>
        <xdr:cNvPr id="306" name="補助費等該当値テキスト"/>
        <xdr:cNvSpPr txBox="1"/>
      </xdr:nvSpPr>
      <xdr:spPr>
        <a:xfrm>
          <a:off x="10528300" y="64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25,113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134762</xdr:rowOff>
    </xdr:from>
    <xdr:to>
      <xdr:col>14</xdr:col>
      <xdr:colOff>79375</xdr:colOff>
      <xdr:row>38</xdr:row>
      <xdr:rowOff>64912</xdr:rowOff>
    </xdr:to>
    <xdr:sp macro="" textlink="">
      <xdr:nvSpPr>
        <xdr:cNvPr id="307" name="円/楕円 306"/>
        <xdr:cNvSpPr/>
      </xdr:nvSpPr>
      <xdr:spPr>
        <a:xfrm>
          <a:off x="9588500" y="64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56039</xdr:rowOff>
    </xdr:from>
    <xdr:ext cx="534377" cy="259045"/>
    <xdr:sp macro="" textlink="">
      <xdr:nvSpPr>
        <xdr:cNvPr id="308" name="テキスト ボックス 307"/>
        <xdr:cNvSpPr txBox="1"/>
      </xdr:nvSpPr>
      <xdr:spPr>
        <a:xfrm>
          <a:off x="9372111" y="657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11560</xdr:rowOff>
    </xdr:from>
    <xdr:to>
      <xdr:col>12</xdr:col>
      <xdr:colOff>561975</xdr:colOff>
      <xdr:row>38</xdr:row>
      <xdr:rowOff>113160</xdr:rowOff>
    </xdr:to>
    <xdr:sp macro="" textlink="">
      <xdr:nvSpPr>
        <xdr:cNvPr id="309" name="円/楕円 308"/>
        <xdr:cNvSpPr/>
      </xdr:nvSpPr>
      <xdr:spPr>
        <a:xfrm>
          <a:off x="8699500" y="65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104287</xdr:rowOff>
    </xdr:from>
    <xdr:ext cx="534377" cy="259045"/>
    <xdr:sp macro="" textlink="">
      <xdr:nvSpPr>
        <xdr:cNvPr id="310" name="テキスト ボックス 309"/>
        <xdr:cNvSpPr txBox="1"/>
      </xdr:nvSpPr>
      <xdr:spPr>
        <a:xfrm>
          <a:off x="8483111" y="661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33007</xdr:rowOff>
    </xdr:from>
    <xdr:to>
      <xdr:col>11</xdr:col>
      <xdr:colOff>358775</xdr:colOff>
      <xdr:row>38</xdr:row>
      <xdr:rowOff>134607</xdr:rowOff>
    </xdr:to>
    <xdr:sp macro="" textlink="">
      <xdr:nvSpPr>
        <xdr:cNvPr id="311" name="円/楕円 310"/>
        <xdr:cNvSpPr/>
      </xdr:nvSpPr>
      <xdr:spPr>
        <a:xfrm>
          <a:off x="7810500" y="65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125734</xdr:rowOff>
    </xdr:from>
    <xdr:ext cx="534377" cy="259045"/>
    <xdr:sp macro="" textlink="">
      <xdr:nvSpPr>
        <xdr:cNvPr id="312" name="テキスト ボックス 311"/>
        <xdr:cNvSpPr txBox="1"/>
      </xdr:nvSpPr>
      <xdr:spPr>
        <a:xfrm>
          <a:off x="7594111" y="66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36519</xdr:rowOff>
    </xdr:from>
    <xdr:to>
      <xdr:col>10</xdr:col>
      <xdr:colOff>155575</xdr:colOff>
      <xdr:row>38</xdr:row>
      <xdr:rowOff>138119</xdr:rowOff>
    </xdr:to>
    <xdr:sp macro="" textlink="">
      <xdr:nvSpPr>
        <xdr:cNvPr id="313" name="円/楕円 312"/>
        <xdr:cNvSpPr/>
      </xdr:nvSpPr>
      <xdr:spPr>
        <a:xfrm>
          <a:off x="6921500" y="65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129246</xdr:rowOff>
    </xdr:from>
    <xdr:ext cx="534377" cy="259045"/>
    <xdr:sp macro="" textlink="">
      <xdr:nvSpPr>
        <xdr:cNvPr id="314" name="テキスト ボックス 313"/>
        <xdr:cNvSpPr txBox="1"/>
      </xdr:nvSpPr>
      <xdr:spPr>
        <a:xfrm>
          <a:off x="6705111" y="66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15601</xdr:rowOff>
    </xdr:from>
    <xdr:to>
      <xdr:col>15</xdr:col>
      <xdr:colOff>180975</xdr:colOff>
      <xdr:row>58</xdr:row>
      <xdr:rowOff>52352</xdr:rowOff>
    </xdr:to>
    <xdr:cxnSp macro="">
      <xdr:nvCxnSpPr>
        <xdr:cNvPr id="343" name="直線コネクタ 342"/>
        <xdr:cNvCxnSpPr/>
      </xdr:nvCxnSpPr>
      <xdr:spPr>
        <a:xfrm>
          <a:off x="9639300" y="9959701"/>
          <a:ext cx="8382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15601</xdr:rowOff>
    </xdr:from>
    <xdr:to>
      <xdr:col>14</xdr:col>
      <xdr:colOff>28575</xdr:colOff>
      <xdr:row>58</xdr:row>
      <xdr:rowOff>57313</xdr:rowOff>
    </xdr:to>
    <xdr:cxnSp macro="">
      <xdr:nvCxnSpPr>
        <xdr:cNvPr id="346" name="直線コネクタ 345"/>
        <xdr:cNvCxnSpPr/>
      </xdr:nvCxnSpPr>
      <xdr:spPr>
        <a:xfrm flipV="1">
          <a:off x="8750300" y="9959701"/>
          <a:ext cx="8890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74468</xdr:rowOff>
    </xdr:from>
    <xdr:to>
      <xdr:col>14</xdr:col>
      <xdr:colOff>79375</xdr:colOff>
      <xdr:row>57</xdr:row>
      <xdr:rowOff>4618</xdr:rowOff>
    </xdr:to>
    <xdr:sp macro="" textlink="">
      <xdr:nvSpPr>
        <xdr:cNvPr id="347" name="フローチャート : 判断 346"/>
        <xdr:cNvSpPr/>
      </xdr:nvSpPr>
      <xdr:spPr>
        <a:xfrm>
          <a:off x="9588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21145</xdr:rowOff>
    </xdr:from>
    <xdr:ext cx="534377" cy="259045"/>
    <xdr:sp macro="" textlink="">
      <xdr:nvSpPr>
        <xdr:cNvPr id="348" name="テキスト ボックス 347"/>
        <xdr:cNvSpPr txBox="1"/>
      </xdr:nvSpPr>
      <xdr:spPr>
        <a:xfrm>
          <a:off x="9372111" y="945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56748</xdr:rowOff>
    </xdr:from>
    <xdr:to>
      <xdr:col>12</xdr:col>
      <xdr:colOff>511175</xdr:colOff>
      <xdr:row>58</xdr:row>
      <xdr:rowOff>57313</xdr:rowOff>
    </xdr:to>
    <xdr:cxnSp macro="">
      <xdr:nvCxnSpPr>
        <xdr:cNvPr id="349" name="直線コネクタ 348"/>
        <xdr:cNvCxnSpPr/>
      </xdr:nvCxnSpPr>
      <xdr:spPr>
        <a:xfrm>
          <a:off x="7861300" y="10000848"/>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31999</xdr:rowOff>
    </xdr:from>
    <xdr:to>
      <xdr:col>11</xdr:col>
      <xdr:colOff>307975</xdr:colOff>
      <xdr:row>58</xdr:row>
      <xdr:rowOff>56748</xdr:rowOff>
    </xdr:to>
    <xdr:cxnSp macro="">
      <xdr:nvCxnSpPr>
        <xdr:cNvPr id="352" name="直線コネクタ 351"/>
        <xdr:cNvCxnSpPr/>
      </xdr:nvCxnSpPr>
      <xdr:spPr>
        <a:xfrm>
          <a:off x="6972300" y="9976099"/>
          <a:ext cx="889000" cy="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1552</xdr:rowOff>
    </xdr:from>
    <xdr:to>
      <xdr:col>15</xdr:col>
      <xdr:colOff>231775</xdr:colOff>
      <xdr:row>58</xdr:row>
      <xdr:rowOff>103152</xdr:rowOff>
    </xdr:to>
    <xdr:sp macro="" textlink="">
      <xdr:nvSpPr>
        <xdr:cNvPr id="362" name="円/楕円 361"/>
        <xdr:cNvSpPr/>
      </xdr:nvSpPr>
      <xdr:spPr>
        <a:xfrm>
          <a:off x="10426700" y="994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87929</xdr:rowOff>
    </xdr:from>
    <xdr:ext cx="534377" cy="259045"/>
    <xdr:sp macro="" textlink="">
      <xdr:nvSpPr>
        <xdr:cNvPr id="363" name="普通建設事業費該当値テキスト"/>
        <xdr:cNvSpPr txBox="1"/>
      </xdr:nvSpPr>
      <xdr:spPr>
        <a:xfrm>
          <a:off x="10528300" y="98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21,463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136251</xdr:rowOff>
    </xdr:from>
    <xdr:to>
      <xdr:col>14</xdr:col>
      <xdr:colOff>79375</xdr:colOff>
      <xdr:row>58</xdr:row>
      <xdr:rowOff>66401</xdr:rowOff>
    </xdr:to>
    <xdr:sp macro="" textlink="">
      <xdr:nvSpPr>
        <xdr:cNvPr id="364" name="円/楕円 363"/>
        <xdr:cNvSpPr/>
      </xdr:nvSpPr>
      <xdr:spPr>
        <a:xfrm>
          <a:off x="9588500" y="99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57528</xdr:rowOff>
    </xdr:from>
    <xdr:ext cx="534377" cy="259045"/>
    <xdr:sp macro="" textlink="">
      <xdr:nvSpPr>
        <xdr:cNvPr id="365" name="テキスト ボックス 364"/>
        <xdr:cNvSpPr txBox="1"/>
      </xdr:nvSpPr>
      <xdr:spPr>
        <a:xfrm>
          <a:off x="9372111" y="1000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6513</xdr:rowOff>
    </xdr:from>
    <xdr:to>
      <xdr:col>12</xdr:col>
      <xdr:colOff>561975</xdr:colOff>
      <xdr:row>58</xdr:row>
      <xdr:rowOff>108113</xdr:rowOff>
    </xdr:to>
    <xdr:sp macro="" textlink="">
      <xdr:nvSpPr>
        <xdr:cNvPr id="366" name="円/楕円 365"/>
        <xdr:cNvSpPr/>
      </xdr:nvSpPr>
      <xdr:spPr>
        <a:xfrm>
          <a:off x="8699500" y="99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99240</xdr:rowOff>
    </xdr:from>
    <xdr:ext cx="534377" cy="259045"/>
    <xdr:sp macro="" textlink="">
      <xdr:nvSpPr>
        <xdr:cNvPr id="367" name="テキスト ボックス 366"/>
        <xdr:cNvSpPr txBox="1"/>
      </xdr:nvSpPr>
      <xdr:spPr>
        <a:xfrm>
          <a:off x="8483111" y="10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5948</xdr:rowOff>
    </xdr:from>
    <xdr:to>
      <xdr:col>11</xdr:col>
      <xdr:colOff>358775</xdr:colOff>
      <xdr:row>58</xdr:row>
      <xdr:rowOff>107548</xdr:rowOff>
    </xdr:to>
    <xdr:sp macro="" textlink="">
      <xdr:nvSpPr>
        <xdr:cNvPr id="368" name="円/楕円 367"/>
        <xdr:cNvSpPr/>
      </xdr:nvSpPr>
      <xdr:spPr>
        <a:xfrm>
          <a:off x="7810500" y="99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98675</xdr:rowOff>
    </xdr:from>
    <xdr:ext cx="534377" cy="259045"/>
    <xdr:sp macro="" textlink="">
      <xdr:nvSpPr>
        <xdr:cNvPr id="369" name="テキスト ボックス 368"/>
        <xdr:cNvSpPr txBox="1"/>
      </xdr:nvSpPr>
      <xdr:spPr>
        <a:xfrm>
          <a:off x="7594111" y="1004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152649</xdr:rowOff>
    </xdr:from>
    <xdr:to>
      <xdr:col>10</xdr:col>
      <xdr:colOff>155575</xdr:colOff>
      <xdr:row>58</xdr:row>
      <xdr:rowOff>82799</xdr:rowOff>
    </xdr:to>
    <xdr:sp macro="" textlink="">
      <xdr:nvSpPr>
        <xdr:cNvPr id="370" name="円/楕円 369"/>
        <xdr:cNvSpPr/>
      </xdr:nvSpPr>
      <xdr:spPr>
        <a:xfrm>
          <a:off x="6921500" y="992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73926</xdr:rowOff>
    </xdr:from>
    <xdr:ext cx="534377" cy="259045"/>
    <xdr:sp macro="" textlink="">
      <xdr:nvSpPr>
        <xdr:cNvPr id="371" name="テキスト ボックス 370"/>
        <xdr:cNvSpPr txBox="1"/>
      </xdr:nvSpPr>
      <xdr:spPr>
        <a:xfrm>
          <a:off x="6705111" y="1001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142469</xdr:rowOff>
    </xdr:from>
    <xdr:to>
      <xdr:col>15</xdr:col>
      <xdr:colOff>180975</xdr:colOff>
      <xdr:row>79</xdr:row>
      <xdr:rowOff>23191</xdr:rowOff>
    </xdr:to>
    <xdr:cxnSp macro="">
      <xdr:nvCxnSpPr>
        <xdr:cNvPr id="400" name="直線コネクタ 399"/>
        <xdr:cNvCxnSpPr/>
      </xdr:nvCxnSpPr>
      <xdr:spPr>
        <a:xfrm>
          <a:off x="9639300" y="13515569"/>
          <a:ext cx="838200" cy="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117666</xdr:rowOff>
    </xdr:from>
    <xdr:to>
      <xdr:col>14</xdr:col>
      <xdr:colOff>28575</xdr:colOff>
      <xdr:row>78</xdr:row>
      <xdr:rowOff>142469</xdr:rowOff>
    </xdr:to>
    <xdr:cxnSp macro="">
      <xdr:nvCxnSpPr>
        <xdr:cNvPr id="403" name="直線コネクタ 402"/>
        <xdr:cNvCxnSpPr/>
      </xdr:nvCxnSpPr>
      <xdr:spPr>
        <a:xfrm>
          <a:off x="8750300" y="13490766"/>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3632</xdr:rowOff>
    </xdr:from>
    <xdr:to>
      <xdr:col>14</xdr:col>
      <xdr:colOff>79375</xdr:colOff>
      <xdr:row>77</xdr:row>
      <xdr:rowOff>105232</xdr:rowOff>
    </xdr:to>
    <xdr:sp macro="" textlink="">
      <xdr:nvSpPr>
        <xdr:cNvPr id="404" name="フローチャート : 判断 403"/>
        <xdr:cNvSpPr/>
      </xdr:nvSpPr>
      <xdr:spPr>
        <a:xfrm>
          <a:off x="9588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121759</xdr:rowOff>
    </xdr:from>
    <xdr:ext cx="534377" cy="259045"/>
    <xdr:sp macro="" textlink="">
      <xdr:nvSpPr>
        <xdr:cNvPr id="405" name="テキスト ボックス 404"/>
        <xdr:cNvSpPr txBox="1"/>
      </xdr:nvSpPr>
      <xdr:spPr>
        <a:xfrm>
          <a:off x="9372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143841</xdr:rowOff>
    </xdr:from>
    <xdr:to>
      <xdr:col>15</xdr:col>
      <xdr:colOff>231775</xdr:colOff>
      <xdr:row>79</xdr:row>
      <xdr:rowOff>73991</xdr:rowOff>
    </xdr:to>
    <xdr:sp macro="" textlink="">
      <xdr:nvSpPr>
        <xdr:cNvPr id="413" name="円/楕円 412"/>
        <xdr:cNvSpPr/>
      </xdr:nvSpPr>
      <xdr:spPr>
        <a:xfrm>
          <a:off x="104267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58768</xdr:rowOff>
    </xdr:from>
    <xdr:ext cx="469744" cy="259045"/>
    <xdr:sp macro="" textlink="">
      <xdr:nvSpPr>
        <xdr:cNvPr id="414" name="普通建設事業費 （ うち新規整備　）該当値テキスト"/>
        <xdr:cNvSpPr txBox="1"/>
      </xdr:nvSpPr>
      <xdr:spPr>
        <a:xfrm>
          <a:off x="10528300" y="1343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91669</xdr:rowOff>
    </xdr:from>
    <xdr:to>
      <xdr:col>14</xdr:col>
      <xdr:colOff>79375</xdr:colOff>
      <xdr:row>79</xdr:row>
      <xdr:rowOff>21819</xdr:rowOff>
    </xdr:to>
    <xdr:sp macro="" textlink="">
      <xdr:nvSpPr>
        <xdr:cNvPr id="415" name="円/楕円 414"/>
        <xdr:cNvSpPr/>
      </xdr:nvSpPr>
      <xdr:spPr>
        <a:xfrm>
          <a:off x="9588500" y="134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12946</xdr:rowOff>
    </xdr:from>
    <xdr:ext cx="469744" cy="259045"/>
    <xdr:sp macro="" textlink="">
      <xdr:nvSpPr>
        <xdr:cNvPr id="416" name="テキスト ボックス 415"/>
        <xdr:cNvSpPr txBox="1"/>
      </xdr:nvSpPr>
      <xdr:spPr>
        <a:xfrm>
          <a:off x="9404427" y="135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66866</xdr:rowOff>
    </xdr:from>
    <xdr:to>
      <xdr:col>12</xdr:col>
      <xdr:colOff>561975</xdr:colOff>
      <xdr:row>78</xdr:row>
      <xdr:rowOff>168466</xdr:rowOff>
    </xdr:to>
    <xdr:sp macro="" textlink="">
      <xdr:nvSpPr>
        <xdr:cNvPr id="417" name="円/楕円 416"/>
        <xdr:cNvSpPr/>
      </xdr:nvSpPr>
      <xdr:spPr>
        <a:xfrm>
          <a:off x="8699500" y="134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159593</xdr:rowOff>
    </xdr:from>
    <xdr:ext cx="469744" cy="259045"/>
    <xdr:sp macro="" textlink="">
      <xdr:nvSpPr>
        <xdr:cNvPr id="418" name="テキスト ボックス 417"/>
        <xdr:cNvSpPr txBox="1"/>
      </xdr:nvSpPr>
      <xdr:spPr>
        <a:xfrm>
          <a:off x="8515427" y="135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168402</xdr:rowOff>
    </xdr:from>
    <xdr:to>
      <xdr:col>15</xdr:col>
      <xdr:colOff>180975</xdr:colOff>
      <xdr:row>98</xdr:row>
      <xdr:rowOff>14770</xdr:rowOff>
    </xdr:to>
    <xdr:cxnSp macro="">
      <xdr:nvCxnSpPr>
        <xdr:cNvPr id="447" name="直線コネクタ 446"/>
        <xdr:cNvCxnSpPr/>
      </xdr:nvCxnSpPr>
      <xdr:spPr>
        <a:xfrm>
          <a:off x="9639300" y="16799052"/>
          <a:ext cx="8382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168402</xdr:rowOff>
    </xdr:from>
    <xdr:to>
      <xdr:col>14</xdr:col>
      <xdr:colOff>28575</xdr:colOff>
      <xdr:row>98</xdr:row>
      <xdr:rowOff>73025</xdr:rowOff>
    </xdr:to>
    <xdr:cxnSp macro="">
      <xdr:nvCxnSpPr>
        <xdr:cNvPr id="450" name="直線コネクタ 449"/>
        <xdr:cNvCxnSpPr/>
      </xdr:nvCxnSpPr>
      <xdr:spPr>
        <a:xfrm flipV="1">
          <a:off x="8750300" y="16799052"/>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51" name="フローチャート : 判断 450"/>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52" name="テキスト ボックス 451"/>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135420</xdr:rowOff>
    </xdr:from>
    <xdr:to>
      <xdr:col>15</xdr:col>
      <xdr:colOff>231775</xdr:colOff>
      <xdr:row>98</xdr:row>
      <xdr:rowOff>65570</xdr:rowOff>
    </xdr:to>
    <xdr:sp macro="" textlink="">
      <xdr:nvSpPr>
        <xdr:cNvPr id="460" name="円/楕円 459"/>
        <xdr:cNvSpPr/>
      </xdr:nvSpPr>
      <xdr:spPr>
        <a:xfrm>
          <a:off x="10426700" y="167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113847</xdr:rowOff>
    </xdr:from>
    <xdr:ext cx="534377" cy="259045"/>
    <xdr:sp macro="" textlink="">
      <xdr:nvSpPr>
        <xdr:cNvPr id="461" name="普通建設事業費 （ うち更新整備　）該当値テキスト"/>
        <xdr:cNvSpPr txBox="1"/>
      </xdr:nvSpPr>
      <xdr:spPr>
        <a:xfrm>
          <a:off x="10528300" y="1674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117602</xdr:rowOff>
    </xdr:from>
    <xdr:to>
      <xdr:col>14</xdr:col>
      <xdr:colOff>79375</xdr:colOff>
      <xdr:row>98</xdr:row>
      <xdr:rowOff>47752</xdr:rowOff>
    </xdr:to>
    <xdr:sp macro="" textlink="">
      <xdr:nvSpPr>
        <xdr:cNvPr id="462" name="円/楕円 461"/>
        <xdr:cNvSpPr/>
      </xdr:nvSpPr>
      <xdr:spPr>
        <a:xfrm>
          <a:off x="9588500" y="167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38879</xdr:rowOff>
    </xdr:from>
    <xdr:ext cx="534377" cy="259045"/>
    <xdr:sp macro="" textlink="">
      <xdr:nvSpPr>
        <xdr:cNvPr id="463" name="テキスト ボックス 462"/>
        <xdr:cNvSpPr txBox="1"/>
      </xdr:nvSpPr>
      <xdr:spPr>
        <a:xfrm>
          <a:off x="9372111" y="168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17,240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22225</xdr:rowOff>
    </xdr:from>
    <xdr:to>
      <xdr:col>12</xdr:col>
      <xdr:colOff>561975</xdr:colOff>
      <xdr:row>98</xdr:row>
      <xdr:rowOff>123825</xdr:rowOff>
    </xdr:to>
    <xdr:sp macro="" textlink="">
      <xdr:nvSpPr>
        <xdr:cNvPr id="464" name="円/楕円 463"/>
        <xdr:cNvSpPr/>
      </xdr:nvSpPr>
      <xdr:spPr>
        <a:xfrm>
          <a:off x="8699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114952</xdr:rowOff>
    </xdr:from>
    <xdr:ext cx="534377" cy="259045"/>
    <xdr:sp macro="" textlink="">
      <xdr:nvSpPr>
        <xdr:cNvPr id="465" name="テキスト ボックス 464"/>
        <xdr:cNvSpPr txBox="1"/>
      </xdr:nvSpPr>
      <xdr:spPr>
        <a:xfrm>
          <a:off x="8483111" y="169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154013</xdr:rowOff>
    </xdr:from>
    <xdr:to>
      <xdr:col>22</xdr:col>
      <xdr:colOff>415925</xdr:colOff>
      <xdr:row>39</xdr:row>
      <xdr:rowOff>84163</xdr:rowOff>
    </xdr:to>
    <xdr:sp macro="" textlink="">
      <xdr:nvSpPr>
        <xdr:cNvPr id="498" name="フローチャート : 判断 497"/>
        <xdr:cNvSpPr/>
      </xdr:nvSpPr>
      <xdr:spPr>
        <a:xfrm>
          <a:off x="15430500" y="666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100690</xdr:rowOff>
    </xdr:from>
    <xdr:ext cx="378565" cy="259045"/>
    <xdr:sp macro="" textlink="">
      <xdr:nvSpPr>
        <xdr:cNvPr id="499" name="テキスト ボックス 498"/>
        <xdr:cNvSpPr txBox="1"/>
      </xdr:nvSpPr>
      <xdr:spPr>
        <a:xfrm>
          <a:off x="15292017" y="644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121281</xdr:rowOff>
    </xdr:from>
    <xdr:to>
      <xdr:col>23</xdr:col>
      <xdr:colOff>517525</xdr:colOff>
      <xdr:row>77</xdr:row>
      <xdr:rowOff>160623</xdr:rowOff>
    </xdr:to>
    <xdr:cxnSp macro="">
      <xdr:nvCxnSpPr>
        <xdr:cNvPr id="602" name="直線コネクタ 601"/>
        <xdr:cNvCxnSpPr/>
      </xdr:nvCxnSpPr>
      <xdr:spPr>
        <a:xfrm>
          <a:off x="15481300" y="13322931"/>
          <a:ext cx="838200" cy="3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106259</xdr:rowOff>
    </xdr:from>
    <xdr:to>
      <xdr:col>22</xdr:col>
      <xdr:colOff>365125</xdr:colOff>
      <xdr:row>77</xdr:row>
      <xdr:rowOff>121281</xdr:rowOff>
    </xdr:to>
    <xdr:cxnSp macro="">
      <xdr:nvCxnSpPr>
        <xdr:cNvPr id="605" name="直線コネクタ 604"/>
        <xdr:cNvCxnSpPr/>
      </xdr:nvCxnSpPr>
      <xdr:spPr>
        <a:xfrm>
          <a:off x="14592300" y="1330790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639</xdr:rowOff>
    </xdr:from>
    <xdr:to>
      <xdr:col>22</xdr:col>
      <xdr:colOff>415925</xdr:colOff>
      <xdr:row>77</xdr:row>
      <xdr:rowOff>102239</xdr:rowOff>
    </xdr:to>
    <xdr:sp macro="" textlink="">
      <xdr:nvSpPr>
        <xdr:cNvPr id="606" name="フローチャート : 判断 605"/>
        <xdr:cNvSpPr/>
      </xdr:nvSpPr>
      <xdr:spPr>
        <a:xfrm>
          <a:off x="15430500" y="132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118766</xdr:rowOff>
    </xdr:from>
    <xdr:ext cx="534377" cy="259045"/>
    <xdr:sp macro="" textlink="">
      <xdr:nvSpPr>
        <xdr:cNvPr id="607" name="テキスト ボックス 606"/>
        <xdr:cNvSpPr txBox="1"/>
      </xdr:nvSpPr>
      <xdr:spPr>
        <a:xfrm>
          <a:off x="15214111" y="129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106237</xdr:rowOff>
    </xdr:from>
    <xdr:to>
      <xdr:col>21</xdr:col>
      <xdr:colOff>161925</xdr:colOff>
      <xdr:row>77</xdr:row>
      <xdr:rowOff>106259</xdr:rowOff>
    </xdr:to>
    <xdr:cxnSp macro="">
      <xdr:nvCxnSpPr>
        <xdr:cNvPr id="608" name="直線コネクタ 607"/>
        <xdr:cNvCxnSpPr/>
      </xdr:nvCxnSpPr>
      <xdr:spPr>
        <a:xfrm>
          <a:off x="13703300" y="13307887"/>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106237</xdr:rowOff>
    </xdr:from>
    <xdr:to>
      <xdr:col>19</xdr:col>
      <xdr:colOff>644525</xdr:colOff>
      <xdr:row>77</xdr:row>
      <xdr:rowOff>117646</xdr:rowOff>
    </xdr:to>
    <xdr:cxnSp macro="">
      <xdr:nvCxnSpPr>
        <xdr:cNvPr id="611" name="直線コネクタ 610"/>
        <xdr:cNvCxnSpPr/>
      </xdr:nvCxnSpPr>
      <xdr:spPr>
        <a:xfrm flipV="1">
          <a:off x="12814300" y="13307887"/>
          <a:ext cx="889000" cy="1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109823</xdr:rowOff>
    </xdr:from>
    <xdr:to>
      <xdr:col>23</xdr:col>
      <xdr:colOff>568325</xdr:colOff>
      <xdr:row>78</xdr:row>
      <xdr:rowOff>39973</xdr:rowOff>
    </xdr:to>
    <xdr:sp macro="" textlink="">
      <xdr:nvSpPr>
        <xdr:cNvPr id="621" name="円/楕円 620"/>
        <xdr:cNvSpPr/>
      </xdr:nvSpPr>
      <xdr:spPr>
        <a:xfrm>
          <a:off x="16268700" y="133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24750</xdr:rowOff>
    </xdr:from>
    <xdr:ext cx="534377" cy="259045"/>
    <xdr:sp macro="" textlink="">
      <xdr:nvSpPr>
        <xdr:cNvPr id="622" name="公債費該当値テキスト"/>
        <xdr:cNvSpPr txBox="1"/>
      </xdr:nvSpPr>
      <xdr:spPr>
        <a:xfrm>
          <a:off x="16370300" y="132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25,828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70481</xdr:rowOff>
    </xdr:from>
    <xdr:to>
      <xdr:col>22</xdr:col>
      <xdr:colOff>415925</xdr:colOff>
      <xdr:row>78</xdr:row>
      <xdr:rowOff>631</xdr:rowOff>
    </xdr:to>
    <xdr:sp macro="" textlink="">
      <xdr:nvSpPr>
        <xdr:cNvPr id="623" name="円/楕円 622"/>
        <xdr:cNvSpPr/>
      </xdr:nvSpPr>
      <xdr:spPr>
        <a:xfrm>
          <a:off x="15430500" y="132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163208</xdr:rowOff>
    </xdr:from>
    <xdr:ext cx="534377" cy="259045"/>
    <xdr:sp macro="" textlink="">
      <xdr:nvSpPr>
        <xdr:cNvPr id="624" name="テキスト ボックス 623"/>
        <xdr:cNvSpPr txBox="1"/>
      </xdr:nvSpPr>
      <xdr:spPr>
        <a:xfrm>
          <a:off x="15214111" y="133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55459</xdr:rowOff>
    </xdr:from>
    <xdr:to>
      <xdr:col>21</xdr:col>
      <xdr:colOff>212725</xdr:colOff>
      <xdr:row>77</xdr:row>
      <xdr:rowOff>157059</xdr:rowOff>
    </xdr:to>
    <xdr:sp macro="" textlink="">
      <xdr:nvSpPr>
        <xdr:cNvPr id="625" name="円/楕円 624"/>
        <xdr:cNvSpPr/>
      </xdr:nvSpPr>
      <xdr:spPr>
        <a:xfrm>
          <a:off x="14541500" y="1325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148186</xdr:rowOff>
    </xdr:from>
    <xdr:ext cx="534377" cy="259045"/>
    <xdr:sp macro="" textlink="">
      <xdr:nvSpPr>
        <xdr:cNvPr id="626" name="テキスト ボックス 625"/>
        <xdr:cNvSpPr txBox="1"/>
      </xdr:nvSpPr>
      <xdr:spPr>
        <a:xfrm>
          <a:off x="14325111" y="133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55437</xdr:rowOff>
    </xdr:from>
    <xdr:to>
      <xdr:col>20</xdr:col>
      <xdr:colOff>9525</xdr:colOff>
      <xdr:row>77</xdr:row>
      <xdr:rowOff>157037</xdr:rowOff>
    </xdr:to>
    <xdr:sp macro="" textlink="">
      <xdr:nvSpPr>
        <xdr:cNvPr id="627" name="円/楕円 626"/>
        <xdr:cNvSpPr/>
      </xdr:nvSpPr>
      <xdr:spPr>
        <a:xfrm>
          <a:off x="13652500" y="132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148164</xdr:rowOff>
    </xdr:from>
    <xdr:ext cx="534377" cy="259045"/>
    <xdr:sp macro="" textlink="">
      <xdr:nvSpPr>
        <xdr:cNvPr id="628" name="テキスト ボックス 627"/>
        <xdr:cNvSpPr txBox="1"/>
      </xdr:nvSpPr>
      <xdr:spPr>
        <a:xfrm>
          <a:off x="13436111" y="133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66846</xdr:rowOff>
    </xdr:from>
    <xdr:to>
      <xdr:col>18</xdr:col>
      <xdr:colOff>492125</xdr:colOff>
      <xdr:row>77</xdr:row>
      <xdr:rowOff>168446</xdr:rowOff>
    </xdr:to>
    <xdr:sp macro="" textlink="">
      <xdr:nvSpPr>
        <xdr:cNvPr id="629" name="円/楕円 628"/>
        <xdr:cNvSpPr/>
      </xdr:nvSpPr>
      <xdr:spPr>
        <a:xfrm>
          <a:off x="12763500" y="132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159573</xdr:rowOff>
    </xdr:from>
    <xdr:ext cx="534377" cy="259045"/>
    <xdr:sp macro="" textlink="">
      <xdr:nvSpPr>
        <xdr:cNvPr id="630" name="テキスト ボックス 629"/>
        <xdr:cNvSpPr txBox="1"/>
      </xdr:nvSpPr>
      <xdr:spPr>
        <a:xfrm>
          <a:off x="12547111" y="133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110744</xdr:rowOff>
    </xdr:from>
    <xdr:to>
      <xdr:col>23</xdr:col>
      <xdr:colOff>517525</xdr:colOff>
      <xdr:row>98</xdr:row>
      <xdr:rowOff>119190</xdr:rowOff>
    </xdr:to>
    <xdr:cxnSp macro="">
      <xdr:nvCxnSpPr>
        <xdr:cNvPr id="659" name="直線コネクタ 658"/>
        <xdr:cNvCxnSpPr/>
      </xdr:nvCxnSpPr>
      <xdr:spPr>
        <a:xfrm flipV="1">
          <a:off x="15481300" y="16912844"/>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75921</xdr:rowOff>
    </xdr:from>
    <xdr:to>
      <xdr:col>22</xdr:col>
      <xdr:colOff>365125</xdr:colOff>
      <xdr:row>98</xdr:row>
      <xdr:rowOff>119190</xdr:rowOff>
    </xdr:to>
    <xdr:cxnSp macro="">
      <xdr:nvCxnSpPr>
        <xdr:cNvPr id="662" name="直線コネクタ 661"/>
        <xdr:cNvCxnSpPr/>
      </xdr:nvCxnSpPr>
      <xdr:spPr>
        <a:xfrm>
          <a:off x="14592300" y="16878021"/>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163030</xdr:rowOff>
    </xdr:from>
    <xdr:to>
      <xdr:col>22</xdr:col>
      <xdr:colOff>415925</xdr:colOff>
      <xdr:row>98</xdr:row>
      <xdr:rowOff>93180</xdr:rowOff>
    </xdr:to>
    <xdr:sp macro="" textlink="">
      <xdr:nvSpPr>
        <xdr:cNvPr id="663" name="フローチャート : 判断 662"/>
        <xdr:cNvSpPr/>
      </xdr:nvSpPr>
      <xdr:spPr>
        <a:xfrm>
          <a:off x="15430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109707</xdr:rowOff>
    </xdr:from>
    <xdr:ext cx="534377" cy="259045"/>
    <xdr:sp macro="" textlink="">
      <xdr:nvSpPr>
        <xdr:cNvPr id="664" name="テキスト ボックス 663"/>
        <xdr:cNvSpPr txBox="1"/>
      </xdr:nvSpPr>
      <xdr:spPr>
        <a:xfrm>
          <a:off x="15214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16090</xdr:rowOff>
    </xdr:from>
    <xdr:to>
      <xdr:col>21</xdr:col>
      <xdr:colOff>161925</xdr:colOff>
      <xdr:row>98</xdr:row>
      <xdr:rowOff>75921</xdr:rowOff>
    </xdr:to>
    <xdr:cxnSp macro="">
      <xdr:nvCxnSpPr>
        <xdr:cNvPr id="665" name="直線コネクタ 664"/>
        <xdr:cNvCxnSpPr/>
      </xdr:nvCxnSpPr>
      <xdr:spPr>
        <a:xfrm>
          <a:off x="13703300" y="16818190"/>
          <a:ext cx="889000" cy="5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16090</xdr:rowOff>
    </xdr:from>
    <xdr:to>
      <xdr:col>19</xdr:col>
      <xdr:colOff>644525</xdr:colOff>
      <xdr:row>98</xdr:row>
      <xdr:rowOff>163246</xdr:rowOff>
    </xdr:to>
    <xdr:cxnSp macro="">
      <xdr:nvCxnSpPr>
        <xdr:cNvPr id="668" name="直線コネクタ 667"/>
        <xdr:cNvCxnSpPr/>
      </xdr:nvCxnSpPr>
      <xdr:spPr>
        <a:xfrm flipV="1">
          <a:off x="12814300" y="16818190"/>
          <a:ext cx="889000" cy="14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59944</xdr:rowOff>
    </xdr:from>
    <xdr:to>
      <xdr:col>23</xdr:col>
      <xdr:colOff>568325</xdr:colOff>
      <xdr:row>98</xdr:row>
      <xdr:rowOff>161544</xdr:rowOff>
    </xdr:to>
    <xdr:sp macro="" textlink="">
      <xdr:nvSpPr>
        <xdr:cNvPr id="678" name="円/楕円 677"/>
        <xdr:cNvSpPr/>
      </xdr:nvSpPr>
      <xdr:spPr>
        <a:xfrm>
          <a:off x="16268700" y="1686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146321</xdr:rowOff>
    </xdr:from>
    <xdr:ext cx="469744" cy="259045"/>
    <xdr:sp macro="" textlink="">
      <xdr:nvSpPr>
        <xdr:cNvPr id="679" name="積立金該当値テキスト"/>
        <xdr:cNvSpPr txBox="1"/>
      </xdr:nvSpPr>
      <xdr:spPr>
        <a:xfrm>
          <a:off x="16370300" y="1677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68390</xdr:rowOff>
    </xdr:from>
    <xdr:to>
      <xdr:col>22</xdr:col>
      <xdr:colOff>415925</xdr:colOff>
      <xdr:row>98</xdr:row>
      <xdr:rowOff>169990</xdr:rowOff>
    </xdr:to>
    <xdr:sp macro="" textlink="">
      <xdr:nvSpPr>
        <xdr:cNvPr id="680" name="円/楕円 679"/>
        <xdr:cNvSpPr/>
      </xdr:nvSpPr>
      <xdr:spPr>
        <a:xfrm>
          <a:off x="15430500" y="168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161117</xdr:rowOff>
    </xdr:from>
    <xdr:ext cx="469744" cy="259045"/>
    <xdr:sp macro="" textlink="">
      <xdr:nvSpPr>
        <xdr:cNvPr id="681" name="テキスト ボックス 680"/>
        <xdr:cNvSpPr txBox="1"/>
      </xdr:nvSpPr>
      <xdr:spPr>
        <a:xfrm>
          <a:off x="15246427" y="169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25121</xdr:rowOff>
    </xdr:from>
    <xdr:to>
      <xdr:col>21</xdr:col>
      <xdr:colOff>212725</xdr:colOff>
      <xdr:row>98</xdr:row>
      <xdr:rowOff>126721</xdr:rowOff>
    </xdr:to>
    <xdr:sp macro="" textlink="">
      <xdr:nvSpPr>
        <xdr:cNvPr id="682" name="円/楕円 681"/>
        <xdr:cNvSpPr/>
      </xdr:nvSpPr>
      <xdr:spPr>
        <a:xfrm>
          <a:off x="14541500" y="1682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117848</xdr:rowOff>
    </xdr:from>
    <xdr:ext cx="534377" cy="259045"/>
    <xdr:sp macro="" textlink="">
      <xdr:nvSpPr>
        <xdr:cNvPr id="683" name="テキスト ボックス 682"/>
        <xdr:cNvSpPr txBox="1"/>
      </xdr:nvSpPr>
      <xdr:spPr>
        <a:xfrm>
          <a:off x="14325111" y="169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136740</xdr:rowOff>
    </xdr:from>
    <xdr:to>
      <xdr:col>20</xdr:col>
      <xdr:colOff>9525</xdr:colOff>
      <xdr:row>98</xdr:row>
      <xdr:rowOff>66890</xdr:rowOff>
    </xdr:to>
    <xdr:sp macro="" textlink="">
      <xdr:nvSpPr>
        <xdr:cNvPr id="684" name="円/楕円 683"/>
        <xdr:cNvSpPr/>
      </xdr:nvSpPr>
      <xdr:spPr>
        <a:xfrm>
          <a:off x="13652500" y="167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58017</xdr:rowOff>
    </xdr:from>
    <xdr:ext cx="534377" cy="259045"/>
    <xdr:sp macro="" textlink="">
      <xdr:nvSpPr>
        <xdr:cNvPr id="685" name="テキスト ボックス 684"/>
        <xdr:cNvSpPr txBox="1"/>
      </xdr:nvSpPr>
      <xdr:spPr>
        <a:xfrm>
          <a:off x="13436111" y="168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112446</xdr:rowOff>
    </xdr:from>
    <xdr:to>
      <xdr:col>18</xdr:col>
      <xdr:colOff>492125</xdr:colOff>
      <xdr:row>99</xdr:row>
      <xdr:rowOff>42596</xdr:rowOff>
    </xdr:to>
    <xdr:sp macro="" textlink="">
      <xdr:nvSpPr>
        <xdr:cNvPr id="686" name="円/楕円 685"/>
        <xdr:cNvSpPr/>
      </xdr:nvSpPr>
      <xdr:spPr>
        <a:xfrm>
          <a:off x="12763500" y="169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33723</xdr:rowOff>
    </xdr:from>
    <xdr:ext cx="469744" cy="259045"/>
    <xdr:sp macro="" textlink="">
      <xdr:nvSpPr>
        <xdr:cNvPr id="687" name="テキスト ボックス 686"/>
        <xdr:cNvSpPr txBox="1"/>
      </xdr:nvSpPr>
      <xdr:spPr>
        <a:xfrm>
          <a:off x="12579427" y="1700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42273</xdr:rowOff>
    </xdr:from>
    <xdr:to>
      <xdr:col>32</xdr:col>
      <xdr:colOff>187325</xdr:colOff>
      <xdr:row>39</xdr:row>
      <xdr:rowOff>98878</xdr:rowOff>
    </xdr:to>
    <xdr:cxnSp macro="">
      <xdr:nvCxnSpPr>
        <xdr:cNvPr id="718" name="直線コネクタ 717"/>
        <xdr:cNvCxnSpPr/>
      </xdr:nvCxnSpPr>
      <xdr:spPr>
        <a:xfrm>
          <a:off x="21323300" y="6728823"/>
          <a:ext cx="8382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42273</xdr:rowOff>
    </xdr:from>
    <xdr:to>
      <xdr:col>31</xdr:col>
      <xdr:colOff>34925</xdr:colOff>
      <xdr:row>39</xdr:row>
      <xdr:rowOff>98878</xdr:rowOff>
    </xdr:to>
    <xdr:cxnSp macro="">
      <xdr:nvCxnSpPr>
        <xdr:cNvPr id="721" name="直線コネクタ 720"/>
        <xdr:cNvCxnSpPr/>
      </xdr:nvCxnSpPr>
      <xdr:spPr>
        <a:xfrm flipV="1">
          <a:off x="20434300" y="6728823"/>
          <a:ext cx="8890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133967</xdr:rowOff>
    </xdr:from>
    <xdr:to>
      <xdr:col>31</xdr:col>
      <xdr:colOff>85725</xdr:colOff>
      <xdr:row>39</xdr:row>
      <xdr:rowOff>64117</xdr:rowOff>
    </xdr:to>
    <xdr:sp macro="" textlink="">
      <xdr:nvSpPr>
        <xdr:cNvPr id="722" name="フローチャート : 判断 721"/>
        <xdr:cNvSpPr/>
      </xdr:nvSpPr>
      <xdr:spPr>
        <a:xfrm>
          <a:off x="21272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80644</xdr:rowOff>
    </xdr:from>
    <xdr:ext cx="378565" cy="259045"/>
    <xdr:sp macro="" textlink="">
      <xdr:nvSpPr>
        <xdr:cNvPr id="723" name="テキスト ボックス 722"/>
        <xdr:cNvSpPr txBox="1"/>
      </xdr:nvSpPr>
      <xdr:spPr>
        <a:xfrm>
          <a:off x="21134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162923</xdr:rowOff>
    </xdr:from>
    <xdr:to>
      <xdr:col>31</xdr:col>
      <xdr:colOff>85725</xdr:colOff>
      <xdr:row>39</xdr:row>
      <xdr:rowOff>93073</xdr:rowOff>
    </xdr:to>
    <xdr:sp macro="" textlink="">
      <xdr:nvSpPr>
        <xdr:cNvPr id="739" name="円/楕円 738"/>
        <xdr:cNvSpPr/>
      </xdr:nvSpPr>
      <xdr:spPr>
        <a:xfrm>
          <a:off x="21272500" y="66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84200</xdr:rowOff>
    </xdr:from>
    <xdr:ext cx="378565" cy="259045"/>
    <xdr:sp macro="" textlink="">
      <xdr:nvSpPr>
        <xdr:cNvPr id="740" name="テキスト ボックス 739"/>
        <xdr:cNvSpPr txBox="1"/>
      </xdr:nvSpPr>
      <xdr:spPr>
        <a:xfrm>
          <a:off x="21134017" y="6770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56444</xdr:rowOff>
    </xdr:from>
    <xdr:to>
      <xdr:col>32</xdr:col>
      <xdr:colOff>187325</xdr:colOff>
      <xdr:row>58</xdr:row>
      <xdr:rowOff>56535</xdr:rowOff>
    </xdr:to>
    <xdr:cxnSp macro="">
      <xdr:nvCxnSpPr>
        <xdr:cNvPr id="773" name="直線コネクタ 772"/>
        <xdr:cNvCxnSpPr/>
      </xdr:nvCxnSpPr>
      <xdr:spPr>
        <a:xfrm>
          <a:off x="21323300" y="10000544"/>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168871</xdr:rowOff>
    </xdr:from>
    <xdr:ext cx="469744" cy="259045"/>
    <xdr:sp macro="" textlink="">
      <xdr:nvSpPr>
        <xdr:cNvPr id="774" name="貸付金平均値テキスト"/>
        <xdr:cNvSpPr txBox="1"/>
      </xdr:nvSpPr>
      <xdr:spPr>
        <a:xfrm>
          <a:off x="22212300" y="99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56032</xdr:rowOff>
    </xdr:from>
    <xdr:to>
      <xdr:col>31</xdr:col>
      <xdr:colOff>34925</xdr:colOff>
      <xdr:row>58</xdr:row>
      <xdr:rowOff>56444</xdr:rowOff>
    </xdr:to>
    <xdr:cxnSp macro="">
      <xdr:nvCxnSpPr>
        <xdr:cNvPr id="776" name="直線コネクタ 775"/>
        <xdr:cNvCxnSpPr/>
      </xdr:nvCxnSpPr>
      <xdr:spPr>
        <a:xfrm>
          <a:off x="20434300" y="1000013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137957</xdr:rowOff>
    </xdr:from>
    <xdr:to>
      <xdr:col>31</xdr:col>
      <xdr:colOff>85725</xdr:colOff>
      <xdr:row>58</xdr:row>
      <xdr:rowOff>68107</xdr:rowOff>
    </xdr:to>
    <xdr:sp macro="" textlink="">
      <xdr:nvSpPr>
        <xdr:cNvPr id="777" name="フローチャート : 判断 776"/>
        <xdr:cNvSpPr/>
      </xdr:nvSpPr>
      <xdr:spPr>
        <a:xfrm>
          <a:off x="21272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84634</xdr:rowOff>
    </xdr:from>
    <xdr:ext cx="469744" cy="259045"/>
    <xdr:sp macro="" textlink="">
      <xdr:nvSpPr>
        <xdr:cNvPr id="778" name="テキスト ボックス 777"/>
        <xdr:cNvSpPr txBox="1"/>
      </xdr:nvSpPr>
      <xdr:spPr>
        <a:xfrm>
          <a:off x="21088427"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55849</xdr:rowOff>
    </xdr:from>
    <xdr:to>
      <xdr:col>29</xdr:col>
      <xdr:colOff>517525</xdr:colOff>
      <xdr:row>58</xdr:row>
      <xdr:rowOff>56032</xdr:rowOff>
    </xdr:to>
    <xdr:cxnSp macro="">
      <xdr:nvCxnSpPr>
        <xdr:cNvPr id="779" name="直線コネクタ 778"/>
        <xdr:cNvCxnSpPr/>
      </xdr:nvCxnSpPr>
      <xdr:spPr>
        <a:xfrm>
          <a:off x="19545300" y="999994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81" name="テキスト ボックス 78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7981</xdr:rowOff>
    </xdr:from>
    <xdr:to>
      <xdr:col>28</xdr:col>
      <xdr:colOff>314325</xdr:colOff>
      <xdr:row>58</xdr:row>
      <xdr:rowOff>55849</xdr:rowOff>
    </xdr:to>
    <xdr:cxnSp macro="">
      <xdr:nvCxnSpPr>
        <xdr:cNvPr id="782" name="直線コネクタ 781"/>
        <xdr:cNvCxnSpPr/>
      </xdr:nvCxnSpPr>
      <xdr:spPr>
        <a:xfrm>
          <a:off x="18656300" y="9952081"/>
          <a:ext cx="889000" cy="4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107697</xdr:rowOff>
    </xdr:from>
    <xdr:ext cx="469744" cy="259045"/>
    <xdr:sp macro="" textlink="">
      <xdr:nvSpPr>
        <xdr:cNvPr id="784" name="テキスト ボックス 783"/>
        <xdr:cNvSpPr txBox="1"/>
      </xdr:nvSpPr>
      <xdr:spPr>
        <a:xfrm>
          <a:off x="19310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99560</xdr:rowOff>
    </xdr:from>
    <xdr:ext cx="469744" cy="259045"/>
    <xdr:sp macro="" textlink="">
      <xdr:nvSpPr>
        <xdr:cNvPr id="786" name="テキスト ボックス 785"/>
        <xdr:cNvSpPr txBox="1"/>
      </xdr:nvSpPr>
      <xdr:spPr>
        <a:xfrm>
          <a:off x="18421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5735</xdr:rowOff>
    </xdr:from>
    <xdr:to>
      <xdr:col>32</xdr:col>
      <xdr:colOff>238125</xdr:colOff>
      <xdr:row>58</xdr:row>
      <xdr:rowOff>107335</xdr:rowOff>
    </xdr:to>
    <xdr:sp macro="" textlink="">
      <xdr:nvSpPr>
        <xdr:cNvPr id="792" name="円/楕円 791"/>
        <xdr:cNvSpPr/>
      </xdr:nvSpPr>
      <xdr:spPr>
        <a:xfrm>
          <a:off x="22110700" y="99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136562</xdr:rowOff>
    </xdr:from>
    <xdr:ext cx="469744" cy="259045"/>
    <xdr:sp macro="" textlink="">
      <xdr:nvSpPr>
        <xdr:cNvPr id="793" name="貸付金該当値テキスト"/>
        <xdr:cNvSpPr txBox="1"/>
      </xdr:nvSpPr>
      <xdr:spPr>
        <a:xfrm>
          <a:off x="22212300" y="973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5644</xdr:rowOff>
    </xdr:from>
    <xdr:to>
      <xdr:col>31</xdr:col>
      <xdr:colOff>85725</xdr:colOff>
      <xdr:row>58</xdr:row>
      <xdr:rowOff>107244</xdr:rowOff>
    </xdr:to>
    <xdr:sp macro="" textlink="">
      <xdr:nvSpPr>
        <xdr:cNvPr id="794" name="円/楕円 793"/>
        <xdr:cNvSpPr/>
      </xdr:nvSpPr>
      <xdr:spPr>
        <a:xfrm>
          <a:off x="21272500" y="99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98371</xdr:rowOff>
    </xdr:from>
    <xdr:ext cx="469744" cy="259045"/>
    <xdr:sp macro="" textlink="">
      <xdr:nvSpPr>
        <xdr:cNvPr id="795" name="テキスト ボックス 794"/>
        <xdr:cNvSpPr txBox="1"/>
      </xdr:nvSpPr>
      <xdr:spPr>
        <a:xfrm>
          <a:off x="21088427" y="100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5232</xdr:rowOff>
    </xdr:from>
    <xdr:to>
      <xdr:col>29</xdr:col>
      <xdr:colOff>568325</xdr:colOff>
      <xdr:row>58</xdr:row>
      <xdr:rowOff>106832</xdr:rowOff>
    </xdr:to>
    <xdr:sp macro="" textlink="">
      <xdr:nvSpPr>
        <xdr:cNvPr id="796" name="円/楕円 795"/>
        <xdr:cNvSpPr/>
      </xdr:nvSpPr>
      <xdr:spPr>
        <a:xfrm>
          <a:off x="203835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123359</xdr:rowOff>
    </xdr:from>
    <xdr:ext cx="469744" cy="259045"/>
    <xdr:sp macro="" textlink="">
      <xdr:nvSpPr>
        <xdr:cNvPr id="797" name="テキスト ボックス 796"/>
        <xdr:cNvSpPr txBox="1"/>
      </xdr:nvSpPr>
      <xdr:spPr>
        <a:xfrm>
          <a:off x="20199427" y="97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5049</xdr:rowOff>
    </xdr:from>
    <xdr:to>
      <xdr:col>28</xdr:col>
      <xdr:colOff>365125</xdr:colOff>
      <xdr:row>58</xdr:row>
      <xdr:rowOff>106649</xdr:rowOff>
    </xdr:to>
    <xdr:sp macro="" textlink="">
      <xdr:nvSpPr>
        <xdr:cNvPr id="798" name="円/楕円 797"/>
        <xdr:cNvSpPr/>
      </xdr:nvSpPr>
      <xdr:spPr>
        <a:xfrm>
          <a:off x="19494500" y="99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123176</xdr:rowOff>
    </xdr:from>
    <xdr:ext cx="469744" cy="259045"/>
    <xdr:sp macro="" textlink="">
      <xdr:nvSpPr>
        <xdr:cNvPr id="799" name="テキスト ボックス 798"/>
        <xdr:cNvSpPr txBox="1"/>
      </xdr:nvSpPr>
      <xdr:spPr>
        <a:xfrm>
          <a:off x="19310427" y="97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128631</xdr:rowOff>
    </xdr:from>
    <xdr:to>
      <xdr:col>27</xdr:col>
      <xdr:colOff>161925</xdr:colOff>
      <xdr:row>58</xdr:row>
      <xdr:rowOff>58781</xdr:rowOff>
    </xdr:to>
    <xdr:sp macro="" textlink="">
      <xdr:nvSpPr>
        <xdr:cNvPr id="800" name="円/楕円 799"/>
        <xdr:cNvSpPr/>
      </xdr:nvSpPr>
      <xdr:spPr>
        <a:xfrm>
          <a:off x="18605500" y="99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75308</xdr:rowOff>
    </xdr:from>
    <xdr:ext cx="469744" cy="259045"/>
    <xdr:sp macro="" textlink="">
      <xdr:nvSpPr>
        <xdr:cNvPr id="801" name="テキスト ボックス 800"/>
        <xdr:cNvSpPr txBox="1"/>
      </xdr:nvSpPr>
      <xdr:spPr>
        <a:xfrm>
          <a:off x="18421427" y="96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114737</xdr:rowOff>
    </xdr:from>
    <xdr:to>
      <xdr:col>32</xdr:col>
      <xdr:colOff>187325</xdr:colOff>
      <xdr:row>77</xdr:row>
      <xdr:rowOff>167864</xdr:rowOff>
    </xdr:to>
    <xdr:cxnSp macro="">
      <xdr:nvCxnSpPr>
        <xdr:cNvPr id="829" name="直線コネクタ 828"/>
        <xdr:cNvCxnSpPr/>
      </xdr:nvCxnSpPr>
      <xdr:spPr>
        <a:xfrm flipV="1">
          <a:off x="21323300" y="13316387"/>
          <a:ext cx="8382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114303</xdr:rowOff>
    </xdr:from>
    <xdr:to>
      <xdr:col>31</xdr:col>
      <xdr:colOff>34925</xdr:colOff>
      <xdr:row>77</xdr:row>
      <xdr:rowOff>167864</xdr:rowOff>
    </xdr:to>
    <xdr:cxnSp macro="">
      <xdr:nvCxnSpPr>
        <xdr:cNvPr id="832" name="直線コネクタ 831"/>
        <xdr:cNvCxnSpPr/>
      </xdr:nvCxnSpPr>
      <xdr:spPr>
        <a:xfrm>
          <a:off x="20434300" y="13144503"/>
          <a:ext cx="889000" cy="22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167493</xdr:rowOff>
    </xdr:from>
    <xdr:to>
      <xdr:col>31</xdr:col>
      <xdr:colOff>85725</xdr:colOff>
      <xdr:row>75</xdr:row>
      <xdr:rowOff>97643</xdr:rowOff>
    </xdr:to>
    <xdr:sp macro="" textlink="">
      <xdr:nvSpPr>
        <xdr:cNvPr id="833" name="フローチャート : 判断 832"/>
        <xdr:cNvSpPr/>
      </xdr:nvSpPr>
      <xdr:spPr>
        <a:xfrm>
          <a:off x="21272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114170</xdr:rowOff>
    </xdr:from>
    <xdr:ext cx="534377" cy="259045"/>
    <xdr:sp macro="" textlink="">
      <xdr:nvSpPr>
        <xdr:cNvPr id="834" name="テキスト ボックス 833"/>
        <xdr:cNvSpPr txBox="1"/>
      </xdr:nvSpPr>
      <xdr:spPr>
        <a:xfrm>
          <a:off x="21056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114303</xdr:rowOff>
    </xdr:from>
    <xdr:to>
      <xdr:col>29</xdr:col>
      <xdr:colOff>517525</xdr:colOff>
      <xdr:row>77</xdr:row>
      <xdr:rowOff>12302</xdr:rowOff>
    </xdr:to>
    <xdr:cxnSp macro="">
      <xdr:nvCxnSpPr>
        <xdr:cNvPr id="835" name="直線コネクタ 834"/>
        <xdr:cNvCxnSpPr/>
      </xdr:nvCxnSpPr>
      <xdr:spPr>
        <a:xfrm flipV="1">
          <a:off x="19545300" y="13144503"/>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138328</xdr:rowOff>
    </xdr:from>
    <xdr:to>
      <xdr:col>28</xdr:col>
      <xdr:colOff>314325</xdr:colOff>
      <xdr:row>77</xdr:row>
      <xdr:rowOff>12302</xdr:rowOff>
    </xdr:to>
    <xdr:cxnSp macro="">
      <xdr:nvCxnSpPr>
        <xdr:cNvPr id="838" name="直線コネクタ 837"/>
        <xdr:cNvCxnSpPr/>
      </xdr:nvCxnSpPr>
      <xdr:spPr>
        <a:xfrm>
          <a:off x="18656300" y="13168528"/>
          <a:ext cx="889000" cy="4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63937</xdr:rowOff>
    </xdr:from>
    <xdr:to>
      <xdr:col>32</xdr:col>
      <xdr:colOff>238125</xdr:colOff>
      <xdr:row>77</xdr:row>
      <xdr:rowOff>165537</xdr:rowOff>
    </xdr:to>
    <xdr:sp macro="" textlink="">
      <xdr:nvSpPr>
        <xdr:cNvPr id="848" name="円/楕円 847"/>
        <xdr:cNvSpPr/>
      </xdr:nvSpPr>
      <xdr:spPr>
        <a:xfrm>
          <a:off x="221107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42364</xdr:rowOff>
    </xdr:from>
    <xdr:ext cx="534377" cy="259045"/>
    <xdr:sp macro="" textlink="">
      <xdr:nvSpPr>
        <xdr:cNvPr id="849" name="繰出金該当値テキスト"/>
        <xdr:cNvSpPr txBox="1"/>
      </xdr:nvSpPr>
      <xdr:spPr>
        <a:xfrm>
          <a:off x="22212300" y="132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28,592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117064</xdr:rowOff>
    </xdr:from>
    <xdr:to>
      <xdr:col>31</xdr:col>
      <xdr:colOff>85725</xdr:colOff>
      <xdr:row>78</xdr:row>
      <xdr:rowOff>47214</xdr:rowOff>
    </xdr:to>
    <xdr:sp macro="" textlink="">
      <xdr:nvSpPr>
        <xdr:cNvPr id="850" name="円/楕円 849"/>
        <xdr:cNvSpPr/>
      </xdr:nvSpPr>
      <xdr:spPr>
        <a:xfrm>
          <a:off x="21272500" y="133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38341</xdr:rowOff>
    </xdr:from>
    <xdr:ext cx="534377" cy="259045"/>
    <xdr:sp macro="" textlink="">
      <xdr:nvSpPr>
        <xdr:cNvPr id="851" name="テキスト ボックス 850"/>
        <xdr:cNvSpPr txBox="1"/>
      </xdr:nvSpPr>
      <xdr:spPr>
        <a:xfrm>
          <a:off x="21056111" y="1341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26,268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63503</xdr:rowOff>
    </xdr:from>
    <xdr:to>
      <xdr:col>29</xdr:col>
      <xdr:colOff>568325</xdr:colOff>
      <xdr:row>76</xdr:row>
      <xdr:rowOff>165103</xdr:rowOff>
    </xdr:to>
    <xdr:sp macro="" textlink="">
      <xdr:nvSpPr>
        <xdr:cNvPr id="852" name="円/楕円 851"/>
        <xdr:cNvSpPr/>
      </xdr:nvSpPr>
      <xdr:spPr>
        <a:xfrm>
          <a:off x="20383500" y="1309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156230</xdr:rowOff>
    </xdr:from>
    <xdr:ext cx="534377" cy="259045"/>
    <xdr:sp macro="" textlink="">
      <xdr:nvSpPr>
        <xdr:cNvPr id="853" name="テキスト ボックス 852"/>
        <xdr:cNvSpPr txBox="1"/>
      </xdr:nvSpPr>
      <xdr:spPr>
        <a:xfrm>
          <a:off x="20167111" y="131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132952</xdr:rowOff>
    </xdr:from>
    <xdr:to>
      <xdr:col>28</xdr:col>
      <xdr:colOff>365125</xdr:colOff>
      <xdr:row>77</xdr:row>
      <xdr:rowOff>63102</xdr:rowOff>
    </xdr:to>
    <xdr:sp macro="" textlink="">
      <xdr:nvSpPr>
        <xdr:cNvPr id="854" name="円/楕円 853"/>
        <xdr:cNvSpPr/>
      </xdr:nvSpPr>
      <xdr:spPr>
        <a:xfrm>
          <a:off x="19494500" y="131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54229</xdr:rowOff>
    </xdr:from>
    <xdr:ext cx="534377" cy="259045"/>
    <xdr:sp macro="" textlink="">
      <xdr:nvSpPr>
        <xdr:cNvPr id="855" name="テキスト ボックス 854"/>
        <xdr:cNvSpPr txBox="1"/>
      </xdr:nvSpPr>
      <xdr:spPr>
        <a:xfrm>
          <a:off x="19278111" y="132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33,073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87528</xdr:rowOff>
    </xdr:from>
    <xdr:to>
      <xdr:col>27</xdr:col>
      <xdr:colOff>161925</xdr:colOff>
      <xdr:row>77</xdr:row>
      <xdr:rowOff>17678</xdr:rowOff>
    </xdr:to>
    <xdr:sp macro="" textlink="">
      <xdr:nvSpPr>
        <xdr:cNvPr id="856" name="円/楕円 855"/>
        <xdr:cNvSpPr/>
      </xdr:nvSpPr>
      <xdr:spPr>
        <a:xfrm>
          <a:off x="18605500" y="131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8805</xdr:rowOff>
    </xdr:from>
    <xdr:ext cx="534377" cy="259045"/>
    <xdr:sp macro="" textlink="">
      <xdr:nvSpPr>
        <xdr:cNvPr id="857" name="テキスト ボックス 856"/>
        <xdr:cNvSpPr txBox="1"/>
      </xdr:nvSpPr>
      <xdr:spPr>
        <a:xfrm>
          <a:off x="18389111" y="132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35,060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平成２８年度の</a:t>
          </a:r>
          <a:r>
            <a:rPr kumimoji="1" lang="ja-JP" altLang="ja-JP" sz="1100">
              <a:solidFill>
                <a:schemeClr val="tx1"/>
              </a:solidFill>
              <a:effectLst/>
              <a:latin typeface="+mn-lt"/>
              <a:ea typeface="+mn-ea"/>
              <a:cs typeface="+mn-cs"/>
            </a:rPr>
            <a:t>歳出決算総額</a:t>
          </a:r>
          <a:r>
            <a:rPr kumimoji="1" lang="ja-JP" altLang="en-US" sz="1100">
              <a:solidFill>
                <a:schemeClr val="tx1"/>
              </a:solidFill>
              <a:effectLst/>
              <a:latin typeface="+mn-lt"/>
              <a:ea typeface="+mn-ea"/>
              <a:cs typeface="+mn-cs"/>
            </a:rPr>
            <a:t>に対する</a:t>
          </a:r>
          <a:r>
            <a:rPr kumimoji="1" lang="ja-JP" altLang="ja-JP" sz="1100">
              <a:solidFill>
                <a:schemeClr val="tx1"/>
              </a:solidFill>
              <a:effectLst/>
              <a:latin typeface="+mn-lt"/>
              <a:ea typeface="+mn-ea"/>
              <a:cs typeface="+mn-cs"/>
            </a:rPr>
            <a:t>住民一人当たり</a:t>
          </a:r>
          <a:r>
            <a:rPr kumimoji="1" lang="ja-JP" altLang="en-US" sz="1100">
              <a:solidFill>
                <a:schemeClr val="tx1"/>
              </a:solidFill>
              <a:effectLst/>
              <a:latin typeface="+mn-lt"/>
              <a:ea typeface="+mn-ea"/>
              <a:cs typeface="+mn-cs"/>
            </a:rPr>
            <a:t>平均額は２９０，３０９円であり、前年度の</a:t>
          </a:r>
          <a:r>
            <a:rPr kumimoji="1" lang="ja-JP" altLang="ja-JP" sz="1100">
              <a:solidFill>
                <a:schemeClr val="tx1"/>
              </a:solidFill>
              <a:effectLst/>
              <a:latin typeface="+mn-lt"/>
              <a:ea typeface="+mn-ea"/>
              <a:cs typeface="+mn-cs"/>
            </a:rPr>
            <a:t>住民一人当たり平均額</a:t>
          </a:r>
          <a:r>
            <a:rPr kumimoji="1" lang="ja-JP" altLang="en-US" sz="1100">
              <a:solidFill>
                <a:schemeClr val="tx1"/>
              </a:solidFill>
              <a:effectLst/>
              <a:latin typeface="+mn-lt"/>
              <a:ea typeface="+mn-ea"/>
              <a:cs typeface="+mn-cs"/>
            </a:rPr>
            <a:t>である</a:t>
          </a:r>
          <a:r>
            <a:rPr kumimoji="1" lang="ja-JP" altLang="ja-JP" sz="1100">
              <a:solidFill>
                <a:schemeClr val="tx1"/>
              </a:solidFill>
              <a:effectLst/>
              <a:latin typeface="+mn-lt"/>
              <a:ea typeface="+mn-ea"/>
              <a:cs typeface="+mn-cs"/>
            </a:rPr>
            <a:t>２９４，４４５円と</a:t>
          </a:r>
          <a:r>
            <a:rPr kumimoji="1" lang="ja-JP" altLang="en-US" sz="1100">
              <a:solidFill>
                <a:schemeClr val="tx1"/>
              </a:solidFill>
              <a:effectLst/>
              <a:latin typeface="+mn-lt"/>
              <a:ea typeface="+mn-ea"/>
              <a:cs typeface="+mn-cs"/>
            </a:rPr>
            <a:t>比べ、△４，１３６円の減となっており、性質</a:t>
          </a:r>
          <a:r>
            <a:rPr kumimoji="1" lang="ja-JP" altLang="ja-JP" sz="1100">
              <a:solidFill>
                <a:schemeClr val="dk1"/>
              </a:solidFill>
              <a:effectLst/>
              <a:latin typeface="+mn-lt"/>
              <a:ea typeface="+mn-ea"/>
              <a:cs typeface="+mn-cs"/>
            </a:rPr>
            <a:t>別歳出で見た時には</a:t>
          </a:r>
          <a:r>
            <a:rPr kumimoji="1" lang="ja-JP" altLang="ja-JP" sz="1100">
              <a:solidFill>
                <a:schemeClr val="tx1"/>
              </a:solidFill>
              <a:effectLst/>
              <a:latin typeface="+mn-lt"/>
              <a:ea typeface="+mn-ea"/>
              <a:cs typeface="+mn-cs"/>
            </a:rPr>
            <a:t>類似団体平均</a:t>
          </a:r>
          <a:r>
            <a:rPr kumimoji="1" lang="ja-JP" altLang="en-US" sz="1100">
              <a:solidFill>
                <a:schemeClr val="tx1"/>
              </a:solidFill>
              <a:effectLst/>
              <a:latin typeface="+mn-lt"/>
              <a:ea typeface="+mn-ea"/>
              <a:cs typeface="+mn-cs"/>
            </a:rPr>
            <a:t>値との比較では</a:t>
          </a:r>
          <a:r>
            <a:rPr kumimoji="1" lang="ja-JP" altLang="ja-JP" sz="1100">
              <a:solidFill>
                <a:schemeClr val="tx1"/>
              </a:solidFill>
              <a:effectLst/>
              <a:latin typeface="+mn-lt"/>
              <a:ea typeface="+mn-ea"/>
              <a:cs typeface="+mn-cs"/>
            </a:rPr>
            <a:t>各項目が概ね下回っている</a:t>
          </a:r>
          <a:r>
            <a:rPr kumimoji="1" lang="ja-JP" altLang="en-US" sz="1100">
              <a:solidFill>
                <a:schemeClr val="tx1"/>
              </a:solidFill>
              <a:effectLst/>
              <a:latin typeface="+mn-lt"/>
              <a:ea typeface="+mn-ea"/>
              <a:cs typeface="+mn-cs"/>
            </a:rPr>
            <a:t>結果となっている</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これは、寒川町が</a:t>
          </a:r>
          <a:r>
            <a:rPr kumimoji="1" lang="ja-JP" altLang="en-US" sz="1100">
              <a:solidFill>
                <a:schemeClr val="tx1"/>
              </a:solidFill>
              <a:effectLst/>
              <a:latin typeface="+mn-lt"/>
              <a:ea typeface="+mn-ea"/>
              <a:cs typeface="+mn-cs"/>
            </a:rPr>
            <a:t>面積が狭いものの</a:t>
          </a:r>
          <a:r>
            <a:rPr kumimoji="1" lang="ja-JP" altLang="ja-JP" sz="1100">
              <a:solidFill>
                <a:schemeClr val="tx1"/>
              </a:solidFill>
              <a:effectLst/>
              <a:latin typeface="+mn-lt"/>
              <a:ea typeface="+mn-ea"/>
              <a:cs typeface="+mn-cs"/>
            </a:rPr>
            <a:t>人口密度</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高く、相対的に人口一人当たりコストが抑えられる傾向にあることがあげられる。しかしながら、</a:t>
          </a:r>
          <a:r>
            <a:rPr kumimoji="1" lang="ja-JP" altLang="en-US" sz="1100">
              <a:solidFill>
                <a:schemeClr val="tx1"/>
              </a:solidFill>
              <a:effectLst/>
              <a:latin typeface="+mn-lt"/>
              <a:ea typeface="+mn-ea"/>
              <a:cs typeface="+mn-cs"/>
            </a:rPr>
            <a:t>平成２８年度決算では、障害者総合支援事業といった福祉のために使われる扶助費の増、</a:t>
          </a:r>
          <a:r>
            <a:rPr lang="ja-JP" altLang="en-US" sz="1100" b="0" i="0" baseline="0">
              <a:solidFill>
                <a:schemeClr val="tx1"/>
              </a:solidFill>
              <a:effectLst/>
              <a:latin typeface="+mn-lt"/>
              <a:ea typeface="+mn-ea"/>
              <a:cs typeface="+mn-cs"/>
            </a:rPr>
            <a:t>町有</a:t>
          </a:r>
          <a:r>
            <a:rPr lang="ja-JP" altLang="ja-JP" sz="1100" b="0" i="0" baseline="0">
              <a:solidFill>
                <a:schemeClr val="tx1"/>
              </a:solidFill>
              <a:effectLst/>
              <a:latin typeface="+mn-lt"/>
              <a:ea typeface="+mn-ea"/>
              <a:cs typeface="+mn-cs"/>
            </a:rPr>
            <a:t>施設等の老朽化進行</a:t>
          </a:r>
          <a:r>
            <a:rPr lang="ja-JP" altLang="en-US" sz="1100" b="0" i="0" baseline="0">
              <a:solidFill>
                <a:schemeClr val="tx1"/>
              </a:solidFill>
              <a:effectLst/>
              <a:latin typeface="+mn-lt"/>
              <a:ea typeface="+mn-ea"/>
              <a:cs typeface="+mn-cs"/>
            </a:rPr>
            <a:t>による維持補修費の増、高齢化進展に伴う社会保障制度の給付増による介護保険事業特別会計や後期高齢者医療事業特別会計への繰出金が増となっており、これらの経費は今後のさらなる</a:t>
          </a:r>
          <a:r>
            <a:rPr kumimoji="1" lang="ja-JP" altLang="ja-JP" sz="1100">
              <a:solidFill>
                <a:schemeClr val="tx1"/>
              </a:solidFill>
              <a:effectLst/>
              <a:latin typeface="+mn-lt"/>
              <a:ea typeface="+mn-ea"/>
              <a:cs typeface="+mn-cs"/>
            </a:rPr>
            <a:t>公共施設の老朽化</a:t>
          </a:r>
          <a:r>
            <a:rPr kumimoji="1" lang="ja-JP" altLang="en-US" sz="1100">
              <a:solidFill>
                <a:schemeClr val="tx1"/>
              </a:solidFill>
              <a:effectLst/>
              <a:latin typeface="+mn-lt"/>
              <a:ea typeface="+mn-ea"/>
              <a:cs typeface="+mn-cs"/>
            </a:rPr>
            <a:t>や高齢化率の進行</a:t>
          </a:r>
          <a:r>
            <a:rPr kumimoji="1" lang="ja-JP" altLang="ja-JP" sz="1100">
              <a:solidFill>
                <a:schemeClr val="tx1"/>
              </a:solidFill>
              <a:effectLst/>
              <a:latin typeface="+mn-lt"/>
              <a:ea typeface="+mn-ea"/>
              <a:cs typeface="+mn-cs"/>
            </a:rPr>
            <a:t>に伴い</a:t>
          </a:r>
          <a:r>
            <a:rPr kumimoji="1" lang="ja-JP" altLang="en-US" sz="1100">
              <a:solidFill>
                <a:schemeClr val="tx1"/>
              </a:solidFill>
              <a:effectLst/>
              <a:latin typeface="+mn-lt"/>
              <a:ea typeface="+mn-ea"/>
              <a:cs typeface="+mn-cs"/>
            </a:rPr>
            <a:t>さらに増加していくものと考えられる。このため、</a:t>
          </a:r>
          <a:r>
            <a:rPr kumimoji="1" lang="ja-JP" altLang="ja-JP" sz="1100">
              <a:solidFill>
                <a:schemeClr val="tx1"/>
              </a:solidFill>
              <a:effectLst/>
              <a:latin typeface="+mn-lt"/>
              <a:ea typeface="+mn-ea"/>
              <a:cs typeface="+mn-cs"/>
            </a:rPr>
            <a:t>公共施設総合管理計画に基づき</a:t>
          </a:r>
          <a:r>
            <a:rPr kumimoji="1" lang="ja-JP" altLang="en-US" sz="1100">
              <a:solidFill>
                <a:schemeClr val="tx1"/>
              </a:solidFill>
              <a:effectLst/>
              <a:latin typeface="+mn-lt"/>
              <a:ea typeface="+mn-ea"/>
              <a:cs typeface="+mn-cs"/>
            </a:rPr>
            <a:t>計画的な施設更新をはじめ、</a:t>
          </a:r>
          <a:r>
            <a:rPr kumimoji="1" lang="ja-JP" altLang="ja-JP" sz="1100">
              <a:solidFill>
                <a:schemeClr val="tx1"/>
              </a:solidFill>
              <a:effectLst/>
              <a:latin typeface="+mn-lt"/>
              <a:ea typeface="+mn-ea"/>
              <a:cs typeface="+mn-cs"/>
            </a:rPr>
            <a:t>事業の取捨選択</a:t>
          </a:r>
          <a:r>
            <a:rPr kumimoji="1" lang="ja-JP" altLang="en-US" sz="1100">
              <a:solidFill>
                <a:schemeClr val="tx1"/>
              </a:solidFill>
              <a:effectLst/>
              <a:latin typeface="+mn-lt"/>
              <a:ea typeface="+mn-ea"/>
              <a:cs typeface="+mn-cs"/>
            </a:rPr>
            <a:t>を行うなど、さらなる</a:t>
          </a:r>
          <a:r>
            <a:rPr lang="ja-JP" altLang="ja-JP" sz="1100" b="0" i="0" baseline="0">
              <a:solidFill>
                <a:schemeClr val="tx1"/>
              </a:solidFill>
              <a:effectLst/>
              <a:latin typeface="+mn-lt"/>
              <a:ea typeface="+mn-ea"/>
              <a:cs typeface="+mn-cs"/>
            </a:rPr>
            <a:t>適正化に努めていく</a:t>
          </a:r>
          <a:r>
            <a:rPr lang="ja-JP" altLang="en-US" sz="1100" b="0" i="0" baseline="0">
              <a:solidFill>
                <a:schemeClr val="tx1"/>
              </a:solidFill>
              <a:effectLst/>
              <a:latin typeface="+mn-lt"/>
              <a:ea typeface="+mn-ea"/>
              <a:cs typeface="+mn-cs"/>
            </a:rPr>
            <a:t>必要がある</a:t>
          </a:r>
          <a:r>
            <a:rPr lang="ja-JP" altLang="ja-JP" sz="1100" b="0" i="0" baseline="0">
              <a:solidFill>
                <a:schemeClr val="tx1"/>
              </a:solidFill>
              <a:effectLst/>
              <a:latin typeface="+mn-lt"/>
              <a:ea typeface="+mn-ea"/>
              <a:cs typeface="+mn-cs"/>
            </a:rPr>
            <a:t>。</a:t>
          </a:r>
          <a:endParaRPr kumimoji="1" lang="ja-JP" altLang="en-US" sz="1300">
            <a:solidFill>
              <a:schemeClr val="tx1"/>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神奈川県寒川町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48,372
47,736
13.34
14,788,098
14,042,828
683,740
9,057,377
9,069,164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162941</xdr:rowOff>
    </xdr:from>
    <xdr:to>
      <xdr:col>6</xdr:col>
      <xdr:colOff>511175</xdr:colOff>
      <xdr:row>34</xdr:row>
      <xdr:rowOff>42545</xdr:rowOff>
    </xdr:to>
    <xdr:cxnSp macro="">
      <xdr:nvCxnSpPr>
        <xdr:cNvPr id="61" name="直線コネクタ 60"/>
        <xdr:cNvCxnSpPr/>
      </xdr:nvCxnSpPr>
      <xdr:spPr>
        <a:xfrm flipV="1">
          <a:off x="3797300" y="5649341"/>
          <a:ext cx="8382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42545</xdr:rowOff>
    </xdr:from>
    <xdr:to>
      <xdr:col>5</xdr:col>
      <xdr:colOff>358775</xdr:colOff>
      <xdr:row>34</xdr:row>
      <xdr:rowOff>53975</xdr:rowOff>
    </xdr:to>
    <xdr:cxnSp macro="">
      <xdr:nvCxnSpPr>
        <xdr:cNvPr id="64" name="直線コネクタ 63"/>
        <xdr:cNvCxnSpPr/>
      </xdr:nvCxnSpPr>
      <xdr:spPr>
        <a:xfrm flipV="1">
          <a:off x="2908300" y="58718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53975</xdr:rowOff>
    </xdr:from>
    <xdr:to>
      <xdr:col>4</xdr:col>
      <xdr:colOff>155575</xdr:colOff>
      <xdr:row>34</xdr:row>
      <xdr:rowOff>112649</xdr:rowOff>
    </xdr:to>
    <xdr:cxnSp macro="">
      <xdr:nvCxnSpPr>
        <xdr:cNvPr id="67" name="直線コネクタ 66"/>
        <xdr:cNvCxnSpPr/>
      </xdr:nvCxnSpPr>
      <xdr:spPr>
        <a:xfrm flipV="1">
          <a:off x="2019300" y="5883275"/>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66548</xdr:rowOff>
    </xdr:from>
    <xdr:to>
      <xdr:col>2</xdr:col>
      <xdr:colOff>638175</xdr:colOff>
      <xdr:row>34</xdr:row>
      <xdr:rowOff>112649</xdr:rowOff>
    </xdr:to>
    <xdr:cxnSp macro="">
      <xdr:nvCxnSpPr>
        <xdr:cNvPr id="70" name="直線コネクタ 69"/>
        <xdr:cNvCxnSpPr/>
      </xdr:nvCxnSpPr>
      <xdr:spPr>
        <a:xfrm>
          <a:off x="1130300" y="5895848"/>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112141</xdr:rowOff>
    </xdr:from>
    <xdr:to>
      <xdr:col>6</xdr:col>
      <xdr:colOff>561975</xdr:colOff>
      <xdr:row>33</xdr:row>
      <xdr:rowOff>42291</xdr:rowOff>
    </xdr:to>
    <xdr:sp macro="" textlink="">
      <xdr:nvSpPr>
        <xdr:cNvPr id="80" name="円/楕円 79"/>
        <xdr:cNvSpPr/>
      </xdr:nvSpPr>
      <xdr:spPr>
        <a:xfrm>
          <a:off x="4584700" y="55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135018</xdr:rowOff>
    </xdr:from>
    <xdr:ext cx="469744" cy="259045"/>
    <xdr:sp macro="" textlink="">
      <xdr:nvSpPr>
        <xdr:cNvPr id="81" name="議会費該当値テキスト"/>
        <xdr:cNvSpPr txBox="1"/>
      </xdr:nvSpPr>
      <xdr:spPr>
        <a:xfrm>
          <a:off x="4686300" y="544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163195</xdr:rowOff>
    </xdr:from>
    <xdr:to>
      <xdr:col>5</xdr:col>
      <xdr:colOff>409575</xdr:colOff>
      <xdr:row>34</xdr:row>
      <xdr:rowOff>93345</xdr:rowOff>
    </xdr:to>
    <xdr:sp macro="" textlink="">
      <xdr:nvSpPr>
        <xdr:cNvPr id="82" name="円/楕円 81"/>
        <xdr:cNvSpPr/>
      </xdr:nvSpPr>
      <xdr:spPr>
        <a:xfrm>
          <a:off x="37465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84472</xdr:rowOff>
    </xdr:from>
    <xdr:ext cx="469744" cy="259045"/>
    <xdr:sp macro="" textlink="">
      <xdr:nvSpPr>
        <xdr:cNvPr id="83" name="テキスト ボックス 82"/>
        <xdr:cNvSpPr txBox="1"/>
      </xdr:nvSpPr>
      <xdr:spPr>
        <a:xfrm>
          <a:off x="3562427" y="59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3175</xdr:rowOff>
    </xdr:from>
    <xdr:to>
      <xdr:col>4</xdr:col>
      <xdr:colOff>206375</xdr:colOff>
      <xdr:row>34</xdr:row>
      <xdr:rowOff>104775</xdr:rowOff>
    </xdr:to>
    <xdr:sp macro="" textlink="">
      <xdr:nvSpPr>
        <xdr:cNvPr id="84" name="円/楕円 83"/>
        <xdr:cNvSpPr/>
      </xdr:nvSpPr>
      <xdr:spPr>
        <a:xfrm>
          <a:off x="2857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121302</xdr:rowOff>
    </xdr:from>
    <xdr:ext cx="469744" cy="259045"/>
    <xdr:sp macro="" textlink="">
      <xdr:nvSpPr>
        <xdr:cNvPr id="85" name="テキスト ボックス 84"/>
        <xdr:cNvSpPr txBox="1"/>
      </xdr:nvSpPr>
      <xdr:spPr>
        <a:xfrm>
          <a:off x="2673427"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61849</xdr:rowOff>
    </xdr:from>
    <xdr:to>
      <xdr:col>3</xdr:col>
      <xdr:colOff>3175</xdr:colOff>
      <xdr:row>34</xdr:row>
      <xdr:rowOff>163449</xdr:rowOff>
    </xdr:to>
    <xdr:sp macro="" textlink="">
      <xdr:nvSpPr>
        <xdr:cNvPr id="86" name="円/楕円 85"/>
        <xdr:cNvSpPr/>
      </xdr:nvSpPr>
      <xdr:spPr>
        <a:xfrm>
          <a:off x="1968500" y="58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8526</xdr:rowOff>
    </xdr:from>
    <xdr:ext cx="469744" cy="259045"/>
    <xdr:sp macro="" textlink="">
      <xdr:nvSpPr>
        <xdr:cNvPr id="87" name="テキスト ボックス 86"/>
        <xdr:cNvSpPr txBox="1"/>
      </xdr:nvSpPr>
      <xdr:spPr>
        <a:xfrm>
          <a:off x="1784427" y="566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15748</xdr:rowOff>
    </xdr:from>
    <xdr:to>
      <xdr:col>1</xdr:col>
      <xdr:colOff>485775</xdr:colOff>
      <xdr:row>34</xdr:row>
      <xdr:rowOff>117348</xdr:rowOff>
    </xdr:to>
    <xdr:sp macro="" textlink="">
      <xdr:nvSpPr>
        <xdr:cNvPr id="88" name="円/楕円 87"/>
        <xdr:cNvSpPr/>
      </xdr:nvSpPr>
      <xdr:spPr>
        <a:xfrm>
          <a:off x="1079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133875</xdr:rowOff>
    </xdr:from>
    <xdr:ext cx="469744" cy="259045"/>
    <xdr:sp macro="" textlink="">
      <xdr:nvSpPr>
        <xdr:cNvPr id="89" name="テキスト ボックス 88"/>
        <xdr:cNvSpPr txBox="1"/>
      </xdr:nvSpPr>
      <xdr:spPr>
        <a:xfrm>
          <a:off x="895427" y="562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65649</xdr:rowOff>
    </xdr:from>
    <xdr:to>
      <xdr:col>6</xdr:col>
      <xdr:colOff>511175</xdr:colOff>
      <xdr:row>57</xdr:row>
      <xdr:rowOff>65702</xdr:rowOff>
    </xdr:to>
    <xdr:cxnSp macro="">
      <xdr:nvCxnSpPr>
        <xdr:cNvPr id="118" name="直線コネクタ 117"/>
        <xdr:cNvCxnSpPr/>
      </xdr:nvCxnSpPr>
      <xdr:spPr>
        <a:xfrm flipV="1">
          <a:off x="3797300" y="9838299"/>
          <a:ext cx="8382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54135</xdr:rowOff>
    </xdr:from>
    <xdr:to>
      <xdr:col>5</xdr:col>
      <xdr:colOff>358775</xdr:colOff>
      <xdr:row>57</xdr:row>
      <xdr:rowOff>65702</xdr:rowOff>
    </xdr:to>
    <xdr:cxnSp macro="">
      <xdr:nvCxnSpPr>
        <xdr:cNvPr id="121" name="直線コネクタ 120"/>
        <xdr:cNvCxnSpPr/>
      </xdr:nvCxnSpPr>
      <xdr:spPr>
        <a:xfrm>
          <a:off x="2908300" y="9826785"/>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32314</xdr:rowOff>
    </xdr:from>
    <xdr:to>
      <xdr:col>5</xdr:col>
      <xdr:colOff>409575</xdr:colOff>
      <xdr:row>56</xdr:row>
      <xdr:rowOff>133914</xdr:rowOff>
    </xdr:to>
    <xdr:sp macro="" textlink="">
      <xdr:nvSpPr>
        <xdr:cNvPr id="122" name="フローチャート : 判断 121"/>
        <xdr:cNvSpPr/>
      </xdr:nvSpPr>
      <xdr:spPr>
        <a:xfrm>
          <a:off x="3746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150441</xdr:rowOff>
    </xdr:from>
    <xdr:ext cx="534377" cy="259045"/>
    <xdr:sp macro="" textlink="">
      <xdr:nvSpPr>
        <xdr:cNvPr id="123" name="テキスト ボックス 122"/>
        <xdr:cNvSpPr txBox="1"/>
      </xdr:nvSpPr>
      <xdr:spPr>
        <a:xfrm>
          <a:off x="3530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15372</xdr:rowOff>
    </xdr:from>
    <xdr:to>
      <xdr:col>4</xdr:col>
      <xdr:colOff>155575</xdr:colOff>
      <xdr:row>57</xdr:row>
      <xdr:rowOff>54135</xdr:rowOff>
    </xdr:to>
    <xdr:cxnSp macro="">
      <xdr:nvCxnSpPr>
        <xdr:cNvPr id="124" name="直線コネクタ 123"/>
        <xdr:cNvCxnSpPr/>
      </xdr:nvCxnSpPr>
      <xdr:spPr>
        <a:xfrm>
          <a:off x="2019300" y="9788022"/>
          <a:ext cx="8890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15372</xdr:rowOff>
    </xdr:from>
    <xdr:to>
      <xdr:col>2</xdr:col>
      <xdr:colOff>638175</xdr:colOff>
      <xdr:row>57</xdr:row>
      <xdr:rowOff>108664</xdr:rowOff>
    </xdr:to>
    <xdr:cxnSp macro="">
      <xdr:nvCxnSpPr>
        <xdr:cNvPr id="127" name="直線コネクタ 126"/>
        <xdr:cNvCxnSpPr/>
      </xdr:nvCxnSpPr>
      <xdr:spPr>
        <a:xfrm flipV="1">
          <a:off x="1130300" y="9788022"/>
          <a:ext cx="889000" cy="9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14849</xdr:rowOff>
    </xdr:from>
    <xdr:to>
      <xdr:col>6</xdr:col>
      <xdr:colOff>561975</xdr:colOff>
      <xdr:row>57</xdr:row>
      <xdr:rowOff>116449</xdr:rowOff>
    </xdr:to>
    <xdr:sp macro="" textlink="">
      <xdr:nvSpPr>
        <xdr:cNvPr id="137" name="円/楕円 136"/>
        <xdr:cNvSpPr/>
      </xdr:nvSpPr>
      <xdr:spPr>
        <a:xfrm>
          <a:off x="4584700" y="97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101226</xdr:rowOff>
    </xdr:from>
    <xdr:ext cx="534377" cy="259045"/>
    <xdr:sp macro="" textlink="">
      <xdr:nvSpPr>
        <xdr:cNvPr id="138" name="総務費該当値テキスト"/>
        <xdr:cNvSpPr txBox="1"/>
      </xdr:nvSpPr>
      <xdr:spPr>
        <a:xfrm>
          <a:off x="4686300" y="970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42,218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14902</xdr:rowOff>
    </xdr:from>
    <xdr:to>
      <xdr:col>5</xdr:col>
      <xdr:colOff>409575</xdr:colOff>
      <xdr:row>57</xdr:row>
      <xdr:rowOff>116502</xdr:rowOff>
    </xdr:to>
    <xdr:sp macro="" textlink="">
      <xdr:nvSpPr>
        <xdr:cNvPr id="139" name="円/楕円 138"/>
        <xdr:cNvSpPr/>
      </xdr:nvSpPr>
      <xdr:spPr>
        <a:xfrm>
          <a:off x="3746500" y="97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107629</xdr:rowOff>
    </xdr:from>
    <xdr:ext cx="534377" cy="259045"/>
    <xdr:sp macro="" textlink="">
      <xdr:nvSpPr>
        <xdr:cNvPr id="140" name="テキスト ボックス 139"/>
        <xdr:cNvSpPr txBox="1"/>
      </xdr:nvSpPr>
      <xdr:spPr>
        <a:xfrm>
          <a:off x="3530111" y="988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42,211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3335</xdr:rowOff>
    </xdr:from>
    <xdr:to>
      <xdr:col>4</xdr:col>
      <xdr:colOff>206375</xdr:colOff>
      <xdr:row>57</xdr:row>
      <xdr:rowOff>104935</xdr:rowOff>
    </xdr:to>
    <xdr:sp macro="" textlink="">
      <xdr:nvSpPr>
        <xdr:cNvPr id="141" name="円/楕円 140"/>
        <xdr:cNvSpPr/>
      </xdr:nvSpPr>
      <xdr:spPr>
        <a:xfrm>
          <a:off x="2857500" y="97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96062</xdr:rowOff>
    </xdr:from>
    <xdr:ext cx="534377" cy="259045"/>
    <xdr:sp macro="" textlink="">
      <xdr:nvSpPr>
        <xdr:cNvPr id="142" name="テキスト ボックス 141"/>
        <xdr:cNvSpPr txBox="1"/>
      </xdr:nvSpPr>
      <xdr:spPr>
        <a:xfrm>
          <a:off x="2641111" y="986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136022</xdr:rowOff>
    </xdr:from>
    <xdr:to>
      <xdr:col>3</xdr:col>
      <xdr:colOff>3175</xdr:colOff>
      <xdr:row>57</xdr:row>
      <xdr:rowOff>66172</xdr:rowOff>
    </xdr:to>
    <xdr:sp macro="" textlink="">
      <xdr:nvSpPr>
        <xdr:cNvPr id="143" name="円/楕円 142"/>
        <xdr:cNvSpPr/>
      </xdr:nvSpPr>
      <xdr:spPr>
        <a:xfrm>
          <a:off x="1968500" y="973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57299</xdr:rowOff>
    </xdr:from>
    <xdr:ext cx="534377" cy="259045"/>
    <xdr:sp macro="" textlink="">
      <xdr:nvSpPr>
        <xdr:cNvPr id="144" name="テキスト ボックス 143"/>
        <xdr:cNvSpPr txBox="1"/>
      </xdr:nvSpPr>
      <xdr:spPr>
        <a:xfrm>
          <a:off x="1752111" y="982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57864</xdr:rowOff>
    </xdr:from>
    <xdr:to>
      <xdr:col>1</xdr:col>
      <xdr:colOff>485775</xdr:colOff>
      <xdr:row>57</xdr:row>
      <xdr:rowOff>159464</xdr:rowOff>
    </xdr:to>
    <xdr:sp macro="" textlink="">
      <xdr:nvSpPr>
        <xdr:cNvPr id="145" name="円/楕円 144"/>
        <xdr:cNvSpPr/>
      </xdr:nvSpPr>
      <xdr:spPr>
        <a:xfrm>
          <a:off x="1079500" y="98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150591</xdr:rowOff>
    </xdr:from>
    <xdr:ext cx="534377" cy="259045"/>
    <xdr:sp macro="" textlink="">
      <xdr:nvSpPr>
        <xdr:cNvPr id="146" name="テキスト ボックス 145"/>
        <xdr:cNvSpPr txBox="1"/>
      </xdr:nvSpPr>
      <xdr:spPr>
        <a:xfrm>
          <a:off x="863111" y="992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168927</xdr:rowOff>
    </xdr:from>
    <xdr:ext cx="531299" cy="259045"/>
    <xdr:sp macro="" textlink="">
      <xdr:nvSpPr>
        <xdr:cNvPr id="159" name="テキスト ボックス 158"/>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54627</xdr:rowOff>
    </xdr:from>
    <xdr:ext cx="531299" cy="259045"/>
    <xdr:sp macro="" textlink="">
      <xdr:nvSpPr>
        <xdr:cNvPr id="161" name="テキスト ボックス 160"/>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83788</xdr:rowOff>
    </xdr:from>
    <xdr:to>
      <xdr:col>6</xdr:col>
      <xdr:colOff>510540</xdr:colOff>
      <xdr:row>78</xdr:row>
      <xdr:rowOff>34697</xdr:rowOff>
    </xdr:to>
    <xdr:cxnSp macro="">
      <xdr:nvCxnSpPr>
        <xdr:cNvPr id="175" name="直線コネクタ 174"/>
        <xdr:cNvCxnSpPr/>
      </xdr:nvCxnSpPr>
      <xdr:spPr>
        <a:xfrm flipV="1">
          <a:off x="4633595" y="12085288"/>
          <a:ext cx="1270" cy="1322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38524</xdr:rowOff>
    </xdr:from>
    <xdr:ext cx="534377" cy="259045"/>
    <xdr:sp macro="" textlink="">
      <xdr:nvSpPr>
        <xdr:cNvPr id="176" name="民生費最小値テキスト"/>
        <xdr:cNvSpPr txBox="1"/>
      </xdr:nvSpPr>
      <xdr:spPr>
        <a:xfrm>
          <a:off x="4686300" y="134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78</xdr:row>
      <xdr:rowOff>34697</xdr:rowOff>
    </xdr:from>
    <xdr:to>
      <xdr:col>6</xdr:col>
      <xdr:colOff>600075</xdr:colOff>
      <xdr:row>78</xdr:row>
      <xdr:rowOff>34697</xdr:rowOff>
    </xdr:to>
    <xdr:cxnSp macro="">
      <xdr:nvCxnSpPr>
        <xdr:cNvPr id="177" name="直線コネクタ 176"/>
        <xdr:cNvCxnSpPr/>
      </xdr:nvCxnSpPr>
      <xdr:spPr>
        <a:xfrm>
          <a:off x="4546600" y="1340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30465</xdr:rowOff>
    </xdr:from>
    <xdr:ext cx="599010" cy="259045"/>
    <xdr:sp macro="" textlink="">
      <xdr:nvSpPr>
        <xdr:cNvPr id="178" name="民生費最大値テキスト"/>
        <xdr:cNvSpPr txBox="1"/>
      </xdr:nvSpPr>
      <xdr:spPr>
        <a:xfrm>
          <a:off x="4686300" y="1186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83788</xdr:rowOff>
    </xdr:from>
    <xdr:to>
      <xdr:col>6</xdr:col>
      <xdr:colOff>600075</xdr:colOff>
      <xdr:row>70</xdr:row>
      <xdr:rowOff>83788</xdr:rowOff>
    </xdr:to>
    <xdr:cxnSp macro="">
      <xdr:nvCxnSpPr>
        <xdr:cNvPr id="179" name="直線コネクタ 178"/>
        <xdr:cNvCxnSpPr/>
      </xdr:nvCxnSpPr>
      <xdr:spPr>
        <a:xfrm>
          <a:off x="4546600" y="1208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55071</xdr:rowOff>
    </xdr:from>
    <xdr:to>
      <xdr:col>6</xdr:col>
      <xdr:colOff>511175</xdr:colOff>
      <xdr:row>77</xdr:row>
      <xdr:rowOff>111782</xdr:rowOff>
    </xdr:to>
    <xdr:cxnSp macro="">
      <xdr:nvCxnSpPr>
        <xdr:cNvPr id="180" name="直線コネクタ 179"/>
        <xdr:cNvCxnSpPr/>
      </xdr:nvCxnSpPr>
      <xdr:spPr>
        <a:xfrm flipV="1">
          <a:off x="3797300" y="13256721"/>
          <a:ext cx="838200" cy="5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36025</xdr:rowOff>
    </xdr:from>
    <xdr:ext cx="599010" cy="259045"/>
    <xdr:sp macro="" textlink="">
      <xdr:nvSpPr>
        <xdr:cNvPr id="181" name="民生費平均値テキスト"/>
        <xdr:cNvSpPr txBox="1"/>
      </xdr:nvSpPr>
      <xdr:spPr>
        <a:xfrm>
          <a:off x="4686300" y="128947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13148</xdr:rowOff>
    </xdr:from>
    <xdr:to>
      <xdr:col>6</xdr:col>
      <xdr:colOff>561975</xdr:colOff>
      <xdr:row>76</xdr:row>
      <xdr:rowOff>114748</xdr:rowOff>
    </xdr:to>
    <xdr:sp macro="" textlink="">
      <xdr:nvSpPr>
        <xdr:cNvPr id="182" name="フローチャート : 判断 181"/>
        <xdr:cNvSpPr/>
      </xdr:nvSpPr>
      <xdr:spPr>
        <a:xfrm>
          <a:off x="4584700" y="1304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111782</xdr:rowOff>
    </xdr:from>
    <xdr:to>
      <xdr:col>5</xdr:col>
      <xdr:colOff>358775</xdr:colOff>
      <xdr:row>78</xdr:row>
      <xdr:rowOff>3521</xdr:rowOff>
    </xdr:to>
    <xdr:cxnSp macro="">
      <xdr:nvCxnSpPr>
        <xdr:cNvPr id="183" name="直線コネクタ 182"/>
        <xdr:cNvCxnSpPr/>
      </xdr:nvCxnSpPr>
      <xdr:spPr>
        <a:xfrm flipV="1">
          <a:off x="2908300" y="13313432"/>
          <a:ext cx="889000" cy="6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124799</xdr:rowOff>
    </xdr:from>
    <xdr:to>
      <xdr:col>5</xdr:col>
      <xdr:colOff>409575</xdr:colOff>
      <xdr:row>76</xdr:row>
      <xdr:rowOff>54949</xdr:rowOff>
    </xdr:to>
    <xdr:sp macro="" textlink="">
      <xdr:nvSpPr>
        <xdr:cNvPr id="184" name="フローチャート : 判断 183"/>
        <xdr:cNvSpPr/>
      </xdr:nvSpPr>
      <xdr:spPr>
        <a:xfrm>
          <a:off x="3746500" y="1298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71476</xdr:rowOff>
    </xdr:from>
    <xdr:ext cx="599010" cy="259045"/>
    <xdr:sp macro="" textlink="">
      <xdr:nvSpPr>
        <xdr:cNvPr id="185" name="テキスト ボックス 184"/>
        <xdr:cNvSpPr txBox="1"/>
      </xdr:nvSpPr>
      <xdr:spPr>
        <a:xfrm>
          <a:off x="3497794" y="1275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3521</xdr:rowOff>
    </xdr:from>
    <xdr:to>
      <xdr:col>4</xdr:col>
      <xdr:colOff>155575</xdr:colOff>
      <xdr:row>78</xdr:row>
      <xdr:rowOff>109573</xdr:rowOff>
    </xdr:to>
    <xdr:cxnSp macro="">
      <xdr:nvCxnSpPr>
        <xdr:cNvPr id="186" name="直線コネクタ 185"/>
        <xdr:cNvCxnSpPr/>
      </xdr:nvCxnSpPr>
      <xdr:spPr>
        <a:xfrm flipV="1">
          <a:off x="2019300" y="13376621"/>
          <a:ext cx="889000" cy="10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110370</xdr:rowOff>
    </xdr:from>
    <xdr:to>
      <xdr:col>4</xdr:col>
      <xdr:colOff>206375</xdr:colOff>
      <xdr:row>77</xdr:row>
      <xdr:rowOff>40520</xdr:rowOff>
    </xdr:to>
    <xdr:sp macro="" textlink="">
      <xdr:nvSpPr>
        <xdr:cNvPr id="187" name="フローチャート : 判断 186"/>
        <xdr:cNvSpPr/>
      </xdr:nvSpPr>
      <xdr:spPr>
        <a:xfrm>
          <a:off x="2857500" y="131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57046</xdr:rowOff>
    </xdr:from>
    <xdr:ext cx="599010" cy="259045"/>
    <xdr:sp macro="" textlink="">
      <xdr:nvSpPr>
        <xdr:cNvPr id="188" name="テキスト ボックス 187"/>
        <xdr:cNvSpPr txBox="1"/>
      </xdr:nvSpPr>
      <xdr:spPr>
        <a:xfrm>
          <a:off x="2608794" y="1291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95286</xdr:rowOff>
    </xdr:from>
    <xdr:to>
      <xdr:col>2</xdr:col>
      <xdr:colOff>638175</xdr:colOff>
      <xdr:row>78</xdr:row>
      <xdr:rowOff>109573</xdr:rowOff>
    </xdr:to>
    <xdr:cxnSp macro="">
      <xdr:nvCxnSpPr>
        <xdr:cNvPr id="189" name="直線コネクタ 188"/>
        <xdr:cNvCxnSpPr/>
      </xdr:nvCxnSpPr>
      <xdr:spPr>
        <a:xfrm>
          <a:off x="1130300" y="13468386"/>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154212</xdr:rowOff>
    </xdr:from>
    <xdr:to>
      <xdr:col>3</xdr:col>
      <xdr:colOff>3175</xdr:colOff>
      <xdr:row>77</xdr:row>
      <xdr:rowOff>84362</xdr:rowOff>
    </xdr:to>
    <xdr:sp macro="" textlink="">
      <xdr:nvSpPr>
        <xdr:cNvPr id="190" name="フローチャート : 判断 189"/>
        <xdr:cNvSpPr/>
      </xdr:nvSpPr>
      <xdr:spPr>
        <a:xfrm>
          <a:off x="1968500" y="131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100890</xdr:rowOff>
    </xdr:from>
    <xdr:ext cx="599010" cy="259045"/>
    <xdr:sp macro="" textlink="">
      <xdr:nvSpPr>
        <xdr:cNvPr id="191" name="テキスト ボックス 190"/>
        <xdr:cNvSpPr txBox="1"/>
      </xdr:nvSpPr>
      <xdr:spPr>
        <a:xfrm>
          <a:off x="1719794" y="1295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1603</xdr:rowOff>
    </xdr:from>
    <xdr:to>
      <xdr:col>1</xdr:col>
      <xdr:colOff>485775</xdr:colOff>
      <xdr:row>77</xdr:row>
      <xdr:rowOff>103203</xdr:rowOff>
    </xdr:to>
    <xdr:sp macro="" textlink="">
      <xdr:nvSpPr>
        <xdr:cNvPr id="192" name="フローチャート : 判断 191"/>
        <xdr:cNvSpPr/>
      </xdr:nvSpPr>
      <xdr:spPr>
        <a:xfrm>
          <a:off x="1079500" y="1320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119730</xdr:rowOff>
    </xdr:from>
    <xdr:ext cx="599010" cy="259045"/>
    <xdr:sp macro="" textlink="">
      <xdr:nvSpPr>
        <xdr:cNvPr id="193" name="テキスト ボックス 192"/>
        <xdr:cNvSpPr txBox="1"/>
      </xdr:nvSpPr>
      <xdr:spPr>
        <a:xfrm>
          <a:off x="830794" y="1297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4271</xdr:rowOff>
    </xdr:from>
    <xdr:to>
      <xdr:col>6</xdr:col>
      <xdr:colOff>561975</xdr:colOff>
      <xdr:row>77</xdr:row>
      <xdr:rowOff>105871</xdr:rowOff>
    </xdr:to>
    <xdr:sp macro="" textlink="">
      <xdr:nvSpPr>
        <xdr:cNvPr id="199" name="円/楕円 198"/>
        <xdr:cNvSpPr/>
      </xdr:nvSpPr>
      <xdr:spPr>
        <a:xfrm>
          <a:off x="4584700" y="132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154148</xdr:rowOff>
    </xdr:from>
    <xdr:ext cx="599010" cy="259045"/>
    <xdr:sp macro="" textlink="">
      <xdr:nvSpPr>
        <xdr:cNvPr id="200" name="民生費該当値テキスト"/>
        <xdr:cNvSpPr txBox="1"/>
      </xdr:nvSpPr>
      <xdr:spPr>
        <a:xfrm>
          <a:off x="4686300" y="1318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104,885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60982</xdr:rowOff>
    </xdr:from>
    <xdr:to>
      <xdr:col>5</xdr:col>
      <xdr:colOff>409575</xdr:colOff>
      <xdr:row>77</xdr:row>
      <xdr:rowOff>162582</xdr:rowOff>
    </xdr:to>
    <xdr:sp macro="" textlink="">
      <xdr:nvSpPr>
        <xdr:cNvPr id="201" name="円/楕円 200"/>
        <xdr:cNvSpPr/>
      </xdr:nvSpPr>
      <xdr:spPr>
        <a:xfrm>
          <a:off x="3746500" y="1326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153709</xdr:rowOff>
    </xdr:from>
    <xdr:ext cx="534377" cy="259045"/>
    <xdr:sp macro="" textlink="">
      <xdr:nvSpPr>
        <xdr:cNvPr id="202" name="テキスト ボックス 201"/>
        <xdr:cNvSpPr txBox="1"/>
      </xdr:nvSpPr>
      <xdr:spPr>
        <a:xfrm>
          <a:off x="3530111" y="133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98,931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124171</xdr:rowOff>
    </xdr:from>
    <xdr:to>
      <xdr:col>4</xdr:col>
      <xdr:colOff>206375</xdr:colOff>
      <xdr:row>78</xdr:row>
      <xdr:rowOff>54321</xdr:rowOff>
    </xdr:to>
    <xdr:sp macro="" textlink="">
      <xdr:nvSpPr>
        <xdr:cNvPr id="203" name="円/楕円 202"/>
        <xdr:cNvSpPr/>
      </xdr:nvSpPr>
      <xdr:spPr>
        <a:xfrm>
          <a:off x="2857500" y="133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45448</xdr:rowOff>
    </xdr:from>
    <xdr:ext cx="534377" cy="259045"/>
    <xdr:sp macro="" textlink="">
      <xdr:nvSpPr>
        <xdr:cNvPr id="204" name="テキスト ボックス 203"/>
        <xdr:cNvSpPr txBox="1"/>
      </xdr:nvSpPr>
      <xdr:spPr>
        <a:xfrm>
          <a:off x="2641111" y="134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58773</xdr:rowOff>
    </xdr:from>
    <xdr:to>
      <xdr:col>3</xdr:col>
      <xdr:colOff>3175</xdr:colOff>
      <xdr:row>78</xdr:row>
      <xdr:rowOff>160373</xdr:rowOff>
    </xdr:to>
    <xdr:sp macro="" textlink="">
      <xdr:nvSpPr>
        <xdr:cNvPr id="205" name="円/楕円 204"/>
        <xdr:cNvSpPr/>
      </xdr:nvSpPr>
      <xdr:spPr>
        <a:xfrm>
          <a:off x="1968500" y="134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151500</xdr:rowOff>
    </xdr:from>
    <xdr:ext cx="534377" cy="259045"/>
    <xdr:sp macro="" textlink="">
      <xdr:nvSpPr>
        <xdr:cNvPr id="206" name="テキスト ボックス 205"/>
        <xdr:cNvSpPr txBox="1"/>
      </xdr:nvSpPr>
      <xdr:spPr>
        <a:xfrm>
          <a:off x="1752111" y="135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44486</xdr:rowOff>
    </xdr:from>
    <xdr:to>
      <xdr:col>1</xdr:col>
      <xdr:colOff>485775</xdr:colOff>
      <xdr:row>78</xdr:row>
      <xdr:rowOff>146086</xdr:rowOff>
    </xdr:to>
    <xdr:sp macro="" textlink="">
      <xdr:nvSpPr>
        <xdr:cNvPr id="207" name="円/楕円 206"/>
        <xdr:cNvSpPr/>
      </xdr:nvSpPr>
      <xdr:spPr>
        <a:xfrm>
          <a:off x="1079500" y="134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137213</xdr:rowOff>
    </xdr:from>
    <xdr:ext cx="534377" cy="259045"/>
    <xdr:sp macro="" textlink="">
      <xdr:nvSpPr>
        <xdr:cNvPr id="208" name="テキスト ボックス 207"/>
        <xdr:cNvSpPr txBox="1"/>
      </xdr:nvSpPr>
      <xdr:spPr>
        <a:xfrm>
          <a:off x="863111" y="135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2" name="直線コネクタ 231"/>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3"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4" name="直線コネクタ 233"/>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5"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6" name="直線コネクタ 235"/>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98014</xdr:rowOff>
    </xdr:from>
    <xdr:to>
      <xdr:col>6</xdr:col>
      <xdr:colOff>511175</xdr:colOff>
      <xdr:row>98</xdr:row>
      <xdr:rowOff>101219</xdr:rowOff>
    </xdr:to>
    <xdr:cxnSp macro="">
      <xdr:nvCxnSpPr>
        <xdr:cNvPr id="237" name="直線コネクタ 236"/>
        <xdr:cNvCxnSpPr/>
      </xdr:nvCxnSpPr>
      <xdr:spPr>
        <a:xfrm flipV="1">
          <a:off x="3797300" y="16900114"/>
          <a:ext cx="838200" cy="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8"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9" name="フローチャート : 判断 238"/>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94879</xdr:rowOff>
    </xdr:from>
    <xdr:to>
      <xdr:col>5</xdr:col>
      <xdr:colOff>358775</xdr:colOff>
      <xdr:row>98</xdr:row>
      <xdr:rowOff>101219</xdr:rowOff>
    </xdr:to>
    <xdr:cxnSp macro="">
      <xdr:nvCxnSpPr>
        <xdr:cNvPr id="240" name="直線コネクタ 239"/>
        <xdr:cNvCxnSpPr/>
      </xdr:nvCxnSpPr>
      <xdr:spPr>
        <a:xfrm>
          <a:off x="2908300" y="16896979"/>
          <a:ext cx="889000" cy="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39443</xdr:rowOff>
    </xdr:from>
    <xdr:to>
      <xdr:col>5</xdr:col>
      <xdr:colOff>409575</xdr:colOff>
      <xdr:row>98</xdr:row>
      <xdr:rowOff>141043</xdr:rowOff>
    </xdr:to>
    <xdr:sp macro="" textlink="">
      <xdr:nvSpPr>
        <xdr:cNvPr id="241" name="フローチャート : 判断 240"/>
        <xdr:cNvSpPr/>
      </xdr:nvSpPr>
      <xdr:spPr>
        <a:xfrm>
          <a:off x="3746500" y="1684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157570</xdr:rowOff>
    </xdr:from>
    <xdr:ext cx="534377" cy="259045"/>
    <xdr:sp macro="" textlink="">
      <xdr:nvSpPr>
        <xdr:cNvPr id="242" name="テキスト ボックス 241"/>
        <xdr:cNvSpPr txBox="1"/>
      </xdr:nvSpPr>
      <xdr:spPr>
        <a:xfrm>
          <a:off x="3530111" y="166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94879</xdr:rowOff>
    </xdr:from>
    <xdr:to>
      <xdr:col>4</xdr:col>
      <xdr:colOff>155575</xdr:colOff>
      <xdr:row>98</xdr:row>
      <xdr:rowOff>113655</xdr:rowOff>
    </xdr:to>
    <xdr:cxnSp macro="">
      <xdr:nvCxnSpPr>
        <xdr:cNvPr id="243" name="直線コネクタ 242"/>
        <xdr:cNvCxnSpPr/>
      </xdr:nvCxnSpPr>
      <xdr:spPr>
        <a:xfrm flipV="1">
          <a:off x="2019300" y="16896979"/>
          <a:ext cx="889000" cy="1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4" name="フローチャート : 判断 243"/>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5" name="テキスト ボックス 244"/>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111091</xdr:rowOff>
    </xdr:from>
    <xdr:to>
      <xdr:col>2</xdr:col>
      <xdr:colOff>638175</xdr:colOff>
      <xdr:row>98</xdr:row>
      <xdr:rowOff>113655</xdr:rowOff>
    </xdr:to>
    <xdr:cxnSp macro="">
      <xdr:nvCxnSpPr>
        <xdr:cNvPr id="246" name="直線コネクタ 245"/>
        <xdr:cNvCxnSpPr/>
      </xdr:nvCxnSpPr>
      <xdr:spPr>
        <a:xfrm>
          <a:off x="1130300" y="16913191"/>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7" name="フローチャート : 判断 246"/>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8" name="テキスト ボックス 247"/>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9" name="フローチャート : 判断 248"/>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50" name="テキスト ボックス 249"/>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47214</xdr:rowOff>
    </xdr:from>
    <xdr:to>
      <xdr:col>6</xdr:col>
      <xdr:colOff>561975</xdr:colOff>
      <xdr:row>98</xdr:row>
      <xdr:rowOff>148814</xdr:rowOff>
    </xdr:to>
    <xdr:sp macro="" textlink="">
      <xdr:nvSpPr>
        <xdr:cNvPr id="256" name="円/楕円 255"/>
        <xdr:cNvSpPr/>
      </xdr:nvSpPr>
      <xdr:spPr>
        <a:xfrm>
          <a:off x="4584700" y="168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7"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30,941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50419</xdr:rowOff>
    </xdr:from>
    <xdr:to>
      <xdr:col>5</xdr:col>
      <xdr:colOff>409575</xdr:colOff>
      <xdr:row>98</xdr:row>
      <xdr:rowOff>152019</xdr:rowOff>
    </xdr:to>
    <xdr:sp macro="" textlink="">
      <xdr:nvSpPr>
        <xdr:cNvPr id="258" name="円/楕円 257"/>
        <xdr:cNvSpPr/>
      </xdr:nvSpPr>
      <xdr:spPr>
        <a:xfrm>
          <a:off x="3746500" y="168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143146</xdr:rowOff>
    </xdr:from>
    <xdr:ext cx="534377" cy="259045"/>
    <xdr:sp macro="" textlink="">
      <xdr:nvSpPr>
        <xdr:cNvPr id="259" name="テキスト ボックス 258"/>
        <xdr:cNvSpPr txBox="1"/>
      </xdr:nvSpPr>
      <xdr:spPr>
        <a:xfrm>
          <a:off x="3530111" y="1694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44079</xdr:rowOff>
    </xdr:from>
    <xdr:to>
      <xdr:col>4</xdr:col>
      <xdr:colOff>206375</xdr:colOff>
      <xdr:row>98</xdr:row>
      <xdr:rowOff>145679</xdr:rowOff>
    </xdr:to>
    <xdr:sp macro="" textlink="">
      <xdr:nvSpPr>
        <xdr:cNvPr id="260" name="円/楕円 259"/>
        <xdr:cNvSpPr/>
      </xdr:nvSpPr>
      <xdr:spPr>
        <a:xfrm>
          <a:off x="2857500" y="168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136806</xdr:rowOff>
    </xdr:from>
    <xdr:ext cx="534377" cy="259045"/>
    <xdr:sp macro="" textlink="">
      <xdr:nvSpPr>
        <xdr:cNvPr id="261" name="テキスト ボックス 260"/>
        <xdr:cNvSpPr txBox="1"/>
      </xdr:nvSpPr>
      <xdr:spPr>
        <a:xfrm>
          <a:off x="2641111" y="169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62855</xdr:rowOff>
    </xdr:from>
    <xdr:to>
      <xdr:col>3</xdr:col>
      <xdr:colOff>3175</xdr:colOff>
      <xdr:row>98</xdr:row>
      <xdr:rowOff>164455</xdr:rowOff>
    </xdr:to>
    <xdr:sp macro="" textlink="">
      <xdr:nvSpPr>
        <xdr:cNvPr id="262" name="円/楕円 261"/>
        <xdr:cNvSpPr/>
      </xdr:nvSpPr>
      <xdr:spPr>
        <a:xfrm>
          <a:off x="1968500" y="168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155582</xdr:rowOff>
    </xdr:from>
    <xdr:ext cx="534377" cy="259045"/>
    <xdr:sp macro="" textlink="">
      <xdr:nvSpPr>
        <xdr:cNvPr id="263" name="テキスト ボックス 262"/>
        <xdr:cNvSpPr txBox="1"/>
      </xdr:nvSpPr>
      <xdr:spPr>
        <a:xfrm>
          <a:off x="1752111" y="169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60291</xdr:rowOff>
    </xdr:from>
    <xdr:to>
      <xdr:col>1</xdr:col>
      <xdr:colOff>485775</xdr:colOff>
      <xdr:row>98</xdr:row>
      <xdr:rowOff>161891</xdr:rowOff>
    </xdr:to>
    <xdr:sp macro="" textlink="">
      <xdr:nvSpPr>
        <xdr:cNvPr id="264" name="円/楕円 263"/>
        <xdr:cNvSpPr/>
      </xdr:nvSpPr>
      <xdr:spPr>
        <a:xfrm>
          <a:off x="1079500" y="168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153018</xdr:rowOff>
    </xdr:from>
    <xdr:ext cx="534377" cy="259045"/>
    <xdr:sp macro="" textlink="">
      <xdr:nvSpPr>
        <xdr:cNvPr id="265" name="テキスト ボックス 264"/>
        <xdr:cNvSpPr txBox="1"/>
      </xdr:nvSpPr>
      <xdr:spPr>
        <a:xfrm>
          <a:off x="863111" y="169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9" name="直線コネクタ 288"/>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2"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3" name="直線コネクタ 292"/>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20066</xdr:rowOff>
    </xdr:from>
    <xdr:to>
      <xdr:col>15</xdr:col>
      <xdr:colOff>180975</xdr:colOff>
      <xdr:row>36</xdr:row>
      <xdr:rowOff>24638</xdr:rowOff>
    </xdr:to>
    <xdr:cxnSp macro="">
      <xdr:nvCxnSpPr>
        <xdr:cNvPr id="294" name="直線コネクタ 293"/>
        <xdr:cNvCxnSpPr/>
      </xdr:nvCxnSpPr>
      <xdr:spPr>
        <a:xfrm>
          <a:off x="9639300" y="619226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5"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6" name="フローチャート : 判断 295"/>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20066</xdr:rowOff>
    </xdr:from>
    <xdr:to>
      <xdr:col>14</xdr:col>
      <xdr:colOff>28575</xdr:colOff>
      <xdr:row>36</xdr:row>
      <xdr:rowOff>73406</xdr:rowOff>
    </xdr:to>
    <xdr:cxnSp macro="">
      <xdr:nvCxnSpPr>
        <xdr:cNvPr id="297" name="直線コネクタ 296"/>
        <xdr:cNvCxnSpPr/>
      </xdr:nvCxnSpPr>
      <xdr:spPr>
        <a:xfrm flipV="1">
          <a:off x="8750300" y="6192266"/>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150241</xdr:rowOff>
    </xdr:from>
    <xdr:to>
      <xdr:col>14</xdr:col>
      <xdr:colOff>79375</xdr:colOff>
      <xdr:row>37</xdr:row>
      <xdr:rowOff>80391</xdr:rowOff>
    </xdr:to>
    <xdr:sp macro="" textlink="">
      <xdr:nvSpPr>
        <xdr:cNvPr id="298" name="フローチャート : 判断 297"/>
        <xdr:cNvSpPr/>
      </xdr:nvSpPr>
      <xdr:spPr>
        <a:xfrm>
          <a:off x="9588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71518</xdr:rowOff>
    </xdr:from>
    <xdr:ext cx="378565" cy="259045"/>
    <xdr:sp macro="" textlink="">
      <xdr:nvSpPr>
        <xdr:cNvPr id="299" name="テキスト ボックス 298"/>
        <xdr:cNvSpPr txBox="1"/>
      </xdr:nvSpPr>
      <xdr:spPr>
        <a:xfrm>
          <a:off x="9450017" y="6415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69977</xdr:rowOff>
    </xdr:from>
    <xdr:to>
      <xdr:col>12</xdr:col>
      <xdr:colOff>511175</xdr:colOff>
      <xdr:row>36</xdr:row>
      <xdr:rowOff>73406</xdr:rowOff>
    </xdr:to>
    <xdr:cxnSp macro="">
      <xdr:nvCxnSpPr>
        <xdr:cNvPr id="300" name="直線コネクタ 299"/>
        <xdr:cNvCxnSpPr/>
      </xdr:nvCxnSpPr>
      <xdr:spPr>
        <a:xfrm>
          <a:off x="7861300" y="624217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301" name="フローチャート : 判断 300"/>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59707</xdr:rowOff>
    </xdr:from>
    <xdr:ext cx="378565" cy="259045"/>
    <xdr:sp macro="" textlink="">
      <xdr:nvSpPr>
        <xdr:cNvPr id="302" name="テキスト ボックス 301"/>
        <xdr:cNvSpPr txBox="1"/>
      </xdr:nvSpPr>
      <xdr:spPr>
        <a:xfrm>
          <a:off x="8561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5969</xdr:rowOff>
    </xdr:from>
    <xdr:to>
      <xdr:col>11</xdr:col>
      <xdr:colOff>307975</xdr:colOff>
      <xdr:row>36</xdr:row>
      <xdr:rowOff>69977</xdr:rowOff>
    </xdr:to>
    <xdr:cxnSp macro="">
      <xdr:nvCxnSpPr>
        <xdr:cNvPr id="303" name="直線コネクタ 302"/>
        <xdr:cNvCxnSpPr/>
      </xdr:nvCxnSpPr>
      <xdr:spPr>
        <a:xfrm>
          <a:off x="6972300" y="5835269"/>
          <a:ext cx="889000" cy="4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4" name="フローチャート : 判断 303"/>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133240</xdr:rowOff>
    </xdr:from>
    <xdr:ext cx="469744" cy="259045"/>
    <xdr:sp macro="" textlink="">
      <xdr:nvSpPr>
        <xdr:cNvPr id="305" name="テキスト ボックス 304"/>
        <xdr:cNvSpPr txBox="1"/>
      </xdr:nvSpPr>
      <xdr:spPr>
        <a:xfrm>
          <a:off x="7626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6" name="フローチャート : 判断 305"/>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30370</xdr:rowOff>
    </xdr:from>
    <xdr:ext cx="469744" cy="259045"/>
    <xdr:sp macro="" textlink="">
      <xdr:nvSpPr>
        <xdr:cNvPr id="307" name="テキスト ボックス 306"/>
        <xdr:cNvSpPr txBox="1"/>
      </xdr:nvSpPr>
      <xdr:spPr>
        <a:xfrm>
          <a:off x="6737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145288</xdr:rowOff>
    </xdr:from>
    <xdr:to>
      <xdr:col>15</xdr:col>
      <xdr:colOff>231775</xdr:colOff>
      <xdr:row>36</xdr:row>
      <xdr:rowOff>75438</xdr:rowOff>
    </xdr:to>
    <xdr:sp macro="" textlink="">
      <xdr:nvSpPr>
        <xdr:cNvPr id="313" name="円/楕円 312"/>
        <xdr:cNvSpPr/>
      </xdr:nvSpPr>
      <xdr:spPr>
        <a:xfrm>
          <a:off x="104267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168165</xdr:rowOff>
    </xdr:from>
    <xdr:ext cx="469744" cy="259045"/>
    <xdr:sp macro="" textlink="">
      <xdr:nvSpPr>
        <xdr:cNvPr id="314" name="労働費該当値テキスト"/>
        <xdr:cNvSpPr txBox="1"/>
      </xdr:nvSpPr>
      <xdr:spPr>
        <a:xfrm>
          <a:off x="10528300" y="599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140716</xdr:rowOff>
    </xdr:from>
    <xdr:to>
      <xdr:col>14</xdr:col>
      <xdr:colOff>79375</xdr:colOff>
      <xdr:row>36</xdr:row>
      <xdr:rowOff>70866</xdr:rowOff>
    </xdr:to>
    <xdr:sp macro="" textlink="">
      <xdr:nvSpPr>
        <xdr:cNvPr id="315" name="円/楕円 314"/>
        <xdr:cNvSpPr/>
      </xdr:nvSpPr>
      <xdr:spPr>
        <a:xfrm>
          <a:off x="9588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87393</xdr:rowOff>
    </xdr:from>
    <xdr:ext cx="469744" cy="259045"/>
    <xdr:sp macro="" textlink="">
      <xdr:nvSpPr>
        <xdr:cNvPr id="316" name="テキスト ボックス 315"/>
        <xdr:cNvSpPr txBox="1"/>
      </xdr:nvSpPr>
      <xdr:spPr>
        <a:xfrm>
          <a:off x="9404427" y="591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22606</xdr:rowOff>
    </xdr:from>
    <xdr:to>
      <xdr:col>12</xdr:col>
      <xdr:colOff>561975</xdr:colOff>
      <xdr:row>36</xdr:row>
      <xdr:rowOff>124206</xdr:rowOff>
    </xdr:to>
    <xdr:sp macro="" textlink="">
      <xdr:nvSpPr>
        <xdr:cNvPr id="317" name="円/楕円 316"/>
        <xdr:cNvSpPr/>
      </xdr:nvSpPr>
      <xdr:spPr>
        <a:xfrm>
          <a:off x="8699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140733</xdr:rowOff>
    </xdr:from>
    <xdr:ext cx="469744" cy="259045"/>
    <xdr:sp macro="" textlink="">
      <xdr:nvSpPr>
        <xdr:cNvPr id="318" name="テキスト ボックス 317"/>
        <xdr:cNvSpPr txBox="1"/>
      </xdr:nvSpPr>
      <xdr:spPr>
        <a:xfrm>
          <a:off x="8515427"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19177</xdr:rowOff>
    </xdr:from>
    <xdr:to>
      <xdr:col>11</xdr:col>
      <xdr:colOff>358775</xdr:colOff>
      <xdr:row>36</xdr:row>
      <xdr:rowOff>120777</xdr:rowOff>
    </xdr:to>
    <xdr:sp macro="" textlink="">
      <xdr:nvSpPr>
        <xdr:cNvPr id="319" name="円/楕円 318"/>
        <xdr:cNvSpPr/>
      </xdr:nvSpPr>
      <xdr:spPr>
        <a:xfrm>
          <a:off x="7810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137304</xdr:rowOff>
    </xdr:from>
    <xdr:ext cx="469744" cy="259045"/>
    <xdr:sp macro="" textlink="">
      <xdr:nvSpPr>
        <xdr:cNvPr id="320" name="テキスト ボックス 319"/>
        <xdr:cNvSpPr txBox="1"/>
      </xdr:nvSpPr>
      <xdr:spPr>
        <a:xfrm>
          <a:off x="7626427" y="59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126619</xdr:rowOff>
    </xdr:from>
    <xdr:to>
      <xdr:col>10</xdr:col>
      <xdr:colOff>155575</xdr:colOff>
      <xdr:row>34</xdr:row>
      <xdr:rowOff>56769</xdr:rowOff>
    </xdr:to>
    <xdr:sp macro="" textlink="">
      <xdr:nvSpPr>
        <xdr:cNvPr id="321" name="円/楕円 320"/>
        <xdr:cNvSpPr/>
      </xdr:nvSpPr>
      <xdr:spPr>
        <a:xfrm>
          <a:off x="6921500" y="57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73296</xdr:rowOff>
    </xdr:from>
    <xdr:ext cx="469744" cy="259045"/>
    <xdr:sp macro="" textlink="">
      <xdr:nvSpPr>
        <xdr:cNvPr id="322" name="テキスト ボックス 321"/>
        <xdr:cNvSpPr txBox="1"/>
      </xdr:nvSpPr>
      <xdr:spPr>
        <a:xfrm>
          <a:off x="6737427" y="555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6" name="直線コネクタ 345"/>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7"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8" name="直線コネクタ 347"/>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9"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50" name="直線コネクタ 349"/>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2254</xdr:rowOff>
    </xdr:from>
    <xdr:to>
      <xdr:col>15</xdr:col>
      <xdr:colOff>180975</xdr:colOff>
      <xdr:row>59</xdr:row>
      <xdr:rowOff>6141</xdr:rowOff>
    </xdr:to>
    <xdr:cxnSp macro="">
      <xdr:nvCxnSpPr>
        <xdr:cNvPr id="351" name="直線コネクタ 350"/>
        <xdr:cNvCxnSpPr/>
      </xdr:nvCxnSpPr>
      <xdr:spPr>
        <a:xfrm>
          <a:off x="9639300" y="10117804"/>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2"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3" name="フローチャート : 判断 352"/>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2254</xdr:rowOff>
    </xdr:from>
    <xdr:to>
      <xdr:col>14</xdr:col>
      <xdr:colOff>28575</xdr:colOff>
      <xdr:row>59</xdr:row>
      <xdr:rowOff>6274</xdr:rowOff>
    </xdr:to>
    <xdr:cxnSp macro="">
      <xdr:nvCxnSpPr>
        <xdr:cNvPr id="354" name="直線コネクタ 353"/>
        <xdr:cNvCxnSpPr/>
      </xdr:nvCxnSpPr>
      <xdr:spPr>
        <a:xfrm flipV="1">
          <a:off x="8750300" y="10117804"/>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5" name="フローチャート : 判断 354"/>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73239</xdr:rowOff>
    </xdr:from>
    <xdr:ext cx="534377" cy="259045"/>
    <xdr:sp macro="" textlink="">
      <xdr:nvSpPr>
        <xdr:cNvPr id="356" name="テキスト ボックス 355"/>
        <xdr:cNvSpPr txBox="1"/>
      </xdr:nvSpPr>
      <xdr:spPr>
        <a:xfrm>
          <a:off x="9372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6274</xdr:rowOff>
    </xdr:from>
    <xdr:to>
      <xdr:col>12</xdr:col>
      <xdr:colOff>511175</xdr:colOff>
      <xdr:row>59</xdr:row>
      <xdr:rowOff>13208</xdr:rowOff>
    </xdr:to>
    <xdr:cxnSp macro="">
      <xdr:nvCxnSpPr>
        <xdr:cNvPr id="357" name="直線コネクタ 356"/>
        <xdr:cNvCxnSpPr/>
      </xdr:nvCxnSpPr>
      <xdr:spPr>
        <a:xfrm flipV="1">
          <a:off x="7861300" y="10121824"/>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8" name="フローチャート : 判断 357"/>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9" name="テキスト ボックス 358"/>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13208</xdr:rowOff>
    </xdr:from>
    <xdr:to>
      <xdr:col>11</xdr:col>
      <xdr:colOff>307975</xdr:colOff>
      <xdr:row>59</xdr:row>
      <xdr:rowOff>15608</xdr:rowOff>
    </xdr:to>
    <xdr:cxnSp macro="">
      <xdr:nvCxnSpPr>
        <xdr:cNvPr id="360" name="直線コネクタ 359"/>
        <xdr:cNvCxnSpPr/>
      </xdr:nvCxnSpPr>
      <xdr:spPr>
        <a:xfrm flipV="1">
          <a:off x="6972300" y="10128758"/>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1" name="フローチャート : 判断 360"/>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2" name="テキスト ボックス 361"/>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3" name="フローチャート : 判断 362"/>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4" name="テキスト ボックス 363"/>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126791</xdr:rowOff>
    </xdr:from>
    <xdr:to>
      <xdr:col>15</xdr:col>
      <xdr:colOff>231775</xdr:colOff>
      <xdr:row>59</xdr:row>
      <xdr:rowOff>56941</xdr:rowOff>
    </xdr:to>
    <xdr:sp macro="" textlink="">
      <xdr:nvSpPr>
        <xdr:cNvPr id="370" name="円/楕円 369"/>
        <xdr:cNvSpPr/>
      </xdr:nvSpPr>
      <xdr:spPr>
        <a:xfrm>
          <a:off x="10426700" y="100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41718</xdr:rowOff>
    </xdr:from>
    <xdr:ext cx="469744" cy="259045"/>
    <xdr:sp macro="" textlink="">
      <xdr:nvSpPr>
        <xdr:cNvPr id="371" name="農林水産業費該当値テキスト"/>
        <xdr:cNvSpPr txBox="1"/>
      </xdr:nvSpPr>
      <xdr:spPr>
        <a:xfrm>
          <a:off x="10528300" y="99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122904</xdr:rowOff>
    </xdr:from>
    <xdr:to>
      <xdr:col>14</xdr:col>
      <xdr:colOff>79375</xdr:colOff>
      <xdr:row>59</xdr:row>
      <xdr:rowOff>53054</xdr:rowOff>
    </xdr:to>
    <xdr:sp macro="" textlink="">
      <xdr:nvSpPr>
        <xdr:cNvPr id="372" name="円/楕円 371"/>
        <xdr:cNvSpPr/>
      </xdr:nvSpPr>
      <xdr:spPr>
        <a:xfrm>
          <a:off x="9588500" y="100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44181</xdr:rowOff>
    </xdr:from>
    <xdr:ext cx="469744" cy="259045"/>
    <xdr:sp macro="" textlink="">
      <xdr:nvSpPr>
        <xdr:cNvPr id="373" name="テキスト ボックス 372"/>
        <xdr:cNvSpPr txBox="1"/>
      </xdr:nvSpPr>
      <xdr:spPr>
        <a:xfrm>
          <a:off x="9404427" y="101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126924</xdr:rowOff>
    </xdr:from>
    <xdr:to>
      <xdr:col>12</xdr:col>
      <xdr:colOff>561975</xdr:colOff>
      <xdr:row>59</xdr:row>
      <xdr:rowOff>57074</xdr:rowOff>
    </xdr:to>
    <xdr:sp macro="" textlink="">
      <xdr:nvSpPr>
        <xdr:cNvPr id="374" name="円/楕円 373"/>
        <xdr:cNvSpPr/>
      </xdr:nvSpPr>
      <xdr:spPr>
        <a:xfrm>
          <a:off x="8699500" y="100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48201</xdr:rowOff>
    </xdr:from>
    <xdr:ext cx="469744" cy="259045"/>
    <xdr:sp macro="" textlink="">
      <xdr:nvSpPr>
        <xdr:cNvPr id="375" name="テキスト ボックス 374"/>
        <xdr:cNvSpPr txBox="1"/>
      </xdr:nvSpPr>
      <xdr:spPr>
        <a:xfrm>
          <a:off x="8515427" y="1016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133858</xdr:rowOff>
    </xdr:from>
    <xdr:to>
      <xdr:col>11</xdr:col>
      <xdr:colOff>358775</xdr:colOff>
      <xdr:row>59</xdr:row>
      <xdr:rowOff>64008</xdr:rowOff>
    </xdr:to>
    <xdr:sp macro="" textlink="">
      <xdr:nvSpPr>
        <xdr:cNvPr id="376" name="円/楕円 375"/>
        <xdr:cNvSpPr/>
      </xdr:nvSpPr>
      <xdr:spPr>
        <a:xfrm>
          <a:off x="7810500" y="100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55135</xdr:rowOff>
    </xdr:from>
    <xdr:ext cx="469744" cy="259045"/>
    <xdr:sp macro="" textlink="">
      <xdr:nvSpPr>
        <xdr:cNvPr id="377" name="テキスト ボックス 376"/>
        <xdr:cNvSpPr txBox="1"/>
      </xdr:nvSpPr>
      <xdr:spPr>
        <a:xfrm>
          <a:off x="7626427" y="101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136258</xdr:rowOff>
    </xdr:from>
    <xdr:to>
      <xdr:col>10</xdr:col>
      <xdr:colOff>155575</xdr:colOff>
      <xdr:row>59</xdr:row>
      <xdr:rowOff>66408</xdr:rowOff>
    </xdr:to>
    <xdr:sp macro="" textlink="">
      <xdr:nvSpPr>
        <xdr:cNvPr id="378" name="円/楕円 377"/>
        <xdr:cNvSpPr/>
      </xdr:nvSpPr>
      <xdr:spPr>
        <a:xfrm>
          <a:off x="6921500" y="100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57535</xdr:rowOff>
    </xdr:from>
    <xdr:ext cx="469744" cy="259045"/>
    <xdr:sp macro="" textlink="">
      <xdr:nvSpPr>
        <xdr:cNvPr id="379" name="テキスト ボックス 378"/>
        <xdr:cNvSpPr txBox="1"/>
      </xdr:nvSpPr>
      <xdr:spPr>
        <a:xfrm>
          <a:off x="6737427" y="1017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3" name="直線コネクタ 402"/>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4"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5" name="直線コネクタ 404"/>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6"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7" name="直線コネクタ 406"/>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97256</xdr:rowOff>
    </xdr:from>
    <xdr:to>
      <xdr:col>15</xdr:col>
      <xdr:colOff>180975</xdr:colOff>
      <xdr:row>78</xdr:row>
      <xdr:rowOff>104457</xdr:rowOff>
    </xdr:to>
    <xdr:cxnSp macro="">
      <xdr:nvCxnSpPr>
        <xdr:cNvPr id="408" name="直線コネクタ 407"/>
        <xdr:cNvCxnSpPr/>
      </xdr:nvCxnSpPr>
      <xdr:spPr>
        <a:xfrm flipV="1">
          <a:off x="9639300" y="13470356"/>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9"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10" name="フローチャート : 判断 409"/>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104457</xdr:rowOff>
    </xdr:from>
    <xdr:to>
      <xdr:col>14</xdr:col>
      <xdr:colOff>28575</xdr:colOff>
      <xdr:row>78</xdr:row>
      <xdr:rowOff>121641</xdr:rowOff>
    </xdr:to>
    <xdr:cxnSp macro="">
      <xdr:nvCxnSpPr>
        <xdr:cNvPr id="411" name="直線コネクタ 410"/>
        <xdr:cNvCxnSpPr/>
      </xdr:nvCxnSpPr>
      <xdr:spPr>
        <a:xfrm flipV="1">
          <a:off x="8750300" y="13477557"/>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2" name="フローチャート : 判断 411"/>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3" name="テキスト ボックス 412"/>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121641</xdr:rowOff>
    </xdr:from>
    <xdr:to>
      <xdr:col>12</xdr:col>
      <xdr:colOff>511175</xdr:colOff>
      <xdr:row>78</xdr:row>
      <xdr:rowOff>132538</xdr:rowOff>
    </xdr:to>
    <xdr:cxnSp macro="">
      <xdr:nvCxnSpPr>
        <xdr:cNvPr id="414" name="直線コネクタ 413"/>
        <xdr:cNvCxnSpPr/>
      </xdr:nvCxnSpPr>
      <xdr:spPr>
        <a:xfrm flipV="1">
          <a:off x="7861300" y="13494741"/>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5" name="フローチャート : 判断 414"/>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6" name="テキスト ボックス 415"/>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129718</xdr:rowOff>
    </xdr:from>
    <xdr:to>
      <xdr:col>11</xdr:col>
      <xdr:colOff>307975</xdr:colOff>
      <xdr:row>78</xdr:row>
      <xdr:rowOff>132538</xdr:rowOff>
    </xdr:to>
    <xdr:cxnSp macro="">
      <xdr:nvCxnSpPr>
        <xdr:cNvPr id="417" name="直線コネクタ 416"/>
        <xdr:cNvCxnSpPr/>
      </xdr:nvCxnSpPr>
      <xdr:spPr>
        <a:xfrm>
          <a:off x="6972300" y="13502818"/>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8" name="フローチャート : 判断 417"/>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9" name="テキスト ボックス 418"/>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20" name="フローチャート : 判断 419"/>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1" name="テキスト ボックス 420"/>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46456</xdr:rowOff>
    </xdr:from>
    <xdr:to>
      <xdr:col>15</xdr:col>
      <xdr:colOff>231775</xdr:colOff>
      <xdr:row>78</xdr:row>
      <xdr:rowOff>148056</xdr:rowOff>
    </xdr:to>
    <xdr:sp macro="" textlink="">
      <xdr:nvSpPr>
        <xdr:cNvPr id="427" name="円/楕円 426"/>
        <xdr:cNvSpPr/>
      </xdr:nvSpPr>
      <xdr:spPr>
        <a:xfrm>
          <a:off x="10426700" y="134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132833</xdr:rowOff>
    </xdr:from>
    <xdr:ext cx="469744" cy="259045"/>
    <xdr:sp macro="" textlink="">
      <xdr:nvSpPr>
        <xdr:cNvPr id="428" name="商工費該当値テキスト"/>
        <xdr:cNvSpPr txBox="1"/>
      </xdr:nvSpPr>
      <xdr:spPr>
        <a:xfrm>
          <a:off x="10528300" y="133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53657</xdr:rowOff>
    </xdr:from>
    <xdr:to>
      <xdr:col>14</xdr:col>
      <xdr:colOff>79375</xdr:colOff>
      <xdr:row>78</xdr:row>
      <xdr:rowOff>155257</xdr:rowOff>
    </xdr:to>
    <xdr:sp macro="" textlink="">
      <xdr:nvSpPr>
        <xdr:cNvPr id="429" name="円/楕円 428"/>
        <xdr:cNvSpPr/>
      </xdr:nvSpPr>
      <xdr:spPr>
        <a:xfrm>
          <a:off x="95885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146384</xdr:rowOff>
    </xdr:from>
    <xdr:ext cx="469744" cy="259045"/>
    <xdr:sp macro="" textlink="">
      <xdr:nvSpPr>
        <xdr:cNvPr id="430" name="テキスト ボックス 429"/>
        <xdr:cNvSpPr txBox="1"/>
      </xdr:nvSpPr>
      <xdr:spPr>
        <a:xfrm>
          <a:off x="9404427" y="135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70841</xdr:rowOff>
    </xdr:from>
    <xdr:to>
      <xdr:col>12</xdr:col>
      <xdr:colOff>561975</xdr:colOff>
      <xdr:row>79</xdr:row>
      <xdr:rowOff>991</xdr:rowOff>
    </xdr:to>
    <xdr:sp macro="" textlink="">
      <xdr:nvSpPr>
        <xdr:cNvPr id="431" name="円/楕円 430"/>
        <xdr:cNvSpPr/>
      </xdr:nvSpPr>
      <xdr:spPr>
        <a:xfrm>
          <a:off x="8699500" y="1344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163568</xdr:rowOff>
    </xdr:from>
    <xdr:ext cx="469744" cy="259045"/>
    <xdr:sp macro="" textlink="">
      <xdr:nvSpPr>
        <xdr:cNvPr id="432" name="テキスト ボックス 431"/>
        <xdr:cNvSpPr txBox="1"/>
      </xdr:nvSpPr>
      <xdr:spPr>
        <a:xfrm>
          <a:off x="8515427" y="1353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81738</xdr:rowOff>
    </xdr:from>
    <xdr:to>
      <xdr:col>11</xdr:col>
      <xdr:colOff>358775</xdr:colOff>
      <xdr:row>79</xdr:row>
      <xdr:rowOff>11888</xdr:rowOff>
    </xdr:to>
    <xdr:sp macro="" textlink="">
      <xdr:nvSpPr>
        <xdr:cNvPr id="433" name="円/楕円 432"/>
        <xdr:cNvSpPr/>
      </xdr:nvSpPr>
      <xdr:spPr>
        <a:xfrm>
          <a:off x="7810500" y="134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3015</xdr:rowOff>
    </xdr:from>
    <xdr:ext cx="469744" cy="259045"/>
    <xdr:sp macro="" textlink="">
      <xdr:nvSpPr>
        <xdr:cNvPr id="434" name="テキスト ボックス 433"/>
        <xdr:cNvSpPr txBox="1"/>
      </xdr:nvSpPr>
      <xdr:spPr>
        <a:xfrm>
          <a:off x="7626427" y="1354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78918</xdr:rowOff>
    </xdr:from>
    <xdr:to>
      <xdr:col>10</xdr:col>
      <xdr:colOff>155575</xdr:colOff>
      <xdr:row>79</xdr:row>
      <xdr:rowOff>9068</xdr:rowOff>
    </xdr:to>
    <xdr:sp macro="" textlink="">
      <xdr:nvSpPr>
        <xdr:cNvPr id="435" name="円/楕円 434"/>
        <xdr:cNvSpPr/>
      </xdr:nvSpPr>
      <xdr:spPr>
        <a:xfrm>
          <a:off x="6921500" y="134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195</xdr:rowOff>
    </xdr:from>
    <xdr:ext cx="469744" cy="259045"/>
    <xdr:sp macro="" textlink="">
      <xdr:nvSpPr>
        <xdr:cNvPr id="436" name="テキスト ボックス 435"/>
        <xdr:cNvSpPr txBox="1"/>
      </xdr:nvSpPr>
      <xdr:spPr>
        <a:xfrm>
          <a:off x="6737427" y="1354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4" name="直線コネクタ 463"/>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5"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6" name="直線コネクタ 465"/>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7"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8" name="直線コネクタ 467"/>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152836</xdr:rowOff>
    </xdr:from>
    <xdr:to>
      <xdr:col>15</xdr:col>
      <xdr:colOff>180975</xdr:colOff>
      <xdr:row>98</xdr:row>
      <xdr:rowOff>9159</xdr:rowOff>
    </xdr:to>
    <xdr:cxnSp macro="">
      <xdr:nvCxnSpPr>
        <xdr:cNvPr id="469" name="直線コネクタ 468"/>
        <xdr:cNvCxnSpPr/>
      </xdr:nvCxnSpPr>
      <xdr:spPr>
        <a:xfrm>
          <a:off x="9639300" y="16783486"/>
          <a:ext cx="838200" cy="2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70"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71" name="フローチャート : 判断 470"/>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152836</xdr:rowOff>
    </xdr:from>
    <xdr:to>
      <xdr:col>14</xdr:col>
      <xdr:colOff>28575</xdr:colOff>
      <xdr:row>97</xdr:row>
      <xdr:rowOff>166312</xdr:rowOff>
    </xdr:to>
    <xdr:cxnSp macro="">
      <xdr:nvCxnSpPr>
        <xdr:cNvPr id="472" name="直線コネクタ 471"/>
        <xdr:cNvCxnSpPr/>
      </xdr:nvCxnSpPr>
      <xdr:spPr>
        <a:xfrm flipV="1">
          <a:off x="8750300" y="16783486"/>
          <a:ext cx="889000" cy="1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71831</xdr:rowOff>
    </xdr:from>
    <xdr:to>
      <xdr:col>14</xdr:col>
      <xdr:colOff>79375</xdr:colOff>
      <xdr:row>98</xdr:row>
      <xdr:rowOff>1981</xdr:rowOff>
    </xdr:to>
    <xdr:sp macro="" textlink="">
      <xdr:nvSpPr>
        <xdr:cNvPr id="473" name="フローチャート : 判断 472"/>
        <xdr:cNvSpPr/>
      </xdr:nvSpPr>
      <xdr:spPr>
        <a:xfrm>
          <a:off x="9588500" y="1670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18508</xdr:rowOff>
    </xdr:from>
    <xdr:ext cx="534377" cy="259045"/>
    <xdr:sp macro="" textlink="">
      <xdr:nvSpPr>
        <xdr:cNvPr id="474" name="テキスト ボックス 473"/>
        <xdr:cNvSpPr txBox="1"/>
      </xdr:nvSpPr>
      <xdr:spPr>
        <a:xfrm>
          <a:off x="9372111" y="164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162561</xdr:rowOff>
    </xdr:from>
    <xdr:to>
      <xdr:col>12</xdr:col>
      <xdr:colOff>511175</xdr:colOff>
      <xdr:row>97</xdr:row>
      <xdr:rowOff>166312</xdr:rowOff>
    </xdr:to>
    <xdr:cxnSp macro="">
      <xdr:nvCxnSpPr>
        <xdr:cNvPr id="475" name="直線コネクタ 474"/>
        <xdr:cNvCxnSpPr/>
      </xdr:nvCxnSpPr>
      <xdr:spPr>
        <a:xfrm>
          <a:off x="7861300" y="16793211"/>
          <a:ext cx="8890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6" name="フローチャート : 判断 475"/>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7" name="テキスト ボックス 476"/>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69538</xdr:rowOff>
    </xdr:from>
    <xdr:to>
      <xdr:col>11</xdr:col>
      <xdr:colOff>307975</xdr:colOff>
      <xdr:row>97</xdr:row>
      <xdr:rowOff>162561</xdr:rowOff>
    </xdr:to>
    <xdr:cxnSp macro="">
      <xdr:nvCxnSpPr>
        <xdr:cNvPr id="478" name="直線コネクタ 477"/>
        <xdr:cNvCxnSpPr/>
      </xdr:nvCxnSpPr>
      <xdr:spPr>
        <a:xfrm>
          <a:off x="6972300" y="16700188"/>
          <a:ext cx="889000" cy="9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9" name="フローチャート : 判断 478"/>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80" name="テキスト ボックス 479"/>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81" name="フローチャート : 判断 480"/>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2" name="テキスト ボックス 481"/>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129809</xdr:rowOff>
    </xdr:from>
    <xdr:to>
      <xdr:col>15</xdr:col>
      <xdr:colOff>231775</xdr:colOff>
      <xdr:row>98</xdr:row>
      <xdr:rowOff>59959</xdr:rowOff>
    </xdr:to>
    <xdr:sp macro="" textlink="">
      <xdr:nvSpPr>
        <xdr:cNvPr id="488" name="円/楕円 487"/>
        <xdr:cNvSpPr/>
      </xdr:nvSpPr>
      <xdr:spPr>
        <a:xfrm>
          <a:off x="10426700" y="1676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108236</xdr:rowOff>
    </xdr:from>
    <xdr:ext cx="534377" cy="259045"/>
    <xdr:sp macro="" textlink="">
      <xdr:nvSpPr>
        <xdr:cNvPr id="489" name="土木費該当値テキスト"/>
        <xdr:cNvSpPr txBox="1"/>
      </xdr:nvSpPr>
      <xdr:spPr>
        <a:xfrm>
          <a:off x="10528300" y="1673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31,705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102036</xdr:rowOff>
    </xdr:from>
    <xdr:to>
      <xdr:col>14</xdr:col>
      <xdr:colOff>79375</xdr:colOff>
      <xdr:row>98</xdr:row>
      <xdr:rowOff>32186</xdr:rowOff>
    </xdr:to>
    <xdr:sp macro="" textlink="">
      <xdr:nvSpPr>
        <xdr:cNvPr id="490" name="円/楕円 489"/>
        <xdr:cNvSpPr/>
      </xdr:nvSpPr>
      <xdr:spPr>
        <a:xfrm>
          <a:off x="9588500" y="1673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23313</xdr:rowOff>
    </xdr:from>
    <xdr:ext cx="534377" cy="259045"/>
    <xdr:sp macro="" textlink="">
      <xdr:nvSpPr>
        <xdr:cNvPr id="491" name="テキスト ボックス 490"/>
        <xdr:cNvSpPr txBox="1"/>
      </xdr:nvSpPr>
      <xdr:spPr>
        <a:xfrm>
          <a:off x="9372111" y="168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115512</xdr:rowOff>
    </xdr:from>
    <xdr:to>
      <xdr:col>12</xdr:col>
      <xdr:colOff>561975</xdr:colOff>
      <xdr:row>98</xdr:row>
      <xdr:rowOff>45662</xdr:rowOff>
    </xdr:to>
    <xdr:sp macro="" textlink="">
      <xdr:nvSpPr>
        <xdr:cNvPr id="492" name="円/楕円 491"/>
        <xdr:cNvSpPr/>
      </xdr:nvSpPr>
      <xdr:spPr>
        <a:xfrm>
          <a:off x="8699500" y="1674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36789</xdr:rowOff>
    </xdr:from>
    <xdr:ext cx="534377" cy="259045"/>
    <xdr:sp macro="" textlink="">
      <xdr:nvSpPr>
        <xdr:cNvPr id="493" name="テキスト ボックス 492"/>
        <xdr:cNvSpPr txBox="1"/>
      </xdr:nvSpPr>
      <xdr:spPr>
        <a:xfrm>
          <a:off x="8483111" y="168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111761</xdr:rowOff>
    </xdr:from>
    <xdr:to>
      <xdr:col>11</xdr:col>
      <xdr:colOff>358775</xdr:colOff>
      <xdr:row>98</xdr:row>
      <xdr:rowOff>41911</xdr:rowOff>
    </xdr:to>
    <xdr:sp macro="" textlink="">
      <xdr:nvSpPr>
        <xdr:cNvPr id="494" name="円/楕円 493"/>
        <xdr:cNvSpPr/>
      </xdr:nvSpPr>
      <xdr:spPr>
        <a:xfrm>
          <a:off x="7810500" y="16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33038</xdr:rowOff>
    </xdr:from>
    <xdr:ext cx="534377" cy="259045"/>
    <xdr:sp macro="" textlink="">
      <xdr:nvSpPr>
        <xdr:cNvPr id="495" name="テキスト ボックス 494"/>
        <xdr:cNvSpPr txBox="1"/>
      </xdr:nvSpPr>
      <xdr:spPr>
        <a:xfrm>
          <a:off x="7594111" y="168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18738</xdr:rowOff>
    </xdr:from>
    <xdr:to>
      <xdr:col>10</xdr:col>
      <xdr:colOff>155575</xdr:colOff>
      <xdr:row>97</xdr:row>
      <xdr:rowOff>120338</xdr:rowOff>
    </xdr:to>
    <xdr:sp macro="" textlink="">
      <xdr:nvSpPr>
        <xdr:cNvPr id="496" name="円/楕円 495"/>
        <xdr:cNvSpPr/>
      </xdr:nvSpPr>
      <xdr:spPr>
        <a:xfrm>
          <a:off x="6921500" y="166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136865</xdr:rowOff>
    </xdr:from>
    <xdr:ext cx="534377" cy="259045"/>
    <xdr:sp macro="" textlink="">
      <xdr:nvSpPr>
        <xdr:cNvPr id="497" name="テキスト ボックス 496"/>
        <xdr:cNvSpPr txBox="1"/>
      </xdr:nvSpPr>
      <xdr:spPr>
        <a:xfrm>
          <a:off x="6705111" y="1642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10" name="テキスト ボックス 50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20" name="直線コネクタ 519"/>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21"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2" name="直線コネクタ 521"/>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3"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4" name="直線コネクタ 523"/>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131973</xdr:rowOff>
    </xdr:from>
    <xdr:to>
      <xdr:col>23</xdr:col>
      <xdr:colOff>517525</xdr:colOff>
      <xdr:row>38</xdr:row>
      <xdr:rowOff>9169</xdr:rowOff>
    </xdr:to>
    <xdr:cxnSp macro="">
      <xdr:nvCxnSpPr>
        <xdr:cNvPr id="525" name="直線コネクタ 524"/>
        <xdr:cNvCxnSpPr/>
      </xdr:nvCxnSpPr>
      <xdr:spPr>
        <a:xfrm flipV="1">
          <a:off x="15481300" y="6475623"/>
          <a:ext cx="838200" cy="4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6"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7" name="フローチャート : 判断 526"/>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9169</xdr:rowOff>
    </xdr:from>
    <xdr:to>
      <xdr:col>22</xdr:col>
      <xdr:colOff>365125</xdr:colOff>
      <xdr:row>38</xdr:row>
      <xdr:rowOff>67920</xdr:rowOff>
    </xdr:to>
    <xdr:cxnSp macro="">
      <xdr:nvCxnSpPr>
        <xdr:cNvPr id="528" name="直線コネクタ 527"/>
        <xdr:cNvCxnSpPr/>
      </xdr:nvCxnSpPr>
      <xdr:spPr>
        <a:xfrm flipV="1">
          <a:off x="14592300" y="6524269"/>
          <a:ext cx="889000" cy="5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1849</xdr:rowOff>
    </xdr:from>
    <xdr:to>
      <xdr:col>22</xdr:col>
      <xdr:colOff>415925</xdr:colOff>
      <xdr:row>36</xdr:row>
      <xdr:rowOff>103449</xdr:rowOff>
    </xdr:to>
    <xdr:sp macro="" textlink="">
      <xdr:nvSpPr>
        <xdr:cNvPr id="529" name="フローチャート : 判断 528"/>
        <xdr:cNvSpPr/>
      </xdr:nvSpPr>
      <xdr:spPr>
        <a:xfrm>
          <a:off x="15430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119976</xdr:rowOff>
    </xdr:from>
    <xdr:ext cx="534377" cy="259045"/>
    <xdr:sp macro="" textlink="">
      <xdr:nvSpPr>
        <xdr:cNvPr id="530" name="テキスト ボックス 529"/>
        <xdr:cNvSpPr txBox="1"/>
      </xdr:nvSpPr>
      <xdr:spPr>
        <a:xfrm>
          <a:off x="15214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31572</xdr:rowOff>
    </xdr:from>
    <xdr:to>
      <xdr:col>21</xdr:col>
      <xdr:colOff>161925</xdr:colOff>
      <xdr:row>38</xdr:row>
      <xdr:rowOff>67920</xdr:rowOff>
    </xdr:to>
    <xdr:cxnSp macro="">
      <xdr:nvCxnSpPr>
        <xdr:cNvPr id="531" name="直線コネクタ 530"/>
        <xdr:cNvCxnSpPr/>
      </xdr:nvCxnSpPr>
      <xdr:spPr>
        <a:xfrm>
          <a:off x="13703300" y="6546672"/>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2" name="フローチャート : 判断 531"/>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3" name="テキスト ボックス 532"/>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31572</xdr:rowOff>
    </xdr:from>
    <xdr:to>
      <xdr:col>19</xdr:col>
      <xdr:colOff>644525</xdr:colOff>
      <xdr:row>38</xdr:row>
      <xdr:rowOff>47482</xdr:rowOff>
    </xdr:to>
    <xdr:cxnSp macro="">
      <xdr:nvCxnSpPr>
        <xdr:cNvPr id="534" name="直線コネクタ 533"/>
        <xdr:cNvCxnSpPr/>
      </xdr:nvCxnSpPr>
      <xdr:spPr>
        <a:xfrm flipV="1">
          <a:off x="12814300" y="6546672"/>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5" name="フローチャート : 判断 534"/>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6" name="テキスト ボックス 535"/>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7" name="フローチャート : 判断 536"/>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8" name="テキスト ボックス 537"/>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81173</xdr:rowOff>
    </xdr:from>
    <xdr:to>
      <xdr:col>23</xdr:col>
      <xdr:colOff>568325</xdr:colOff>
      <xdr:row>38</xdr:row>
      <xdr:rowOff>11323</xdr:rowOff>
    </xdr:to>
    <xdr:sp macro="" textlink="">
      <xdr:nvSpPr>
        <xdr:cNvPr id="544" name="円/楕円 543"/>
        <xdr:cNvSpPr/>
      </xdr:nvSpPr>
      <xdr:spPr>
        <a:xfrm>
          <a:off x="16268700" y="64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59600</xdr:rowOff>
    </xdr:from>
    <xdr:ext cx="534377" cy="259045"/>
    <xdr:sp macro="" textlink="">
      <xdr:nvSpPr>
        <xdr:cNvPr id="545" name="消防費該当値テキスト"/>
        <xdr:cNvSpPr txBox="1"/>
      </xdr:nvSpPr>
      <xdr:spPr>
        <a:xfrm>
          <a:off x="16370300" y="640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13,919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129819</xdr:rowOff>
    </xdr:from>
    <xdr:to>
      <xdr:col>22</xdr:col>
      <xdr:colOff>415925</xdr:colOff>
      <xdr:row>38</xdr:row>
      <xdr:rowOff>59969</xdr:rowOff>
    </xdr:to>
    <xdr:sp macro="" textlink="">
      <xdr:nvSpPr>
        <xdr:cNvPr id="546" name="円/楕円 545"/>
        <xdr:cNvSpPr/>
      </xdr:nvSpPr>
      <xdr:spPr>
        <a:xfrm>
          <a:off x="15430500" y="64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51096</xdr:rowOff>
    </xdr:from>
    <xdr:ext cx="534377" cy="259045"/>
    <xdr:sp macro="" textlink="">
      <xdr:nvSpPr>
        <xdr:cNvPr id="547" name="テキスト ボックス 546"/>
        <xdr:cNvSpPr txBox="1"/>
      </xdr:nvSpPr>
      <xdr:spPr>
        <a:xfrm>
          <a:off x="15214111" y="656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17120</xdr:rowOff>
    </xdr:from>
    <xdr:to>
      <xdr:col>21</xdr:col>
      <xdr:colOff>212725</xdr:colOff>
      <xdr:row>38</xdr:row>
      <xdr:rowOff>118720</xdr:rowOff>
    </xdr:to>
    <xdr:sp macro="" textlink="">
      <xdr:nvSpPr>
        <xdr:cNvPr id="548" name="円/楕円 547"/>
        <xdr:cNvSpPr/>
      </xdr:nvSpPr>
      <xdr:spPr>
        <a:xfrm>
          <a:off x="14541500" y="65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109847</xdr:rowOff>
    </xdr:from>
    <xdr:ext cx="534377" cy="259045"/>
    <xdr:sp macro="" textlink="">
      <xdr:nvSpPr>
        <xdr:cNvPr id="549" name="テキスト ボックス 548"/>
        <xdr:cNvSpPr txBox="1"/>
      </xdr:nvSpPr>
      <xdr:spPr>
        <a:xfrm>
          <a:off x="14325111" y="66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152222</xdr:rowOff>
    </xdr:from>
    <xdr:to>
      <xdr:col>20</xdr:col>
      <xdr:colOff>9525</xdr:colOff>
      <xdr:row>38</xdr:row>
      <xdr:rowOff>82372</xdr:rowOff>
    </xdr:to>
    <xdr:sp macro="" textlink="">
      <xdr:nvSpPr>
        <xdr:cNvPr id="550" name="円/楕円 549"/>
        <xdr:cNvSpPr/>
      </xdr:nvSpPr>
      <xdr:spPr>
        <a:xfrm>
          <a:off x="13652500" y="64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73499</xdr:rowOff>
    </xdr:from>
    <xdr:ext cx="534377" cy="259045"/>
    <xdr:sp macro="" textlink="">
      <xdr:nvSpPr>
        <xdr:cNvPr id="551" name="テキスト ボックス 550"/>
        <xdr:cNvSpPr txBox="1"/>
      </xdr:nvSpPr>
      <xdr:spPr>
        <a:xfrm>
          <a:off x="13436111" y="65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168132</xdr:rowOff>
    </xdr:from>
    <xdr:to>
      <xdr:col>18</xdr:col>
      <xdr:colOff>492125</xdr:colOff>
      <xdr:row>38</xdr:row>
      <xdr:rowOff>98282</xdr:rowOff>
    </xdr:to>
    <xdr:sp macro="" textlink="">
      <xdr:nvSpPr>
        <xdr:cNvPr id="552" name="円/楕円 551"/>
        <xdr:cNvSpPr/>
      </xdr:nvSpPr>
      <xdr:spPr>
        <a:xfrm>
          <a:off x="12763500" y="651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89409</xdr:rowOff>
    </xdr:from>
    <xdr:ext cx="534377" cy="259045"/>
    <xdr:sp macro="" textlink="">
      <xdr:nvSpPr>
        <xdr:cNvPr id="553" name="テキスト ボックス 552"/>
        <xdr:cNvSpPr txBox="1"/>
      </xdr:nvSpPr>
      <xdr:spPr>
        <a:xfrm>
          <a:off x="12547111" y="660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5" name="テキスト ボックス 56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9" name="直線コネクタ 578"/>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80"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81" name="直線コネクタ 580"/>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2"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3" name="直線コネクタ 582"/>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55597</xdr:rowOff>
    </xdr:from>
    <xdr:to>
      <xdr:col>23</xdr:col>
      <xdr:colOff>517525</xdr:colOff>
      <xdr:row>57</xdr:row>
      <xdr:rowOff>121238</xdr:rowOff>
    </xdr:to>
    <xdr:cxnSp macro="">
      <xdr:nvCxnSpPr>
        <xdr:cNvPr id="584" name="直線コネクタ 583"/>
        <xdr:cNvCxnSpPr/>
      </xdr:nvCxnSpPr>
      <xdr:spPr>
        <a:xfrm>
          <a:off x="15481300" y="9828247"/>
          <a:ext cx="8382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5"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6" name="フローチャート : 判断 585"/>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52157</xdr:rowOff>
    </xdr:from>
    <xdr:to>
      <xdr:col>22</xdr:col>
      <xdr:colOff>365125</xdr:colOff>
      <xdr:row>57</xdr:row>
      <xdr:rowOff>55597</xdr:rowOff>
    </xdr:to>
    <xdr:cxnSp macro="">
      <xdr:nvCxnSpPr>
        <xdr:cNvPr id="587" name="直線コネクタ 586"/>
        <xdr:cNvCxnSpPr/>
      </xdr:nvCxnSpPr>
      <xdr:spPr>
        <a:xfrm>
          <a:off x="14592300" y="9824807"/>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14584</xdr:rowOff>
    </xdr:from>
    <xdr:to>
      <xdr:col>22</xdr:col>
      <xdr:colOff>415925</xdr:colOff>
      <xdr:row>56</xdr:row>
      <xdr:rowOff>116184</xdr:rowOff>
    </xdr:to>
    <xdr:sp macro="" textlink="">
      <xdr:nvSpPr>
        <xdr:cNvPr id="588" name="フローチャート : 判断 587"/>
        <xdr:cNvSpPr/>
      </xdr:nvSpPr>
      <xdr:spPr>
        <a:xfrm>
          <a:off x="15430500" y="96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132711</xdr:rowOff>
    </xdr:from>
    <xdr:ext cx="534377" cy="259045"/>
    <xdr:sp macro="" textlink="">
      <xdr:nvSpPr>
        <xdr:cNvPr id="589" name="テキスト ボックス 588"/>
        <xdr:cNvSpPr txBox="1"/>
      </xdr:nvSpPr>
      <xdr:spPr>
        <a:xfrm>
          <a:off x="15214111" y="93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52157</xdr:rowOff>
    </xdr:from>
    <xdr:to>
      <xdr:col>21</xdr:col>
      <xdr:colOff>161925</xdr:colOff>
      <xdr:row>57</xdr:row>
      <xdr:rowOff>82822</xdr:rowOff>
    </xdr:to>
    <xdr:cxnSp macro="">
      <xdr:nvCxnSpPr>
        <xdr:cNvPr id="590" name="直線コネクタ 589"/>
        <xdr:cNvCxnSpPr/>
      </xdr:nvCxnSpPr>
      <xdr:spPr>
        <a:xfrm flipV="1">
          <a:off x="13703300" y="9824807"/>
          <a:ext cx="8890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91" name="フローチャート : 判断 590"/>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2" name="テキスト ボックス 591"/>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82822</xdr:rowOff>
    </xdr:from>
    <xdr:to>
      <xdr:col>19</xdr:col>
      <xdr:colOff>644525</xdr:colOff>
      <xdr:row>57</xdr:row>
      <xdr:rowOff>119529</xdr:rowOff>
    </xdr:to>
    <xdr:cxnSp macro="">
      <xdr:nvCxnSpPr>
        <xdr:cNvPr id="593" name="直線コネクタ 592"/>
        <xdr:cNvCxnSpPr/>
      </xdr:nvCxnSpPr>
      <xdr:spPr>
        <a:xfrm flipV="1">
          <a:off x="12814300" y="9855472"/>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4" name="フローチャート : 判断 593"/>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5" name="テキスト ボックス 594"/>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6" name="フローチャート : 判断 595"/>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7" name="テキスト ボックス 596"/>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70438</xdr:rowOff>
    </xdr:from>
    <xdr:to>
      <xdr:col>23</xdr:col>
      <xdr:colOff>568325</xdr:colOff>
      <xdr:row>58</xdr:row>
      <xdr:rowOff>588</xdr:rowOff>
    </xdr:to>
    <xdr:sp macro="" textlink="">
      <xdr:nvSpPr>
        <xdr:cNvPr id="603" name="円/楕円 602"/>
        <xdr:cNvSpPr/>
      </xdr:nvSpPr>
      <xdr:spPr>
        <a:xfrm>
          <a:off x="16268700" y="98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156815</xdr:rowOff>
    </xdr:from>
    <xdr:ext cx="534377" cy="259045"/>
    <xdr:sp macro="" textlink="">
      <xdr:nvSpPr>
        <xdr:cNvPr id="604" name="教育費該当値テキスト"/>
        <xdr:cNvSpPr txBox="1"/>
      </xdr:nvSpPr>
      <xdr:spPr>
        <a:xfrm>
          <a:off x="16370300" y="975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29,446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4797</xdr:rowOff>
    </xdr:from>
    <xdr:to>
      <xdr:col>22</xdr:col>
      <xdr:colOff>415925</xdr:colOff>
      <xdr:row>57</xdr:row>
      <xdr:rowOff>106397</xdr:rowOff>
    </xdr:to>
    <xdr:sp macro="" textlink="">
      <xdr:nvSpPr>
        <xdr:cNvPr id="605" name="円/楕円 604"/>
        <xdr:cNvSpPr/>
      </xdr:nvSpPr>
      <xdr:spPr>
        <a:xfrm>
          <a:off x="15430500" y="977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97524</xdr:rowOff>
    </xdr:from>
    <xdr:ext cx="534377" cy="259045"/>
    <xdr:sp macro="" textlink="">
      <xdr:nvSpPr>
        <xdr:cNvPr id="606" name="テキスト ボックス 605"/>
        <xdr:cNvSpPr txBox="1"/>
      </xdr:nvSpPr>
      <xdr:spPr>
        <a:xfrm>
          <a:off x="15214111" y="987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1357</xdr:rowOff>
    </xdr:from>
    <xdr:to>
      <xdr:col>21</xdr:col>
      <xdr:colOff>212725</xdr:colOff>
      <xdr:row>57</xdr:row>
      <xdr:rowOff>102957</xdr:rowOff>
    </xdr:to>
    <xdr:sp macro="" textlink="">
      <xdr:nvSpPr>
        <xdr:cNvPr id="607" name="円/楕円 606"/>
        <xdr:cNvSpPr/>
      </xdr:nvSpPr>
      <xdr:spPr>
        <a:xfrm>
          <a:off x="14541500" y="97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94084</xdr:rowOff>
    </xdr:from>
    <xdr:ext cx="534377" cy="259045"/>
    <xdr:sp macro="" textlink="">
      <xdr:nvSpPr>
        <xdr:cNvPr id="608" name="テキスト ボックス 607"/>
        <xdr:cNvSpPr txBox="1"/>
      </xdr:nvSpPr>
      <xdr:spPr>
        <a:xfrm>
          <a:off x="14325111" y="986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32022</xdr:rowOff>
    </xdr:from>
    <xdr:to>
      <xdr:col>20</xdr:col>
      <xdr:colOff>9525</xdr:colOff>
      <xdr:row>57</xdr:row>
      <xdr:rowOff>133622</xdr:rowOff>
    </xdr:to>
    <xdr:sp macro="" textlink="">
      <xdr:nvSpPr>
        <xdr:cNvPr id="609" name="円/楕円 608"/>
        <xdr:cNvSpPr/>
      </xdr:nvSpPr>
      <xdr:spPr>
        <a:xfrm>
          <a:off x="13652500" y="98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124749</xdr:rowOff>
    </xdr:from>
    <xdr:ext cx="534377" cy="259045"/>
    <xdr:sp macro="" textlink="">
      <xdr:nvSpPr>
        <xdr:cNvPr id="610" name="テキスト ボックス 609"/>
        <xdr:cNvSpPr txBox="1"/>
      </xdr:nvSpPr>
      <xdr:spPr>
        <a:xfrm>
          <a:off x="13436111" y="989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68729</xdr:rowOff>
    </xdr:from>
    <xdr:to>
      <xdr:col>18</xdr:col>
      <xdr:colOff>492125</xdr:colOff>
      <xdr:row>57</xdr:row>
      <xdr:rowOff>170329</xdr:rowOff>
    </xdr:to>
    <xdr:sp macro="" textlink="">
      <xdr:nvSpPr>
        <xdr:cNvPr id="611" name="円/楕円 610"/>
        <xdr:cNvSpPr/>
      </xdr:nvSpPr>
      <xdr:spPr>
        <a:xfrm>
          <a:off x="12763500" y="984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161456</xdr:rowOff>
    </xdr:from>
    <xdr:ext cx="534377" cy="259045"/>
    <xdr:sp macro="" textlink="">
      <xdr:nvSpPr>
        <xdr:cNvPr id="612" name="テキスト ボックス 611"/>
        <xdr:cNvSpPr txBox="1"/>
      </xdr:nvSpPr>
      <xdr:spPr>
        <a:xfrm>
          <a:off x="12547111" y="99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6" name="直線コネクタ 635"/>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7"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9"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40" name="直線コネクタ 639"/>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41" name="直線コネクタ 64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2"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3" name="フローチャート : 判断 642"/>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4" name="直線コネクタ 64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154012</xdr:rowOff>
    </xdr:from>
    <xdr:to>
      <xdr:col>22</xdr:col>
      <xdr:colOff>415925</xdr:colOff>
      <xdr:row>79</xdr:row>
      <xdr:rowOff>84162</xdr:rowOff>
    </xdr:to>
    <xdr:sp macro="" textlink="">
      <xdr:nvSpPr>
        <xdr:cNvPr id="645" name="フローチャート : 判断 644"/>
        <xdr:cNvSpPr/>
      </xdr:nvSpPr>
      <xdr:spPr>
        <a:xfrm>
          <a:off x="15430500" y="135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100689</xdr:rowOff>
    </xdr:from>
    <xdr:ext cx="378565" cy="259045"/>
    <xdr:sp macro="" textlink="">
      <xdr:nvSpPr>
        <xdr:cNvPr id="646" name="テキスト ボックス 645"/>
        <xdr:cNvSpPr txBox="1"/>
      </xdr:nvSpPr>
      <xdr:spPr>
        <a:xfrm>
          <a:off x="15292017" y="13302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7" name="直線コネクタ 64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8" name="フローチャート : 判断 647"/>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9" name="テキスト ボックス 648"/>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50" name="直線コネクタ 64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51" name="フローチャート : 判断 650"/>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2" name="テキスト ボックス 651"/>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3" name="フローチャート : 判断 652"/>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4" name="テキスト ボックス 653"/>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60" name="円/楕円 65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61"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2" name="円/楕円 66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3" name="テキスト ボックス 662"/>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4" name="円/楕円 66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5" name="テキスト ボックス 664"/>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6" name="円/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7" name="テキスト ボックス 666"/>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8" name="円/楕円 66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9" name="テキスト ボックス 668"/>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9" name="テキスト ボックス 68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5" name="直線コネクタ 694"/>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6"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7" name="直線コネクタ 696"/>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8"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9" name="直線コネクタ 698"/>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121281</xdr:rowOff>
    </xdr:from>
    <xdr:to>
      <xdr:col>23</xdr:col>
      <xdr:colOff>517525</xdr:colOff>
      <xdr:row>97</xdr:row>
      <xdr:rowOff>160623</xdr:rowOff>
    </xdr:to>
    <xdr:cxnSp macro="">
      <xdr:nvCxnSpPr>
        <xdr:cNvPr id="700" name="直線コネクタ 699"/>
        <xdr:cNvCxnSpPr/>
      </xdr:nvCxnSpPr>
      <xdr:spPr>
        <a:xfrm>
          <a:off x="15481300" y="16751931"/>
          <a:ext cx="838200" cy="3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701"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2" name="フローチャート : 判断 701"/>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106259</xdr:rowOff>
    </xdr:from>
    <xdr:to>
      <xdr:col>22</xdr:col>
      <xdr:colOff>365125</xdr:colOff>
      <xdr:row>97</xdr:row>
      <xdr:rowOff>121281</xdr:rowOff>
    </xdr:to>
    <xdr:cxnSp macro="">
      <xdr:nvCxnSpPr>
        <xdr:cNvPr id="703" name="直線コネクタ 702"/>
        <xdr:cNvCxnSpPr/>
      </xdr:nvCxnSpPr>
      <xdr:spPr>
        <a:xfrm>
          <a:off x="14592300" y="1673690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639</xdr:rowOff>
    </xdr:from>
    <xdr:to>
      <xdr:col>22</xdr:col>
      <xdr:colOff>415925</xdr:colOff>
      <xdr:row>97</xdr:row>
      <xdr:rowOff>102239</xdr:rowOff>
    </xdr:to>
    <xdr:sp macro="" textlink="">
      <xdr:nvSpPr>
        <xdr:cNvPr id="704" name="フローチャート : 判断 703"/>
        <xdr:cNvSpPr/>
      </xdr:nvSpPr>
      <xdr:spPr>
        <a:xfrm>
          <a:off x="15430500" y="1663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118766</xdr:rowOff>
    </xdr:from>
    <xdr:ext cx="534377" cy="259045"/>
    <xdr:sp macro="" textlink="">
      <xdr:nvSpPr>
        <xdr:cNvPr id="705" name="テキスト ボックス 704"/>
        <xdr:cNvSpPr txBox="1"/>
      </xdr:nvSpPr>
      <xdr:spPr>
        <a:xfrm>
          <a:off x="15214111" y="1640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106237</xdr:rowOff>
    </xdr:from>
    <xdr:to>
      <xdr:col>21</xdr:col>
      <xdr:colOff>161925</xdr:colOff>
      <xdr:row>97</xdr:row>
      <xdr:rowOff>106259</xdr:rowOff>
    </xdr:to>
    <xdr:cxnSp macro="">
      <xdr:nvCxnSpPr>
        <xdr:cNvPr id="706" name="直線コネクタ 705"/>
        <xdr:cNvCxnSpPr/>
      </xdr:nvCxnSpPr>
      <xdr:spPr>
        <a:xfrm>
          <a:off x="13703300" y="16736887"/>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7" name="フローチャート : 判断 706"/>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8" name="テキスト ボックス 707"/>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106237</xdr:rowOff>
    </xdr:from>
    <xdr:to>
      <xdr:col>19</xdr:col>
      <xdr:colOff>644525</xdr:colOff>
      <xdr:row>97</xdr:row>
      <xdr:rowOff>117646</xdr:rowOff>
    </xdr:to>
    <xdr:cxnSp macro="">
      <xdr:nvCxnSpPr>
        <xdr:cNvPr id="709" name="直線コネクタ 708"/>
        <xdr:cNvCxnSpPr/>
      </xdr:nvCxnSpPr>
      <xdr:spPr>
        <a:xfrm flipV="1">
          <a:off x="12814300" y="16736887"/>
          <a:ext cx="889000" cy="1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10" name="フローチャート : 判断 709"/>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11" name="テキスト ボックス 710"/>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2" name="フローチャート : 判断 711"/>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3" name="テキスト ボックス 712"/>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109823</xdr:rowOff>
    </xdr:from>
    <xdr:to>
      <xdr:col>23</xdr:col>
      <xdr:colOff>568325</xdr:colOff>
      <xdr:row>98</xdr:row>
      <xdr:rowOff>39973</xdr:rowOff>
    </xdr:to>
    <xdr:sp macro="" textlink="">
      <xdr:nvSpPr>
        <xdr:cNvPr id="719" name="円/楕円 718"/>
        <xdr:cNvSpPr/>
      </xdr:nvSpPr>
      <xdr:spPr>
        <a:xfrm>
          <a:off x="16268700" y="1674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24750</xdr:rowOff>
    </xdr:from>
    <xdr:ext cx="534377" cy="259045"/>
    <xdr:sp macro="" textlink="">
      <xdr:nvSpPr>
        <xdr:cNvPr id="720" name="公債費該当値テキスト"/>
        <xdr:cNvSpPr txBox="1"/>
      </xdr:nvSpPr>
      <xdr:spPr>
        <a:xfrm>
          <a:off x="16370300" y="1665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25,828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70481</xdr:rowOff>
    </xdr:from>
    <xdr:to>
      <xdr:col>22</xdr:col>
      <xdr:colOff>415925</xdr:colOff>
      <xdr:row>98</xdr:row>
      <xdr:rowOff>631</xdr:rowOff>
    </xdr:to>
    <xdr:sp macro="" textlink="">
      <xdr:nvSpPr>
        <xdr:cNvPr id="721" name="円/楕円 720"/>
        <xdr:cNvSpPr/>
      </xdr:nvSpPr>
      <xdr:spPr>
        <a:xfrm>
          <a:off x="15430500" y="167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163208</xdr:rowOff>
    </xdr:from>
    <xdr:ext cx="534377" cy="259045"/>
    <xdr:sp macro="" textlink="">
      <xdr:nvSpPr>
        <xdr:cNvPr id="722" name="テキスト ボックス 721"/>
        <xdr:cNvSpPr txBox="1"/>
      </xdr:nvSpPr>
      <xdr:spPr>
        <a:xfrm>
          <a:off x="15214111" y="1679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55459</xdr:rowOff>
    </xdr:from>
    <xdr:to>
      <xdr:col>21</xdr:col>
      <xdr:colOff>212725</xdr:colOff>
      <xdr:row>97</xdr:row>
      <xdr:rowOff>157059</xdr:rowOff>
    </xdr:to>
    <xdr:sp macro="" textlink="">
      <xdr:nvSpPr>
        <xdr:cNvPr id="723" name="円/楕円 722"/>
        <xdr:cNvSpPr/>
      </xdr:nvSpPr>
      <xdr:spPr>
        <a:xfrm>
          <a:off x="14541500" y="1668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148186</xdr:rowOff>
    </xdr:from>
    <xdr:ext cx="534377" cy="259045"/>
    <xdr:sp macro="" textlink="">
      <xdr:nvSpPr>
        <xdr:cNvPr id="724" name="テキスト ボックス 723"/>
        <xdr:cNvSpPr txBox="1"/>
      </xdr:nvSpPr>
      <xdr:spPr>
        <a:xfrm>
          <a:off x="14325111" y="1677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55437</xdr:rowOff>
    </xdr:from>
    <xdr:to>
      <xdr:col>20</xdr:col>
      <xdr:colOff>9525</xdr:colOff>
      <xdr:row>97</xdr:row>
      <xdr:rowOff>157037</xdr:rowOff>
    </xdr:to>
    <xdr:sp macro="" textlink="">
      <xdr:nvSpPr>
        <xdr:cNvPr id="725" name="円/楕円 724"/>
        <xdr:cNvSpPr/>
      </xdr:nvSpPr>
      <xdr:spPr>
        <a:xfrm>
          <a:off x="13652500" y="166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148164</xdr:rowOff>
    </xdr:from>
    <xdr:ext cx="534377" cy="259045"/>
    <xdr:sp macro="" textlink="">
      <xdr:nvSpPr>
        <xdr:cNvPr id="726" name="テキスト ボックス 725"/>
        <xdr:cNvSpPr txBox="1"/>
      </xdr:nvSpPr>
      <xdr:spPr>
        <a:xfrm>
          <a:off x="13436111" y="167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66846</xdr:rowOff>
    </xdr:from>
    <xdr:to>
      <xdr:col>18</xdr:col>
      <xdr:colOff>492125</xdr:colOff>
      <xdr:row>97</xdr:row>
      <xdr:rowOff>168446</xdr:rowOff>
    </xdr:to>
    <xdr:sp macro="" textlink="">
      <xdr:nvSpPr>
        <xdr:cNvPr id="727" name="円/楕円 726"/>
        <xdr:cNvSpPr/>
      </xdr:nvSpPr>
      <xdr:spPr>
        <a:xfrm>
          <a:off x="12763500" y="166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159573</xdr:rowOff>
    </xdr:from>
    <xdr:ext cx="534377" cy="259045"/>
    <xdr:sp macro="" textlink="">
      <xdr:nvSpPr>
        <xdr:cNvPr id="728" name="テキスト ボックス 727"/>
        <xdr:cNvSpPr txBox="1"/>
      </xdr:nvSpPr>
      <xdr:spPr>
        <a:xfrm>
          <a:off x="12547111" y="1679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2" name="直線コネクタ 751"/>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3"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5"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6" name="直線コネクタ 755"/>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8"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9" name="フローチャート : 判断 758"/>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61" name="フローチャート : 判断 760"/>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62" name="テキスト ボックス 761"/>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4" name="フローチャート : 判断 763"/>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5" name="テキスト ボックス 764"/>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7" name="フローチャート : 判断 766"/>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8" name="テキスト ボックス 767"/>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9" name="フローチャート : 判断 768"/>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70" name="テキスト ボックス 769"/>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6" name="円/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7"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8" name="円/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9" name="テキスト ボックス 77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0" name="円/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1" name="テキスト ボックス 78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2" name="円/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3" name="テキスト ボックス 78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4" name="円/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5" name="テキスト ボックス 78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フローチャート :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0" name="フローチャート :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1" name="テキスト ボックス 81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3" name="フローチャート :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4" name="テキスト ボックス 81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6" name="フローチャート :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7" name="テキスト ボックス 81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フローチャート :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9" name="テキスト ボックス 81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5" name="円/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7" name="円/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8" name="テキスト ボックス 82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9" name="円/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0" name="テキスト ボックス 82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1" name="円/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2" name="テキスト ボックス 83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3" name="円/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4" name="テキスト ボックス 83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平成２８年度の歳出決算総額に対する住民一人当たり平均額は２９０，３０９円であり、前年度の住民一人当たり平均額である２９４，４４５円と比べ、△４，１３６円の減となっており、</a:t>
          </a:r>
          <a:r>
            <a:rPr kumimoji="1" lang="ja-JP" altLang="en-US" sz="1100">
              <a:solidFill>
                <a:schemeClr val="dk1"/>
              </a:solidFill>
              <a:effectLst/>
              <a:latin typeface="+mn-lt"/>
              <a:ea typeface="+mn-ea"/>
              <a:cs typeface="+mn-cs"/>
            </a:rPr>
            <a:t>目的別歳出で見た時には</a:t>
          </a:r>
          <a:r>
            <a:rPr kumimoji="1" lang="ja-JP" altLang="ja-JP" sz="1100">
              <a:solidFill>
                <a:schemeClr val="dk1"/>
              </a:solidFill>
              <a:effectLst/>
              <a:latin typeface="+mn-lt"/>
              <a:ea typeface="+mn-ea"/>
              <a:cs typeface="+mn-cs"/>
            </a:rPr>
            <a:t>類似団体平均値との比較では各項目が概ね下回っている結果となっている。</a:t>
          </a:r>
          <a:endParaRPr lang="ja-JP" altLang="ja-JP">
            <a:effectLst/>
          </a:endParaRPr>
        </a:p>
        <a:p>
          <a:r>
            <a:rPr kumimoji="1" lang="ja-JP" altLang="ja-JP" sz="1100">
              <a:solidFill>
                <a:schemeClr val="dk1"/>
              </a:solidFill>
              <a:effectLst/>
              <a:latin typeface="+mn-lt"/>
              <a:ea typeface="+mn-ea"/>
              <a:cs typeface="+mn-cs"/>
            </a:rPr>
            <a:t>これは、寒川町が面積が狭いものの人口密度は高く、相対的に人口一人当たりコストが抑えられる傾向にあることがあげられる。しかしながら、住民一人当たり額の総額が減となっている一方で、</a:t>
          </a:r>
          <a:r>
            <a:rPr kumimoji="1" lang="ja-JP" altLang="en-US" sz="1100">
              <a:solidFill>
                <a:schemeClr val="dk1"/>
              </a:solidFill>
              <a:effectLst/>
              <a:latin typeface="+mn-lt"/>
              <a:ea typeface="+mn-ea"/>
              <a:cs typeface="+mn-cs"/>
            </a:rPr>
            <a:t>近年増加傾向にある民生費については前年度比５，９５４円の増となっている。これは高齢化の進行が大きく影響しているものと考えられ、</a:t>
          </a:r>
          <a:r>
            <a:rPr lang="ja-JP" altLang="en-US" sz="1100" b="0" i="0" baseline="0">
              <a:solidFill>
                <a:schemeClr val="dk1"/>
              </a:solidFill>
              <a:effectLst/>
              <a:latin typeface="+mn-lt"/>
              <a:ea typeface="+mn-ea"/>
              <a:cs typeface="+mn-cs"/>
            </a:rPr>
            <a:t>今後さらに</a:t>
          </a:r>
          <a:r>
            <a:rPr kumimoji="1" lang="ja-JP" altLang="ja-JP" sz="1100">
              <a:solidFill>
                <a:schemeClr val="dk1"/>
              </a:solidFill>
              <a:effectLst/>
              <a:latin typeface="+mn-lt"/>
              <a:ea typeface="+mn-ea"/>
              <a:cs typeface="+mn-cs"/>
            </a:rPr>
            <a:t>高齢化</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進行</a:t>
          </a:r>
          <a:r>
            <a:rPr kumimoji="1" lang="ja-JP" altLang="en-US" sz="1100">
              <a:solidFill>
                <a:schemeClr val="dk1"/>
              </a:solidFill>
              <a:effectLst/>
              <a:latin typeface="+mn-lt"/>
              <a:ea typeface="+mn-ea"/>
              <a:cs typeface="+mn-cs"/>
            </a:rPr>
            <a:t>することで民生費についてもさらに</a:t>
          </a:r>
          <a:r>
            <a:rPr kumimoji="1" lang="ja-JP" altLang="ja-JP" sz="1100">
              <a:solidFill>
                <a:schemeClr val="dk1"/>
              </a:solidFill>
              <a:effectLst/>
              <a:latin typeface="+mn-lt"/>
              <a:ea typeface="+mn-ea"/>
              <a:cs typeface="+mn-cs"/>
            </a:rPr>
            <a:t>増加していくものと考えられる。このため、</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事業の取捨選択を行うなど、</a:t>
          </a:r>
          <a:r>
            <a:rPr kumimoji="1" lang="ja-JP" altLang="en-US" sz="1100">
              <a:solidFill>
                <a:schemeClr val="dk1"/>
              </a:solidFill>
              <a:effectLst/>
              <a:latin typeface="+mn-lt"/>
              <a:ea typeface="+mn-ea"/>
              <a:cs typeface="+mn-cs"/>
            </a:rPr>
            <a:t>今後の高齢化社会を見据えた、事業実施</a:t>
          </a:r>
          <a:r>
            <a:rPr lang="ja-JP" altLang="ja-JP" sz="1100" b="0" i="0" baseline="0">
              <a:solidFill>
                <a:schemeClr val="dk1"/>
              </a:solidFill>
              <a:effectLst/>
              <a:latin typeface="+mn-lt"/>
              <a:ea typeface="+mn-ea"/>
              <a:cs typeface="+mn-cs"/>
            </a:rPr>
            <a:t>に努めていく必要がある。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ja-JP" sz="110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町税及び各種交付金等の一般財源の変動による影響があるが、事業見直しなどによる経常経費の圧縮、不用額の執行凍結等を行い、実質収支については毎年度６億円前後の水準の確保に努めてきている。財政調整基金については、景気低迷の影響により、</a:t>
          </a:r>
          <a:r>
            <a:rPr lang="ja-JP" altLang="en-US" sz="1100" b="0" i="0" baseline="0">
              <a:solidFill>
                <a:schemeClr val="tx1"/>
              </a:solidFill>
              <a:effectLst/>
              <a:latin typeface="+mn-lt"/>
              <a:ea typeface="+mn-ea"/>
              <a:cs typeface="+mn-cs"/>
            </a:rPr>
            <a:t>平成２３</a:t>
          </a:r>
          <a:r>
            <a:rPr lang="ja-JP" altLang="ja-JP" sz="1100" b="0" i="0" baseline="0">
              <a:solidFill>
                <a:schemeClr val="tx1"/>
              </a:solidFill>
              <a:effectLst/>
              <a:latin typeface="+mn-lt"/>
              <a:ea typeface="+mn-ea"/>
              <a:cs typeface="+mn-cs"/>
            </a:rPr>
            <a:t>年度に</a:t>
          </a:r>
          <a:r>
            <a:rPr lang="ja-JP" altLang="en-US" sz="1100" b="0" i="0" baseline="0">
              <a:solidFill>
                <a:schemeClr val="tx1"/>
              </a:solidFill>
              <a:effectLst/>
              <a:latin typeface="+mn-lt"/>
              <a:ea typeface="+mn-ea"/>
              <a:cs typeface="+mn-cs"/>
            </a:rPr>
            <a:t>１０</a:t>
          </a:r>
          <a:r>
            <a:rPr lang="ja-JP" altLang="ja-JP" sz="1100" b="0" i="0" baseline="0">
              <a:solidFill>
                <a:schemeClr val="tx1"/>
              </a:solidFill>
              <a:effectLst/>
              <a:latin typeface="+mn-lt"/>
              <a:ea typeface="+mn-ea"/>
              <a:cs typeface="+mn-cs"/>
            </a:rPr>
            <a:t>億円を切ったものの、平成</a:t>
          </a:r>
          <a:r>
            <a:rPr lang="ja-JP" altLang="en-US" sz="1100" b="0" i="0" baseline="0">
              <a:solidFill>
                <a:schemeClr val="tx1"/>
              </a:solidFill>
              <a:effectLst/>
              <a:latin typeface="+mn-lt"/>
              <a:ea typeface="+mn-ea"/>
              <a:cs typeface="+mn-cs"/>
            </a:rPr>
            <a:t>２４</a:t>
          </a:r>
          <a:r>
            <a:rPr lang="ja-JP" altLang="ja-JP" sz="1100" b="0" i="0" baseline="0">
              <a:solidFill>
                <a:schemeClr val="tx1"/>
              </a:solidFill>
              <a:effectLst/>
              <a:latin typeface="+mn-lt"/>
              <a:ea typeface="+mn-ea"/>
              <a:cs typeface="+mn-cs"/>
            </a:rPr>
            <a:t>年度以降は、最低限の取り崩しとし、災害等の緊急時や将来に向けての備えとして、できる限り財政調整基金へ積み立てるよう努めて</a:t>
          </a:r>
          <a:r>
            <a:rPr lang="ja-JP" altLang="en-US" sz="1100" b="0" i="0" baseline="0">
              <a:solidFill>
                <a:schemeClr val="tx1"/>
              </a:solidFill>
              <a:effectLst/>
              <a:latin typeface="+mn-lt"/>
              <a:ea typeface="+mn-ea"/>
              <a:cs typeface="+mn-cs"/>
            </a:rPr>
            <a:t>おり、近年では増加傾向にある</a:t>
          </a:r>
          <a:r>
            <a:rPr lang="ja-JP" altLang="ja-JP" sz="1100" b="0" i="0" baseline="0">
              <a:solidFill>
                <a:schemeClr val="tx1"/>
              </a:solidFill>
              <a:effectLst/>
              <a:latin typeface="+mn-lt"/>
              <a:ea typeface="+mn-ea"/>
              <a:cs typeface="+mn-cs"/>
            </a:rPr>
            <a:t>。</a:t>
          </a:r>
          <a:endParaRPr lang="ja-JP" altLang="ja-JP" sz="1400">
            <a:solidFill>
              <a:schemeClr val="tx1"/>
            </a:solidFill>
            <a:effectLst/>
          </a:endParaRPr>
        </a:p>
        <a:p>
          <a:pPr rtl="0"/>
          <a:r>
            <a:rPr lang="ja-JP" altLang="ja-JP" sz="1100" b="0" i="0" baseline="0">
              <a:solidFill>
                <a:schemeClr val="tx1"/>
              </a:solidFill>
              <a:effectLst/>
              <a:latin typeface="+mn-lt"/>
              <a:ea typeface="+mn-ea"/>
              <a:cs typeface="+mn-cs"/>
            </a:rPr>
            <a:t>　</a:t>
          </a:r>
          <a:r>
            <a:rPr lang="ja-JP" altLang="en-US" sz="1100" b="0" i="0" baseline="0">
              <a:solidFill>
                <a:schemeClr val="tx1"/>
              </a:solidFill>
              <a:effectLst/>
              <a:latin typeface="+mn-lt"/>
              <a:ea typeface="+mn-ea"/>
              <a:cs typeface="+mn-cs"/>
            </a:rPr>
            <a:t>一方で、</a:t>
          </a:r>
          <a:r>
            <a:rPr lang="ja-JP" altLang="ja-JP" sz="1100" b="0" i="0" baseline="0">
              <a:solidFill>
                <a:schemeClr val="tx1"/>
              </a:solidFill>
              <a:effectLst/>
              <a:latin typeface="+mn-lt"/>
              <a:ea typeface="+mn-ea"/>
              <a:cs typeface="+mn-cs"/>
            </a:rPr>
            <a:t>平成</a:t>
          </a:r>
          <a:r>
            <a:rPr lang="ja-JP" altLang="en-US" sz="1100" b="0" i="0" baseline="0">
              <a:solidFill>
                <a:schemeClr val="tx1"/>
              </a:solidFill>
              <a:effectLst/>
              <a:latin typeface="+mn-lt"/>
              <a:ea typeface="+mn-ea"/>
              <a:cs typeface="+mn-cs"/>
            </a:rPr>
            <a:t>２８</a:t>
          </a:r>
          <a:r>
            <a:rPr lang="ja-JP" altLang="ja-JP" sz="1100" b="0" i="0" baseline="0">
              <a:solidFill>
                <a:schemeClr val="tx1"/>
              </a:solidFill>
              <a:effectLst/>
              <a:latin typeface="+mn-lt"/>
              <a:ea typeface="+mn-ea"/>
              <a:cs typeface="+mn-cs"/>
            </a:rPr>
            <a:t>年度は、実質収支としては</a:t>
          </a:r>
          <a:r>
            <a:rPr lang="ja-JP" altLang="en-US" sz="1100" b="0" i="0" baseline="0">
              <a:solidFill>
                <a:schemeClr val="tx1"/>
              </a:solidFill>
              <a:effectLst/>
              <a:latin typeface="+mn-lt"/>
              <a:ea typeface="+mn-ea"/>
              <a:cs typeface="+mn-cs"/>
            </a:rPr>
            <a:t>６８３，７４０</a:t>
          </a:r>
          <a:r>
            <a:rPr lang="ja-JP" altLang="ja-JP" sz="1100" b="0" i="0" baseline="0">
              <a:solidFill>
                <a:schemeClr val="tx1"/>
              </a:solidFill>
              <a:effectLst/>
              <a:latin typeface="+mn-lt"/>
              <a:ea typeface="+mn-ea"/>
              <a:cs typeface="+mn-cs"/>
            </a:rPr>
            <a:t>千円の黒字となり、前年比</a:t>
          </a:r>
          <a:r>
            <a:rPr lang="ja-JP" altLang="en-US" sz="1100" b="0" i="0" baseline="0">
              <a:solidFill>
                <a:schemeClr val="tx1"/>
              </a:solidFill>
              <a:effectLst/>
              <a:latin typeface="+mn-lt"/>
              <a:ea typeface="+mn-ea"/>
              <a:cs typeface="+mn-cs"/>
            </a:rPr>
            <a:t>１０５，６５２</a:t>
          </a:r>
          <a:r>
            <a:rPr lang="ja-JP" altLang="ja-JP" sz="1100" b="0" i="0" baseline="0">
              <a:solidFill>
                <a:schemeClr val="tx1"/>
              </a:solidFill>
              <a:effectLst/>
              <a:latin typeface="+mn-lt"/>
              <a:ea typeface="+mn-ea"/>
              <a:cs typeface="+mn-cs"/>
            </a:rPr>
            <a:t>千円の</a:t>
          </a:r>
          <a:r>
            <a:rPr lang="ja-JP" altLang="en-US" sz="1100" b="0" i="0" baseline="0">
              <a:solidFill>
                <a:schemeClr val="tx1"/>
              </a:solidFill>
              <a:effectLst/>
              <a:latin typeface="+mn-lt"/>
              <a:ea typeface="+mn-ea"/>
              <a:cs typeface="+mn-cs"/>
            </a:rPr>
            <a:t>増</a:t>
          </a:r>
          <a:r>
            <a:rPr lang="ja-JP" altLang="ja-JP" sz="1100" b="0" i="0" baseline="0">
              <a:solidFill>
                <a:schemeClr val="tx1"/>
              </a:solidFill>
              <a:effectLst/>
              <a:latin typeface="+mn-lt"/>
              <a:ea typeface="+mn-ea"/>
              <a:cs typeface="+mn-cs"/>
            </a:rPr>
            <a:t>となったが、財政調整基金の取崩額を</a:t>
          </a:r>
          <a:r>
            <a:rPr lang="ja-JP" altLang="en-US" sz="1100" b="0" i="0" baseline="0">
              <a:solidFill>
                <a:schemeClr val="tx1"/>
              </a:solidFill>
              <a:effectLst/>
              <a:latin typeface="+mn-lt"/>
              <a:ea typeface="+mn-ea"/>
              <a:cs typeface="+mn-cs"/>
            </a:rPr>
            <a:t>３９７，５００千円と前年比２７５，５７２円と大きく増していることもあり</a:t>
          </a:r>
          <a:r>
            <a:rPr lang="ja-JP" altLang="ja-JP" sz="1100" b="0" i="0" baseline="0">
              <a:solidFill>
                <a:schemeClr val="tx1"/>
              </a:solidFill>
              <a:effectLst/>
              <a:latin typeface="+mn-lt"/>
              <a:ea typeface="+mn-ea"/>
              <a:cs typeface="+mn-cs"/>
            </a:rPr>
            <a:t>、今後も歳入確保の取り組みを強化し、適正な財政運営を行っていく</a:t>
          </a:r>
          <a:r>
            <a:rPr lang="ja-JP" altLang="en-US" sz="1100" b="0" i="0" baseline="0">
              <a:solidFill>
                <a:schemeClr val="tx1"/>
              </a:solidFill>
              <a:effectLst/>
              <a:latin typeface="+mn-lt"/>
              <a:ea typeface="+mn-ea"/>
              <a:cs typeface="+mn-cs"/>
            </a:rPr>
            <a:t>必要がある</a:t>
          </a:r>
          <a:r>
            <a:rPr lang="ja-JP" altLang="ja-JP" sz="1100" b="0" i="0" baseline="0">
              <a:solidFill>
                <a:schemeClr val="tx1"/>
              </a:solidFill>
              <a:effectLst/>
              <a:latin typeface="+mn-lt"/>
              <a:ea typeface="+mn-ea"/>
              <a:cs typeface="+mn-cs"/>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平成</a:t>
          </a:r>
          <a:r>
            <a:rPr lang="ja-JP" altLang="en-US" sz="1100" b="0" i="0" baseline="0">
              <a:solidFill>
                <a:schemeClr val="tx1"/>
              </a:solidFill>
              <a:effectLst/>
              <a:latin typeface="+mn-lt"/>
              <a:ea typeface="+mn-ea"/>
              <a:cs typeface="+mn-cs"/>
            </a:rPr>
            <a:t>２１</a:t>
          </a:r>
          <a:r>
            <a:rPr lang="ja-JP" altLang="ja-JP" sz="1100" b="0" i="0" baseline="0">
              <a:solidFill>
                <a:schemeClr val="tx1"/>
              </a:solidFill>
              <a:effectLst/>
              <a:latin typeface="+mn-lt"/>
              <a:ea typeface="+mn-ea"/>
              <a:cs typeface="+mn-cs"/>
            </a:rPr>
            <a:t>年度以降は、各会計において経常経費の縮減や不用額の執行凍結等により、毎年度黒字を確保している。</a:t>
          </a:r>
          <a:endParaRPr lang="ja-JP" altLang="ja-JP" sz="1400">
            <a:solidFill>
              <a:schemeClr val="tx1"/>
            </a:solidFill>
            <a:effectLst/>
          </a:endParaRPr>
        </a:p>
        <a:p>
          <a:pPr rtl="0"/>
          <a:r>
            <a:rPr lang="ja-JP" altLang="ja-JP" sz="1100" b="0" i="0" baseline="0">
              <a:solidFill>
                <a:schemeClr val="tx1"/>
              </a:solidFill>
              <a:effectLst/>
              <a:latin typeface="+mn-lt"/>
              <a:ea typeface="+mn-ea"/>
              <a:cs typeface="+mn-cs"/>
            </a:rPr>
            <a:t>　今後も全会計について予算執行過程を適確に管理し、赤字が生じることがないよう、財政運営を行っていく。</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14788098</v>
      </c>
      <c r="BO4" s="381"/>
      <c r="BP4" s="381"/>
      <c r="BQ4" s="381"/>
      <c r="BR4" s="381"/>
      <c r="BS4" s="381"/>
      <c r="BT4" s="381"/>
      <c r="BU4" s="382"/>
      <c r="BV4" s="380">
        <v>14920832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7.5</v>
      </c>
      <c r="CU4" s="387"/>
      <c r="CV4" s="387"/>
      <c r="CW4" s="387"/>
      <c r="CX4" s="387"/>
      <c r="CY4" s="387"/>
      <c r="CZ4" s="387"/>
      <c r="DA4" s="388"/>
      <c r="DB4" s="386">
        <v>6.4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14042828</v>
      </c>
      <c r="BO5" s="418"/>
      <c r="BP5" s="418"/>
      <c r="BQ5" s="418"/>
      <c r="BR5" s="418"/>
      <c r="BS5" s="418"/>
      <c r="BT5" s="418"/>
      <c r="BU5" s="419"/>
      <c r="BV5" s="417">
        <v>14227308</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96.6</v>
      </c>
      <c r="CU5" s="415"/>
      <c r="CV5" s="415"/>
      <c r="CW5" s="415"/>
      <c r="CX5" s="415"/>
      <c r="CY5" s="415"/>
      <c r="CZ5" s="415"/>
      <c r="DA5" s="416"/>
      <c r="DB5" s="414">
        <v>98.2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86</v>
      </c>
      <c r="AV6" s="450"/>
      <c r="AW6" s="450"/>
      <c r="AX6" s="450"/>
      <c r="AY6" s="451" t="s">
        <v>87</v>
      </c>
      <c r="AZ6" s="452"/>
      <c r="BA6" s="452"/>
      <c r="BB6" s="452"/>
      <c r="BC6" s="452"/>
      <c r="BD6" s="452"/>
      <c r="BE6" s="452"/>
      <c r="BF6" s="452"/>
      <c r="BG6" s="452"/>
      <c r="BH6" s="452"/>
      <c r="BI6" s="452"/>
      <c r="BJ6" s="452"/>
      <c r="BK6" s="452"/>
      <c r="BL6" s="452"/>
      <c r="BM6" s="453"/>
      <c r="BN6" s="417">
        <v>745270</v>
      </c>
      <c r="BO6" s="418"/>
      <c r="BP6" s="418"/>
      <c r="BQ6" s="418"/>
      <c r="BR6" s="418"/>
      <c r="BS6" s="418"/>
      <c r="BT6" s="418"/>
      <c r="BU6" s="419"/>
      <c r="BV6" s="417">
        <v>693524</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96.6</v>
      </c>
      <c r="CU6" s="455"/>
      <c r="CV6" s="455"/>
      <c r="CW6" s="455"/>
      <c r="CX6" s="455"/>
      <c r="CY6" s="455"/>
      <c r="CZ6" s="455"/>
      <c r="DA6" s="456"/>
      <c r="DB6" s="454">
        <v>98.2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61530</v>
      </c>
      <c r="BO7" s="418"/>
      <c r="BP7" s="418"/>
      <c r="BQ7" s="418"/>
      <c r="BR7" s="418"/>
      <c r="BS7" s="418"/>
      <c r="BT7" s="418"/>
      <c r="BU7" s="419"/>
      <c r="BV7" s="417">
        <v>115436</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9057377</v>
      </c>
      <c r="CU7" s="418"/>
      <c r="CV7" s="418"/>
      <c r="CW7" s="418"/>
      <c r="CX7" s="418"/>
      <c r="CY7" s="418"/>
      <c r="CZ7" s="418"/>
      <c r="DA7" s="419"/>
      <c r="DB7" s="417">
        <v>9058455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78</v>
      </c>
      <c r="AV8" s="450"/>
      <c r="AW8" s="450"/>
      <c r="AX8" s="450"/>
      <c r="AY8" s="451" t="s">
        <v>94</v>
      </c>
      <c r="AZ8" s="452"/>
      <c r="BA8" s="452"/>
      <c r="BB8" s="452"/>
      <c r="BC8" s="452"/>
      <c r="BD8" s="452"/>
      <c r="BE8" s="452"/>
      <c r="BF8" s="452"/>
      <c r="BG8" s="452"/>
      <c r="BH8" s="452"/>
      <c r="BI8" s="452"/>
      <c r="BJ8" s="452"/>
      <c r="BK8" s="452"/>
      <c r="BL8" s="452"/>
      <c r="BM8" s="453"/>
      <c r="BN8" s="417">
        <v>683740</v>
      </c>
      <c r="BO8" s="418"/>
      <c r="BP8" s="418"/>
      <c r="BQ8" s="418"/>
      <c r="BR8" s="418"/>
      <c r="BS8" s="418"/>
      <c r="BT8" s="418"/>
      <c r="BU8" s="419"/>
      <c r="BV8" s="417">
        <v>578088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1.03</v>
      </c>
      <c r="CU8" s="458"/>
      <c r="CV8" s="458"/>
      <c r="CW8" s="458"/>
      <c r="CX8" s="458"/>
      <c r="CY8" s="458"/>
      <c r="CZ8" s="458"/>
      <c r="DA8" s="459"/>
      <c r="DB8" s="457">
        <v>1.01</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47936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105652</v>
      </c>
      <c r="BO9" s="418"/>
      <c r="BP9" s="418"/>
      <c r="BQ9" s="418"/>
      <c r="BR9" s="418"/>
      <c r="BS9" s="418"/>
      <c r="BT9" s="418"/>
      <c r="BU9" s="419"/>
      <c r="BV9" s="417">
        <v>-66691</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11.6</v>
      </c>
      <c r="CU9" s="415"/>
      <c r="CV9" s="415"/>
      <c r="CW9" s="415"/>
      <c r="CX9" s="415"/>
      <c r="CY9" s="415"/>
      <c r="CZ9" s="415"/>
      <c r="DA9" s="416"/>
      <c r="DB9" s="414">
        <v>13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47672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359229</v>
      </c>
      <c r="BO10" s="418"/>
      <c r="BP10" s="418"/>
      <c r="BQ10" s="418"/>
      <c r="BR10" s="418"/>
      <c r="BS10" s="418"/>
      <c r="BT10" s="418"/>
      <c r="BU10" s="419"/>
      <c r="BV10" s="417">
        <v>323041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48372</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397500</v>
      </c>
      <c r="BO12" s="418"/>
      <c r="BP12" s="418"/>
      <c r="BQ12" s="418"/>
      <c r="BR12" s="418"/>
      <c r="BS12" s="418"/>
      <c r="BT12" s="418"/>
      <c r="BU12" s="419"/>
      <c r="BV12" s="417">
        <v>121928</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47736</v>
      </c>
      <c r="S13" s="499"/>
      <c r="T13" s="499"/>
      <c r="U13" s="499"/>
      <c r="V13" s="500"/>
      <c r="W13" s="433" t="s">
        <v>123</v>
      </c>
      <c r="X13" s="434"/>
      <c r="Y13" s="434"/>
      <c r="Z13" s="434"/>
      <c r="AA13" s="434"/>
      <c r="AB13" s="424"/>
      <c r="AC13" s="468">
        <v>487</v>
      </c>
      <c r="AD13" s="469"/>
      <c r="AE13" s="469"/>
      <c r="AF13" s="469"/>
      <c r="AG13" s="508"/>
      <c r="AH13" s="468">
        <v>483</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67381</v>
      </c>
      <c r="BO13" s="418"/>
      <c r="BP13" s="418"/>
      <c r="BQ13" s="418"/>
      <c r="BR13" s="418"/>
      <c r="BS13" s="418"/>
      <c r="BT13" s="418"/>
      <c r="BU13" s="419"/>
      <c r="BV13" s="417">
        <v>134422</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4.7</v>
      </c>
      <c r="CU13" s="415"/>
      <c r="CV13" s="415"/>
      <c r="CW13" s="415"/>
      <c r="CX13" s="415"/>
      <c r="CY13" s="415"/>
      <c r="CZ13" s="415"/>
      <c r="DA13" s="416"/>
      <c r="DB13" s="414">
        <v>5.6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48319</v>
      </c>
      <c r="S14" s="499"/>
      <c r="T14" s="499"/>
      <c r="U14" s="499"/>
      <c r="V14" s="500"/>
      <c r="W14" s="407"/>
      <c r="X14" s="408"/>
      <c r="Y14" s="408"/>
      <c r="Z14" s="408"/>
      <c r="AA14" s="408"/>
      <c r="AB14" s="397"/>
      <c r="AC14" s="501">
        <v>2.2000000000000002</v>
      </c>
      <c r="AD14" s="502"/>
      <c r="AE14" s="502"/>
      <c r="AF14" s="502"/>
      <c r="AG14" s="503"/>
      <c r="AH14" s="501">
        <v>2.2000000000000002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9.3000000000000007</v>
      </c>
      <c r="CU14" s="513"/>
      <c r="CV14" s="513"/>
      <c r="CW14" s="513"/>
      <c r="CX14" s="513"/>
      <c r="CY14" s="513"/>
      <c r="CZ14" s="513"/>
      <c r="DA14" s="514"/>
      <c r="DB14" s="512">
        <v>23.1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47702</v>
      </c>
      <c r="S15" s="499"/>
      <c r="T15" s="499"/>
      <c r="U15" s="499"/>
      <c r="V15" s="500"/>
      <c r="W15" s="433" t="s">
        <v>130</v>
      </c>
      <c r="X15" s="434"/>
      <c r="Y15" s="434"/>
      <c r="Z15" s="434"/>
      <c r="AA15" s="434"/>
      <c r="AB15" s="424"/>
      <c r="AC15" s="468">
        <v>7629</v>
      </c>
      <c r="AD15" s="469"/>
      <c r="AE15" s="469"/>
      <c r="AF15" s="469"/>
      <c r="AG15" s="508"/>
      <c r="AH15" s="468">
        <v>8042</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7044988</v>
      </c>
      <c r="BO15" s="381"/>
      <c r="BP15" s="381"/>
      <c r="BQ15" s="381"/>
      <c r="BR15" s="381"/>
      <c r="BS15" s="381"/>
      <c r="BT15" s="381"/>
      <c r="BU15" s="382"/>
      <c r="BV15" s="380">
        <v>7051375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34.299999999999997</v>
      </c>
      <c r="AD16" s="502"/>
      <c r="AE16" s="502"/>
      <c r="AF16" s="502"/>
      <c r="AG16" s="503"/>
      <c r="AH16" s="501">
        <v>36</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6720377</v>
      </c>
      <c r="BO16" s="418"/>
      <c r="BP16" s="418"/>
      <c r="BQ16" s="418"/>
      <c r="BR16" s="418"/>
      <c r="BS16" s="418"/>
      <c r="BT16" s="418"/>
      <c r="BU16" s="419"/>
      <c r="BV16" s="417">
        <v>6766493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14116</v>
      </c>
      <c r="AD17" s="469"/>
      <c r="AE17" s="469"/>
      <c r="AF17" s="469"/>
      <c r="AG17" s="508"/>
      <c r="AH17" s="468">
        <v>13787</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9057377</v>
      </c>
      <c r="BO17" s="418"/>
      <c r="BP17" s="418"/>
      <c r="BQ17" s="418"/>
      <c r="BR17" s="418"/>
      <c r="BS17" s="418"/>
      <c r="BT17" s="418"/>
      <c r="BU17" s="419"/>
      <c r="BV17" s="417">
        <v>9058455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13.34</v>
      </c>
      <c r="M18" s="530"/>
      <c r="N18" s="530"/>
      <c r="O18" s="530"/>
      <c r="P18" s="530"/>
      <c r="Q18" s="530"/>
      <c r="R18" s="531"/>
      <c r="S18" s="531"/>
      <c r="T18" s="531"/>
      <c r="U18" s="531"/>
      <c r="V18" s="532"/>
      <c r="W18" s="435"/>
      <c r="X18" s="436"/>
      <c r="Y18" s="436"/>
      <c r="Z18" s="436"/>
      <c r="AA18" s="436"/>
      <c r="AB18" s="427"/>
      <c r="AC18" s="533">
        <v>63.5</v>
      </c>
      <c r="AD18" s="534"/>
      <c r="AE18" s="534"/>
      <c r="AF18" s="534"/>
      <c r="AG18" s="535"/>
      <c r="AH18" s="533">
        <v>61.8</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8787806</v>
      </c>
      <c r="BO18" s="418"/>
      <c r="BP18" s="418"/>
      <c r="BQ18" s="418"/>
      <c r="BR18" s="418"/>
      <c r="BS18" s="418"/>
      <c r="BT18" s="418"/>
      <c r="BU18" s="419"/>
      <c r="BV18" s="417">
        <v>9121556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3593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10766522</v>
      </c>
      <c r="BO19" s="418"/>
      <c r="BP19" s="418"/>
      <c r="BQ19" s="418"/>
      <c r="BR19" s="418"/>
      <c r="BS19" s="418"/>
      <c r="BT19" s="418"/>
      <c r="BU19" s="419"/>
      <c r="BV19" s="417">
        <v>10926324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18744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9069164</v>
      </c>
      <c r="BO23" s="418"/>
      <c r="BP23" s="418"/>
      <c r="BQ23" s="418"/>
      <c r="BR23" s="418"/>
      <c r="BS23" s="418"/>
      <c r="BT23" s="418"/>
      <c r="BU23" s="419"/>
      <c r="BV23" s="417">
        <v>9809395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8290</v>
      </c>
      <c r="R24" s="469"/>
      <c r="S24" s="469"/>
      <c r="T24" s="469"/>
      <c r="U24" s="469"/>
      <c r="V24" s="508"/>
      <c r="W24" s="563"/>
      <c r="X24" s="551"/>
      <c r="Y24" s="552"/>
      <c r="Z24" s="467" t="s">
        <v>153</v>
      </c>
      <c r="AA24" s="447"/>
      <c r="AB24" s="447"/>
      <c r="AC24" s="447"/>
      <c r="AD24" s="447"/>
      <c r="AE24" s="447"/>
      <c r="AF24" s="447"/>
      <c r="AG24" s="448"/>
      <c r="AH24" s="468">
        <v>309</v>
      </c>
      <c r="AI24" s="469"/>
      <c r="AJ24" s="469"/>
      <c r="AK24" s="469"/>
      <c r="AL24" s="508"/>
      <c r="AM24" s="468">
        <v>980148</v>
      </c>
      <c r="AN24" s="469"/>
      <c r="AO24" s="469"/>
      <c r="AP24" s="469"/>
      <c r="AQ24" s="469"/>
      <c r="AR24" s="508"/>
      <c r="AS24" s="468">
        <v>3172</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7160709</v>
      </c>
      <c r="BO24" s="418"/>
      <c r="BP24" s="418"/>
      <c r="BQ24" s="418"/>
      <c r="BR24" s="418"/>
      <c r="BS24" s="418"/>
      <c r="BT24" s="418"/>
      <c r="BU24" s="419"/>
      <c r="BV24" s="417">
        <v>7784850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6730</v>
      </c>
      <c r="R25" s="469"/>
      <c r="S25" s="469"/>
      <c r="T25" s="469"/>
      <c r="U25" s="469"/>
      <c r="V25" s="508"/>
      <c r="W25" s="563"/>
      <c r="X25" s="551"/>
      <c r="Y25" s="552"/>
      <c r="Z25" s="467" t="s">
        <v>156</v>
      </c>
      <c r="AA25" s="447"/>
      <c r="AB25" s="447"/>
      <c r="AC25" s="447"/>
      <c r="AD25" s="447"/>
      <c r="AE25" s="447"/>
      <c r="AF25" s="447"/>
      <c r="AG25" s="448"/>
      <c r="AH25" s="468">
        <v>56</v>
      </c>
      <c r="AI25" s="469"/>
      <c r="AJ25" s="469"/>
      <c r="AK25" s="469"/>
      <c r="AL25" s="508"/>
      <c r="AM25" s="468">
        <v>167552</v>
      </c>
      <c r="AN25" s="469"/>
      <c r="AO25" s="469"/>
      <c r="AP25" s="469"/>
      <c r="AQ25" s="469"/>
      <c r="AR25" s="508"/>
      <c r="AS25" s="468">
        <v>2992</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8120447</v>
      </c>
      <c r="BO25" s="381"/>
      <c r="BP25" s="381"/>
      <c r="BQ25" s="381"/>
      <c r="BR25" s="381"/>
      <c r="BS25" s="381"/>
      <c r="BT25" s="381"/>
      <c r="BU25" s="382"/>
      <c r="BV25" s="380">
        <v>6560025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6180</v>
      </c>
      <c r="R26" s="469"/>
      <c r="S26" s="469"/>
      <c r="T26" s="469"/>
      <c r="U26" s="469"/>
      <c r="V26" s="508"/>
      <c r="W26" s="563"/>
      <c r="X26" s="551"/>
      <c r="Y26" s="552"/>
      <c r="Z26" s="467" t="s">
        <v>159</v>
      </c>
      <c r="AA26" s="573"/>
      <c r="AB26" s="573"/>
      <c r="AC26" s="573"/>
      <c r="AD26" s="573"/>
      <c r="AE26" s="573"/>
      <c r="AF26" s="573"/>
      <c r="AG26" s="574"/>
      <c r="AH26" s="468">
        <v>20</v>
      </c>
      <c r="AI26" s="469"/>
      <c r="AJ26" s="469"/>
      <c r="AK26" s="469"/>
      <c r="AL26" s="508"/>
      <c r="AM26" s="468">
        <v>63280</v>
      </c>
      <c r="AN26" s="469"/>
      <c r="AO26" s="469"/>
      <c r="AP26" s="469"/>
      <c r="AQ26" s="469"/>
      <c r="AR26" s="508"/>
      <c r="AS26" s="468">
        <v>3164</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4790</v>
      </c>
      <c r="R27" s="469"/>
      <c r="S27" s="469"/>
      <c r="T27" s="469"/>
      <c r="U27" s="469"/>
      <c r="V27" s="508"/>
      <c r="W27" s="563"/>
      <c r="X27" s="551"/>
      <c r="Y27" s="552"/>
      <c r="Z27" s="467" t="s">
        <v>162</v>
      </c>
      <c r="AA27" s="447"/>
      <c r="AB27" s="447"/>
      <c r="AC27" s="447"/>
      <c r="AD27" s="447"/>
      <c r="AE27" s="447"/>
      <c r="AF27" s="447"/>
      <c r="AG27" s="448"/>
      <c r="AH27" s="468">
        <v>5</v>
      </c>
      <c r="AI27" s="469"/>
      <c r="AJ27" s="469"/>
      <c r="AK27" s="469"/>
      <c r="AL27" s="508"/>
      <c r="AM27" s="468">
        <v>18560</v>
      </c>
      <c r="AN27" s="469"/>
      <c r="AO27" s="469"/>
      <c r="AP27" s="469"/>
      <c r="AQ27" s="469"/>
      <c r="AR27" s="508"/>
      <c r="AS27" s="468">
        <v>3712</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583394</v>
      </c>
      <c r="BO27" s="587"/>
      <c r="BP27" s="587"/>
      <c r="BQ27" s="587"/>
      <c r="BR27" s="587"/>
      <c r="BS27" s="587"/>
      <c r="BT27" s="587"/>
      <c r="BU27" s="588"/>
      <c r="BV27" s="586">
        <v>583368</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3970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1511004</v>
      </c>
      <c r="BO28" s="381"/>
      <c r="BP28" s="381"/>
      <c r="BQ28" s="381"/>
      <c r="BR28" s="381"/>
      <c r="BS28" s="381"/>
      <c r="BT28" s="381"/>
      <c r="BU28" s="382"/>
      <c r="BV28" s="380">
        <v>1549275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16</v>
      </c>
      <c r="M29" s="469"/>
      <c r="N29" s="469"/>
      <c r="O29" s="469"/>
      <c r="P29" s="508"/>
      <c r="Q29" s="468">
        <v>3680</v>
      </c>
      <c r="R29" s="469"/>
      <c r="S29" s="469"/>
      <c r="T29" s="469"/>
      <c r="U29" s="469"/>
      <c r="V29" s="508"/>
      <c r="W29" s="564"/>
      <c r="X29" s="565"/>
      <c r="Y29" s="566"/>
      <c r="Z29" s="467" t="s">
        <v>169</v>
      </c>
      <c r="AA29" s="447"/>
      <c r="AB29" s="447"/>
      <c r="AC29" s="447"/>
      <c r="AD29" s="447"/>
      <c r="AE29" s="447"/>
      <c r="AF29" s="447"/>
      <c r="AG29" s="448"/>
      <c r="AH29" s="468">
        <v>314</v>
      </c>
      <c r="AI29" s="469"/>
      <c r="AJ29" s="469"/>
      <c r="AK29" s="469"/>
      <c r="AL29" s="508"/>
      <c r="AM29" s="468">
        <v>998708</v>
      </c>
      <c r="AN29" s="469"/>
      <c r="AO29" s="469"/>
      <c r="AP29" s="469"/>
      <c r="AQ29" s="469"/>
      <c r="AR29" s="508"/>
      <c r="AS29" s="468">
        <v>3181</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46935</v>
      </c>
      <c r="BO29" s="418"/>
      <c r="BP29" s="418"/>
      <c r="BQ29" s="418"/>
      <c r="BR29" s="418"/>
      <c r="BS29" s="418"/>
      <c r="BT29" s="418"/>
      <c r="BU29" s="419"/>
      <c r="BV29" s="417">
        <v>46921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101.1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735297</v>
      </c>
      <c r="BO30" s="587"/>
      <c r="BP30" s="587"/>
      <c r="BQ30" s="587"/>
      <c r="BR30" s="587"/>
      <c r="BS30" s="587"/>
      <c r="BT30" s="587"/>
      <c r="BU30" s="588"/>
      <c r="BV30" s="586">
        <v>741263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下水道事業特別会計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神奈川県後期高齢者医療広域連合（一般会計）</v>
      </c>
      <c r="BZ34" s="599"/>
      <c r="CA34" s="599"/>
      <c r="CB34" s="599"/>
      <c r="CC34" s="599"/>
      <c r="CD34" s="599"/>
      <c r="CE34" s="599"/>
      <c r="CF34" s="599"/>
      <c r="CG34" s="599"/>
      <c r="CH34" s="599"/>
      <c r="CI34" s="599"/>
      <c r="CJ34" s="599"/>
      <c r="CK34" s="599"/>
      <c r="CL34" s="599"/>
      <c r="CM34" s="599"/>
      <c r="CN34" s="167"/>
      <c r="CO34" s="598">
        <f>IF(CQ34="","",MAX(C34:D43,U34:V43,AM34:AN43,BE34:BF43,BW34:BX43)+1)</f>
        <v>11</v>
      </c>
      <c r="CP34" s="598"/>
      <c r="CQ34" s="599" t="str">
        <f>IF('各会計、関係団体の財政状況及び健全化判断比率'!BS7="","",'各会計、関係団体の財政状況及び健全化判断比率'!BS7)</f>
        <v>寒川町土地開発公社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（仮称）健康福祉総合センター用地取得事業特別会計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神奈川県後期高齢者医療広域連合（特別会計）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神奈川県市町村職員退職手当組合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神奈川県町村情報システム共同事業組合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99" bottom="0.39370078740157499" header="0.196850393700787" footer="0.196850393700787"/>
  <pageSetup paperSize="9" scale="57" orientation="landscape" cellComments="atEnd"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84" t="s">
        <v>520</v>
      </c>
      <c r="D34" s="1184"/>
      <c r="E34" s="1185"/>
      <c r="F34" s="32">
        <v>9.15</v>
      </c>
      <c r="G34" s="33">
        <v>9.31</v>
      </c>
      <c r="H34" s="33">
        <v>7.27</v>
      </c>
      <c r="I34" s="33">
        <v>6.38</v>
      </c>
      <c r="J34" s="34">
        <v>7.54</v>
      </c>
      <c r="K34" s="22"/>
      <c r="L34" s="22"/>
      <c r="M34" s="22"/>
      <c r="N34" s="22"/>
      <c r="O34" s="22"/>
      <c r="P34" s="22"/>
    </row>
    <row r="35" spans="1:16" ht="39" customHeight="1" x14ac:dyDescent="0.15">
      <c r="A35" s="22"/>
      <c r="B35" s="35"/>
      <c r="C35" s="1178" t="s">
        <v>521</v>
      </c>
      <c r="D35" s="1179"/>
      <c r="E35" s="1180"/>
      <c r="F35" s="36">
        <v>3.27</v>
      </c>
      <c r="G35" s="37">
        <v>2.64</v>
      </c>
      <c r="H35" s="37">
        <v>3.86</v>
      </c>
      <c r="I35" s="37">
        <v>3.61</v>
      </c>
      <c r="J35" s="38">
        <v>5.49</v>
      </c>
      <c r="K35" s="22"/>
      <c r="L35" s="22"/>
      <c r="M35" s="22"/>
      <c r="N35" s="22"/>
      <c r="O35" s="22"/>
      <c r="P35" s="22"/>
    </row>
    <row r="36" spans="1:16" ht="39" customHeight="1" x14ac:dyDescent="0.15">
      <c r="A36" s="22"/>
      <c r="B36" s="35"/>
      <c r="C36" s="1178" t="s">
        <v>522</v>
      </c>
      <c r="D36" s="1179"/>
      <c r="E36" s="1180"/>
      <c r="F36" s="36">
        <v>1.96</v>
      </c>
      <c r="G36" s="37">
        <v>1.73</v>
      </c>
      <c r="H36" s="37">
        <v>1.62</v>
      </c>
      <c r="I36" s="37">
        <v>1.1399999999999999</v>
      </c>
      <c r="J36" s="38">
        <v>1.4</v>
      </c>
      <c r="K36" s="22"/>
      <c r="L36" s="22"/>
      <c r="M36" s="22"/>
      <c r="N36" s="22"/>
      <c r="O36" s="22"/>
      <c r="P36" s="22"/>
    </row>
    <row r="37" spans="1:16" ht="39" customHeight="1" x14ac:dyDescent="0.15">
      <c r="A37" s="22"/>
      <c r="B37" s="35"/>
      <c r="C37" s="1178" t="s">
        <v>523</v>
      </c>
      <c r="D37" s="1179"/>
      <c r="E37" s="1180"/>
      <c r="F37" s="36">
        <v>0.14000000000000001</v>
      </c>
      <c r="G37" s="37">
        <v>0.37</v>
      </c>
      <c r="H37" s="37">
        <v>0.32</v>
      </c>
      <c r="I37" s="37">
        <v>0.47</v>
      </c>
      <c r="J37" s="38">
        <v>0.56999999999999995</v>
      </c>
      <c r="K37" s="22"/>
      <c r="L37" s="22"/>
      <c r="M37" s="22"/>
      <c r="N37" s="22"/>
      <c r="O37" s="22"/>
      <c r="P37" s="22"/>
    </row>
    <row r="38" spans="1:16" ht="39" customHeight="1" x14ac:dyDescent="0.15">
      <c r="A38" s="22"/>
      <c r="B38" s="35"/>
      <c r="C38" s="1178" t="s">
        <v>524</v>
      </c>
      <c r="D38" s="1179"/>
      <c r="E38" s="1180"/>
      <c r="F38" s="36">
        <v>0.17</v>
      </c>
      <c r="G38" s="37">
        <v>0.17</v>
      </c>
      <c r="H38" s="37">
        <v>0.21</v>
      </c>
      <c r="I38" s="37">
        <v>0.19</v>
      </c>
      <c r="J38" s="38">
        <v>0.21</v>
      </c>
      <c r="K38" s="22"/>
      <c r="L38" s="22"/>
      <c r="M38" s="22"/>
      <c r="N38" s="22"/>
      <c r="O38" s="22"/>
      <c r="P38" s="22"/>
    </row>
    <row r="39" spans="1:16" ht="39" customHeight="1" x14ac:dyDescent="0.15">
      <c r="A39" s="22"/>
      <c r="B39" s="35"/>
      <c r="C39" s="1178" t="s">
        <v>525</v>
      </c>
      <c r="D39" s="1179"/>
      <c r="E39" s="1180"/>
      <c r="F39" s="36">
        <v>0</v>
      </c>
      <c r="G39" s="37">
        <v>0</v>
      </c>
      <c r="H39" s="37">
        <v>0</v>
      </c>
      <c r="I39" s="37">
        <v>0</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526</v>
      </c>
      <c r="D42" s="1179"/>
      <c r="E42" s="1180"/>
      <c r="F42" s="36" t="s">
        <v>475</v>
      </c>
      <c r="G42" s="37" t="s">
        <v>475</v>
      </c>
      <c r="H42" s="37" t="s">
        <v>475</v>
      </c>
      <c r="I42" s="37" t="s">
        <v>475</v>
      </c>
      <c r="J42" s="38" t="s">
        <v>475</v>
      </c>
      <c r="K42" s="22"/>
      <c r="L42" s="22"/>
      <c r="M42" s="22"/>
      <c r="N42" s="22"/>
      <c r="O42" s="22"/>
      <c r="P42" s="22"/>
    </row>
    <row r="43" spans="1:16" ht="39" customHeight="1" thickBot="1" x14ac:dyDescent="0.2">
      <c r="A43" s="22"/>
      <c r="B43" s="40"/>
      <c r="C43" s="1181" t="s">
        <v>527</v>
      </c>
      <c r="D43" s="1182"/>
      <c r="E43" s="1183"/>
      <c r="F43" s="41" t="s">
        <v>475</v>
      </c>
      <c r="G43" s="42" t="s">
        <v>475</v>
      </c>
      <c r="H43" s="42" t="s">
        <v>475</v>
      </c>
      <c r="I43" s="42" t="s">
        <v>475</v>
      </c>
      <c r="J43" s="43" t="s">
        <v>475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99" bottom="0.39370078740157499" header="0.196850393700787" footer="0.196850393700787"/>
  <pageSetup paperSize="9" scale="59" orientation="landscape" cellComments="atEnd"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1428</v>
      </c>
      <c r="L45" s="60">
        <v>1479</v>
      </c>
      <c r="M45" s="60">
        <v>1482</v>
      </c>
      <c r="N45" s="60">
        <v>1423</v>
      </c>
      <c r="O45" s="61">
        <v>1249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475</v>
      </c>
      <c r="L46" s="64" t="s">
        <v>475</v>
      </c>
      <c r="M46" s="64" t="s">
        <v>475</v>
      </c>
      <c r="N46" s="64" t="s">
        <v>475</v>
      </c>
      <c r="O46" s="65" t="s">
        <v>475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475</v>
      </c>
      <c r="L47" s="64" t="s">
        <v>475</v>
      </c>
      <c r="M47" s="64" t="s">
        <v>475</v>
      </c>
      <c r="N47" s="64" t="s">
        <v>475</v>
      </c>
      <c r="O47" s="65" t="s">
        <v>475</v>
      </c>
      <c r="P47" s="48"/>
      <c r="Q47" s="48"/>
      <c r="R47" s="48"/>
      <c r="S47" s="48"/>
      <c r="T47" s="48"/>
      <c r="U47" s="48"/>
    </row>
    <row r="48" spans="1:21" ht="30.75" customHeight="1" x14ac:dyDescent="0.15">
      <c r="A48" s="48"/>
      <c r="B48" s="1196"/>
      <c r="C48" s="1197"/>
      <c r="D48" s="62"/>
      <c r="E48" s="1188" t="s">
        <v>15</v>
      </c>
      <c r="F48" s="1188"/>
      <c r="G48" s="1188"/>
      <c r="H48" s="1188"/>
      <c r="I48" s="1188"/>
      <c r="J48" s="1189"/>
      <c r="K48" s="63">
        <v>506</v>
      </c>
      <c r="L48" s="64">
        <v>480</v>
      </c>
      <c r="M48" s="64">
        <v>473</v>
      </c>
      <c r="N48" s="64">
        <v>320</v>
      </c>
      <c r="O48" s="65">
        <v>297</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475</v>
      </c>
      <c r="L49" s="64" t="s">
        <v>475</v>
      </c>
      <c r="M49" s="64" t="s">
        <v>475</v>
      </c>
      <c r="N49" s="64" t="s">
        <v>475</v>
      </c>
      <c r="O49" s="65" t="s">
        <v>475</v>
      </c>
      <c r="P49" s="48"/>
      <c r="Q49" s="48"/>
      <c r="R49" s="48"/>
      <c r="S49" s="48"/>
      <c r="T49" s="48"/>
      <c r="U49" s="48"/>
    </row>
    <row r="50" spans="1:21" ht="30.75" customHeight="1" x14ac:dyDescent="0.15">
      <c r="A50" s="48"/>
      <c r="B50" s="1196"/>
      <c r="C50" s="1197"/>
      <c r="D50" s="62"/>
      <c r="E50" s="1188" t="s">
        <v>17</v>
      </c>
      <c r="F50" s="1188"/>
      <c r="G50" s="1188"/>
      <c r="H50" s="1188"/>
      <c r="I50" s="1188"/>
      <c r="J50" s="1189"/>
      <c r="K50" s="63">
        <v>99</v>
      </c>
      <c r="L50" s="64">
        <v>99</v>
      </c>
      <c r="M50" s="64">
        <v>99</v>
      </c>
      <c r="N50" s="64">
        <v>99</v>
      </c>
      <c r="O50" s="65">
        <v>99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475</v>
      </c>
      <c r="L51" s="64" t="s">
        <v>475</v>
      </c>
      <c r="M51" s="64" t="s">
        <v>475</v>
      </c>
      <c r="N51" s="64" t="s">
        <v>475</v>
      </c>
      <c r="O51" s="65" t="s">
        <v>475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1512</v>
      </c>
      <c r="L52" s="64">
        <v>1590</v>
      </c>
      <c r="M52" s="64">
        <v>1604</v>
      </c>
      <c r="N52" s="64">
        <v>1424</v>
      </c>
      <c r="O52" s="65">
        <v>1377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521</v>
      </c>
      <c r="L53" s="69">
        <v>468</v>
      </c>
      <c r="M53" s="69">
        <v>450</v>
      </c>
      <c r="N53" s="69">
        <v>418</v>
      </c>
      <c r="O53" s="70">
        <v>268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514</v>
      </c>
      <c r="J40" s="79" t="s">
        <v>515</v>
      </c>
      <c r="K40" s="79" t="s">
        <v>516</v>
      </c>
      <c r="L40" s="79" t="s">
        <v>517</v>
      </c>
      <c r="M40" s="80" t="s">
        <v>518</v>
      </c>
    </row>
    <row r="41" spans="2:13" ht="27.75" customHeight="1" x14ac:dyDescent="0.15">
      <c r="B41" s="1202" t="s">
        <v>24</v>
      </c>
      <c r="C41" s="1203"/>
      <c r="D41" s="81"/>
      <c r="E41" s="1208" t="s">
        <v>25</v>
      </c>
      <c r="F41" s="1208"/>
      <c r="G41" s="1208"/>
      <c r="H41" s="1209"/>
      <c r="I41" s="82">
        <v>12083</v>
      </c>
      <c r="J41" s="83">
        <v>11403</v>
      </c>
      <c r="K41" s="83">
        <v>10504</v>
      </c>
      <c r="L41" s="83">
        <v>9809</v>
      </c>
      <c r="M41" s="84">
        <v>9069</v>
      </c>
    </row>
    <row r="42" spans="2:13" ht="27.75" customHeight="1" x14ac:dyDescent="0.15">
      <c r="B42" s="1204"/>
      <c r="C42" s="1205"/>
      <c r="D42" s="85"/>
      <c r="E42" s="1210" t="s">
        <v>26</v>
      </c>
      <c r="F42" s="1210"/>
      <c r="G42" s="1210"/>
      <c r="H42" s="1211"/>
      <c r="I42" s="86">
        <v>1256</v>
      </c>
      <c r="J42" s="87">
        <v>1168</v>
      </c>
      <c r="K42" s="87">
        <v>1080</v>
      </c>
      <c r="L42" s="87">
        <v>990</v>
      </c>
      <c r="M42" s="88">
        <v>900</v>
      </c>
    </row>
    <row r="43" spans="2:13" ht="27.75" customHeight="1" x14ac:dyDescent="0.15">
      <c r="B43" s="1204"/>
      <c r="C43" s="1205"/>
      <c r="D43" s="85"/>
      <c r="E43" s="1210" t="s">
        <v>27</v>
      </c>
      <c r="F43" s="1210"/>
      <c r="G43" s="1210"/>
      <c r="H43" s="1211"/>
      <c r="I43" s="86">
        <v>5015</v>
      </c>
      <c r="J43" s="87">
        <v>4668</v>
      </c>
      <c r="K43" s="87">
        <v>4340</v>
      </c>
      <c r="L43" s="87">
        <v>3726</v>
      </c>
      <c r="M43" s="88">
        <v>3255</v>
      </c>
    </row>
    <row r="44" spans="2:13" ht="27.75" customHeight="1" x14ac:dyDescent="0.15">
      <c r="B44" s="1204"/>
      <c r="C44" s="1205"/>
      <c r="D44" s="85"/>
      <c r="E44" s="1210" t="s">
        <v>28</v>
      </c>
      <c r="F44" s="1210"/>
      <c r="G44" s="1210"/>
      <c r="H44" s="1211"/>
      <c r="I44" s="86" t="s">
        <v>475</v>
      </c>
      <c r="J44" s="87" t="s">
        <v>475</v>
      </c>
      <c r="K44" s="87" t="s">
        <v>475</v>
      </c>
      <c r="L44" s="87" t="s">
        <v>475</v>
      </c>
      <c r="M44" s="88" t="s">
        <v>475</v>
      </c>
    </row>
    <row r="45" spans="2:13" ht="27.75" customHeight="1" x14ac:dyDescent="0.15">
      <c r="B45" s="1204"/>
      <c r="C45" s="1205"/>
      <c r="D45" s="85"/>
      <c r="E45" s="1210" t="s">
        <v>29</v>
      </c>
      <c r="F45" s="1210"/>
      <c r="G45" s="1210"/>
      <c r="H45" s="1211"/>
      <c r="I45" s="86">
        <v>2106</v>
      </c>
      <c r="J45" s="87">
        <v>1901</v>
      </c>
      <c r="K45" s="87">
        <v>1680</v>
      </c>
      <c r="L45" s="87">
        <v>1635</v>
      </c>
      <c r="M45" s="88">
        <v>1476</v>
      </c>
    </row>
    <row r="46" spans="2:13" ht="27.75" customHeight="1" x14ac:dyDescent="0.15">
      <c r="B46" s="1204"/>
      <c r="C46" s="1205"/>
      <c r="D46" s="89"/>
      <c r="E46" s="1210" t="s">
        <v>30</v>
      </c>
      <c r="F46" s="1210"/>
      <c r="G46" s="1210"/>
      <c r="H46" s="1211"/>
      <c r="I46" s="86" t="s">
        <v>475</v>
      </c>
      <c r="J46" s="87" t="s">
        <v>475</v>
      </c>
      <c r="K46" s="87" t="s">
        <v>475</v>
      </c>
      <c r="L46" s="87" t="s">
        <v>475</v>
      </c>
      <c r="M46" s="88" t="s">
        <v>475</v>
      </c>
    </row>
    <row r="47" spans="2:13" ht="27.75" customHeight="1" x14ac:dyDescent="0.15">
      <c r="B47" s="1204"/>
      <c r="C47" s="1205"/>
      <c r="D47" s="90"/>
      <c r="E47" s="1212" t="s">
        <v>31</v>
      </c>
      <c r="F47" s="1213"/>
      <c r="G47" s="1213"/>
      <c r="H47" s="1214"/>
      <c r="I47" s="86" t="s">
        <v>475</v>
      </c>
      <c r="J47" s="87" t="s">
        <v>475</v>
      </c>
      <c r="K47" s="87" t="s">
        <v>475</v>
      </c>
      <c r="L47" s="87" t="s">
        <v>475</v>
      </c>
      <c r="M47" s="88" t="s">
        <v>475</v>
      </c>
    </row>
    <row r="48" spans="2:13" ht="27.75" customHeight="1" x14ac:dyDescent="0.15">
      <c r="B48" s="1204"/>
      <c r="C48" s="1205"/>
      <c r="D48" s="85"/>
      <c r="E48" s="1210" t="s">
        <v>32</v>
      </c>
      <c r="F48" s="1210"/>
      <c r="G48" s="1210"/>
      <c r="H48" s="1211"/>
      <c r="I48" s="86" t="s">
        <v>475</v>
      </c>
      <c r="J48" s="87" t="s">
        <v>475</v>
      </c>
      <c r="K48" s="87" t="s">
        <v>475</v>
      </c>
      <c r="L48" s="87" t="s">
        <v>475</v>
      </c>
      <c r="M48" s="88" t="s">
        <v>475</v>
      </c>
    </row>
    <row r="49" spans="2:13" ht="27.75" customHeight="1" x14ac:dyDescent="0.15">
      <c r="B49" s="1206"/>
      <c r="C49" s="1207"/>
      <c r="D49" s="85"/>
      <c r="E49" s="1210" t="s">
        <v>33</v>
      </c>
      <c r="F49" s="1210"/>
      <c r="G49" s="1210"/>
      <c r="H49" s="1211"/>
      <c r="I49" s="86" t="s">
        <v>475</v>
      </c>
      <c r="J49" s="87" t="s">
        <v>475</v>
      </c>
      <c r="K49" s="87">
        <v>0</v>
      </c>
      <c r="L49" s="87" t="s">
        <v>475</v>
      </c>
      <c r="M49" s="88" t="s">
        <v>475</v>
      </c>
    </row>
    <row r="50" spans="2:13" ht="27.75" customHeight="1" x14ac:dyDescent="0.15">
      <c r="B50" s="1215" t="s">
        <v>34</v>
      </c>
      <c r="C50" s="1216"/>
      <c r="D50" s="91"/>
      <c r="E50" s="1210" t="s">
        <v>35</v>
      </c>
      <c r="F50" s="1210"/>
      <c r="G50" s="1210"/>
      <c r="H50" s="1211"/>
      <c r="I50" s="86">
        <v>2331</v>
      </c>
      <c r="J50" s="87">
        <v>2808</v>
      </c>
      <c r="K50" s="87">
        <v>3003</v>
      </c>
      <c r="L50" s="87">
        <v>3089</v>
      </c>
      <c r="M50" s="88">
        <v>3496</v>
      </c>
    </row>
    <row r="51" spans="2:13" ht="27.75" customHeight="1" x14ac:dyDescent="0.15">
      <c r="B51" s="1204"/>
      <c r="C51" s="1205"/>
      <c r="D51" s="85"/>
      <c r="E51" s="1210" t="s">
        <v>36</v>
      </c>
      <c r="F51" s="1210"/>
      <c r="G51" s="1210"/>
      <c r="H51" s="1211"/>
      <c r="I51" s="86">
        <v>2997</v>
      </c>
      <c r="J51" s="87">
        <v>3091</v>
      </c>
      <c r="K51" s="87">
        <v>2812</v>
      </c>
      <c r="L51" s="87">
        <v>2561</v>
      </c>
      <c r="M51" s="88">
        <v>2423</v>
      </c>
    </row>
    <row r="52" spans="2:13" ht="27.75" customHeight="1" x14ac:dyDescent="0.15">
      <c r="B52" s="1206"/>
      <c r="C52" s="1207"/>
      <c r="D52" s="85"/>
      <c r="E52" s="1210" t="s">
        <v>37</v>
      </c>
      <c r="F52" s="1210"/>
      <c r="G52" s="1210"/>
      <c r="H52" s="1211"/>
      <c r="I52" s="86">
        <v>10926</v>
      </c>
      <c r="J52" s="87">
        <v>10211</v>
      </c>
      <c r="K52" s="87">
        <v>9289</v>
      </c>
      <c r="L52" s="87">
        <v>8653</v>
      </c>
      <c r="M52" s="88">
        <v>8026</v>
      </c>
    </row>
    <row r="53" spans="2:13" ht="27.75" customHeight="1" thickBot="1" x14ac:dyDescent="0.2">
      <c r="B53" s="1217" t="s">
        <v>38</v>
      </c>
      <c r="C53" s="1218"/>
      <c r="D53" s="92"/>
      <c r="E53" s="1219" t="s">
        <v>39</v>
      </c>
      <c r="F53" s="1219"/>
      <c r="G53" s="1219"/>
      <c r="H53" s="1220"/>
      <c r="I53" s="93">
        <v>4205</v>
      </c>
      <c r="J53" s="94">
        <v>3030</v>
      </c>
      <c r="K53" s="94">
        <v>2500</v>
      </c>
      <c r="L53" s="94">
        <v>1858</v>
      </c>
      <c r="M53" s="95">
        <v>755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99" bottom="0.39370078740157499" header="0.196850393700787" footer="0.196850393700787"/>
  <pageSetup paperSize="9" scale="59" orientation="landscape" cellComments="atEnd"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542</v>
      </c>
      <c r="I42" s="354"/>
      <c r="J42" s="354"/>
      <c r="K42" s="354"/>
      <c r="L42" s="246"/>
      <c r="M42" s="246"/>
      <c r="N42" s="246"/>
      <c r="O42" s="246"/>
    </row>
    <row r="43" spans="2:17" x14ac:dyDescent="0.15">
      <c r="B43" s="250"/>
      <c r="C43" s="246"/>
      <c r="D43" s="246"/>
      <c r="E43" s="246"/>
      <c r="F43" s="246"/>
      <c r="G43" s="1233" t="s">
        <v>550</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543</v>
      </c>
    </row>
    <row r="50" spans="1:17" x14ac:dyDescent="0.15">
      <c r="B50" s="250"/>
      <c r="C50" s="246"/>
      <c r="D50" s="246"/>
      <c r="E50" s="246"/>
      <c r="F50" s="246"/>
      <c r="G50" s="1242"/>
      <c r="H50" s="1243"/>
      <c r="I50" s="1243"/>
      <c r="J50" s="1244"/>
      <c r="K50" s="356" t="s">
        <v>514</v>
      </c>
      <c r="L50" s="356" t="s">
        <v>515</v>
      </c>
      <c r="M50" s="356" t="s">
        <v>516</v>
      </c>
      <c r="N50" s="356" t="s">
        <v>517</v>
      </c>
      <c r="O50" s="356" t="s">
        <v>518</v>
      </c>
    </row>
    <row r="51" spans="1:17" x14ac:dyDescent="0.15">
      <c r="B51" s="250"/>
      <c r="C51" s="246"/>
      <c r="D51" s="246"/>
      <c r="E51" s="246"/>
      <c r="F51" s="246"/>
      <c r="G51" s="1245" t="s">
        <v>544</v>
      </c>
      <c r="H51" s="1246"/>
      <c r="I51" s="1251" t="s">
        <v>545</v>
      </c>
      <c r="J51" s="1251"/>
      <c r="K51" s="1255"/>
      <c r="L51" s="1255"/>
      <c r="M51" s="1255"/>
      <c r="N51" s="1221">
        <v>23.1</v>
      </c>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551</v>
      </c>
      <c r="J53" s="1231"/>
      <c r="K53" s="1256"/>
      <c r="L53" s="1256"/>
      <c r="M53" s="1256"/>
      <c r="N53" s="1253">
        <v>57</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546</v>
      </c>
      <c r="H55" s="1226"/>
      <c r="I55" s="1231" t="s">
        <v>545</v>
      </c>
      <c r="J55" s="1231"/>
      <c r="K55" s="1255"/>
      <c r="L55" s="1255"/>
      <c r="M55" s="1255"/>
      <c r="N55" s="1221">
        <v>20.2</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552</v>
      </c>
      <c r="J57" s="1223"/>
      <c r="K57" s="1256"/>
      <c r="L57" s="1256"/>
      <c r="M57" s="1256"/>
      <c r="N57" s="1253">
        <v>54.5</v>
      </c>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547</v>
      </c>
      <c r="C63" s="246"/>
      <c r="D63" s="246"/>
      <c r="E63" s="246"/>
      <c r="F63" s="246"/>
      <c r="G63" s="246"/>
      <c r="H63" s="246"/>
      <c r="I63" s="246"/>
      <c r="J63" s="246"/>
      <c r="K63" s="246"/>
      <c r="L63" s="246"/>
      <c r="M63" s="246"/>
      <c r="N63" s="246"/>
      <c r="O63" s="246"/>
    </row>
    <row r="64" spans="1:17" x14ac:dyDescent="0.15">
      <c r="B64" s="250"/>
      <c r="C64" s="246"/>
      <c r="D64" s="246"/>
      <c r="E64" s="246"/>
      <c r="F64" s="246"/>
      <c r="G64" s="353" t="s">
        <v>542</v>
      </c>
      <c r="I64" s="354"/>
      <c r="J64" s="354"/>
      <c r="K64" s="354"/>
      <c r="L64" s="246"/>
      <c r="M64" s="246"/>
      <c r="N64" s="246"/>
      <c r="O64" s="246"/>
    </row>
    <row r="65" spans="2:30" x14ac:dyDescent="0.15">
      <c r="B65" s="250"/>
      <c r="C65" s="246"/>
      <c r="D65" s="246"/>
      <c r="E65" s="246"/>
      <c r="F65" s="246"/>
      <c r="G65" s="1233" t="s">
        <v>553</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548</v>
      </c>
      <c r="I71" s="370"/>
      <c r="J71" s="366"/>
      <c r="K71" s="366"/>
      <c r="L71" s="367"/>
      <c r="M71" s="366"/>
      <c r="N71" s="367"/>
      <c r="O71" s="368"/>
    </row>
    <row r="72" spans="2:30" x14ac:dyDescent="0.15">
      <c r="B72" s="250"/>
      <c r="C72" s="246"/>
      <c r="D72" s="246"/>
      <c r="E72" s="246"/>
      <c r="F72" s="246"/>
      <c r="G72" s="1242"/>
      <c r="H72" s="1243"/>
      <c r="I72" s="1243"/>
      <c r="J72" s="1244"/>
      <c r="K72" s="356" t="s">
        <v>514</v>
      </c>
      <c r="L72" s="356" t="s">
        <v>515</v>
      </c>
      <c r="M72" s="356" t="s">
        <v>516</v>
      </c>
      <c r="N72" s="356" t="s">
        <v>517</v>
      </c>
      <c r="O72" s="356" t="s">
        <v>518</v>
      </c>
    </row>
    <row r="73" spans="2:30" x14ac:dyDescent="0.15">
      <c r="B73" s="250"/>
      <c r="C73" s="246"/>
      <c r="D73" s="246"/>
      <c r="E73" s="246"/>
      <c r="F73" s="246"/>
      <c r="G73" s="1245" t="s">
        <v>544</v>
      </c>
      <c r="H73" s="1246"/>
      <c r="I73" s="1251" t="s">
        <v>545</v>
      </c>
      <c r="J73" s="1251"/>
      <c r="K73" s="1232">
        <v>54.7</v>
      </c>
      <c r="L73" s="1232">
        <v>38.4</v>
      </c>
      <c r="M73" s="1221">
        <v>32.5</v>
      </c>
      <c r="N73" s="1221">
        <v>23.1</v>
      </c>
      <c r="O73" s="1221">
        <v>9.3000000000000007</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549</v>
      </c>
      <c r="J75" s="1231"/>
      <c r="K75" s="1253">
        <v>7</v>
      </c>
      <c r="L75" s="1253">
        <v>6.5</v>
      </c>
      <c r="M75" s="1253">
        <v>6.1</v>
      </c>
      <c r="N75" s="1253">
        <v>5.6</v>
      </c>
      <c r="O75" s="1253">
        <v>4.7</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546</v>
      </c>
      <c r="H77" s="1226"/>
      <c r="I77" s="1231" t="s">
        <v>545</v>
      </c>
      <c r="J77" s="1231"/>
      <c r="K77" s="1232">
        <v>30.7</v>
      </c>
      <c r="L77" s="1232">
        <v>22.3</v>
      </c>
      <c r="M77" s="1221">
        <v>20.3</v>
      </c>
      <c r="N77" s="1221">
        <v>20.2</v>
      </c>
      <c r="O77" s="1221">
        <v>21</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549</v>
      </c>
      <c r="J79" s="1223"/>
      <c r="K79" s="1224">
        <v>9.1999999999999993</v>
      </c>
      <c r="L79" s="1224">
        <v>8.5</v>
      </c>
      <c r="M79" s="1224">
        <v>7.7</v>
      </c>
      <c r="N79" s="1224">
        <v>7.1</v>
      </c>
      <c r="O79" s="1224">
        <v>6.8</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513</v>
      </c>
      <c r="G2" s="113"/>
      <c r="H2" s="114"/>
    </row>
    <row r="3" spans="1:8" x14ac:dyDescent="0.15">
      <c r="A3" s="110" t="s">
        <v>506</v>
      </c>
      <c r="B3" s="115"/>
      <c r="C3" s="116"/>
      <c r="D3" s="117">
        <v>24134</v>
      </c>
      <c r="E3" s="118"/>
      <c r="F3" s="119">
        <v>46819</v>
      </c>
      <c r="G3" s="120"/>
      <c r="H3" s="121"/>
    </row>
    <row r="4" spans="1:8" x14ac:dyDescent="0.15">
      <c r="A4" s="122"/>
      <c r="B4" s="123"/>
      <c r="C4" s="124"/>
      <c r="D4" s="125">
        <v>20036</v>
      </c>
      <c r="E4" s="126"/>
      <c r="F4" s="127">
        <v>24121</v>
      </c>
      <c r="G4" s="128"/>
      <c r="H4" s="129"/>
    </row>
    <row r="5" spans="1:8" x14ac:dyDescent="0.15">
      <c r="A5" s="110" t="s">
        <v>508</v>
      </c>
      <c r="B5" s="115"/>
      <c r="C5" s="116"/>
      <c r="D5" s="117">
        <v>20886</v>
      </c>
      <c r="E5" s="118"/>
      <c r="F5" s="119">
        <v>53270</v>
      </c>
      <c r="G5" s="120"/>
      <c r="H5" s="121"/>
    </row>
    <row r="6" spans="1:8" x14ac:dyDescent="0.15">
      <c r="A6" s="122"/>
      <c r="B6" s="123"/>
      <c r="C6" s="124"/>
      <c r="D6" s="125">
        <v>12739</v>
      </c>
      <c r="E6" s="126"/>
      <c r="F6" s="127">
        <v>24316</v>
      </c>
      <c r="G6" s="128"/>
      <c r="H6" s="129"/>
    </row>
    <row r="7" spans="1:8" x14ac:dyDescent="0.15">
      <c r="A7" s="110" t="s">
        <v>509</v>
      </c>
      <c r="B7" s="115"/>
      <c r="C7" s="116"/>
      <c r="D7" s="117">
        <v>20812</v>
      </c>
      <c r="E7" s="118"/>
      <c r="F7" s="119">
        <v>53292</v>
      </c>
      <c r="G7" s="120"/>
      <c r="H7" s="121"/>
    </row>
    <row r="8" spans="1:8" x14ac:dyDescent="0.15">
      <c r="A8" s="122"/>
      <c r="B8" s="123"/>
      <c r="C8" s="124"/>
      <c r="D8" s="125">
        <v>13629</v>
      </c>
      <c r="E8" s="126"/>
      <c r="F8" s="127">
        <v>28900</v>
      </c>
      <c r="G8" s="128"/>
      <c r="H8" s="129"/>
    </row>
    <row r="9" spans="1:8" x14ac:dyDescent="0.15">
      <c r="A9" s="110" t="s">
        <v>510</v>
      </c>
      <c r="B9" s="115"/>
      <c r="C9" s="116"/>
      <c r="D9" s="117">
        <v>26286</v>
      </c>
      <c r="E9" s="118"/>
      <c r="F9" s="119">
        <v>56894</v>
      </c>
      <c r="G9" s="120"/>
      <c r="H9" s="121"/>
    </row>
    <row r="10" spans="1:8" x14ac:dyDescent="0.15">
      <c r="A10" s="122"/>
      <c r="B10" s="123"/>
      <c r="C10" s="124"/>
      <c r="D10" s="125">
        <v>19008</v>
      </c>
      <c r="E10" s="126"/>
      <c r="F10" s="127">
        <v>32548</v>
      </c>
      <c r="G10" s="128"/>
      <c r="H10" s="129"/>
    </row>
    <row r="11" spans="1:8" x14ac:dyDescent="0.15">
      <c r="A11" s="110" t="s">
        <v>511</v>
      </c>
      <c r="B11" s="115"/>
      <c r="C11" s="116"/>
      <c r="D11" s="117">
        <v>21463</v>
      </c>
      <c r="E11" s="118"/>
      <c r="F11" s="119">
        <v>47738</v>
      </c>
      <c r="G11" s="120"/>
      <c r="H11" s="121"/>
    </row>
    <row r="12" spans="1:8" x14ac:dyDescent="0.15">
      <c r="A12" s="122"/>
      <c r="B12" s="123"/>
      <c r="C12" s="130"/>
      <c r="D12" s="125">
        <v>18489</v>
      </c>
      <c r="E12" s="126"/>
      <c r="F12" s="127">
        <v>24937</v>
      </c>
      <c r="G12" s="128"/>
      <c r="H12" s="129"/>
    </row>
    <row r="13" spans="1:8" x14ac:dyDescent="0.15">
      <c r="A13" s="110"/>
      <c r="B13" s="115"/>
      <c r="C13" s="131"/>
      <c r="D13" s="132">
        <v>22716</v>
      </c>
      <c r="E13" s="133"/>
      <c r="F13" s="134">
        <v>51603</v>
      </c>
      <c r="G13" s="135"/>
      <c r="H13" s="121"/>
    </row>
    <row r="14" spans="1:8" x14ac:dyDescent="0.15">
      <c r="A14" s="122"/>
      <c r="B14" s="123"/>
      <c r="C14" s="124"/>
      <c r="D14" s="125">
        <v>16780</v>
      </c>
      <c r="E14" s="126"/>
      <c r="F14" s="127">
        <v>26964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9.15</v>
      </c>
      <c r="C19" s="136">
        <f>ROUND(VALUE(SUBSTITUTE(実質収支比率等に係る経年分析!G$48,"▲","-")),2)</f>
        <v>9.31</v>
      </c>
      <c r="D19" s="136">
        <f>ROUND(VALUE(SUBSTITUTE(実質収支比率等に係る経年分析!H$48,"▲","-")),2)</f>
        <v>7.27</v>
      </c>
      <c r="E19" s="136">
        <f>ROUND(VALUE(SUBSTITUTE(実質収支比率等に係る経年分析!I$48,"▲","-")),2)</f>
        <v>6.38</v>
      </c>
      <c r="F19" s="136">
        <f>ROUND(VALUE(SUBSTITUTE(実質収支比率等に係る経年分析!J$48,"▲","-")),2)</f>
        <v>7.55</v>
      </c>
    </row>
    <row r="20" spans="1:11" x14ac:dyDescent="0.15">
      <c r="A20" s="136" t="s">
        <v>44</v>
      </c>
      <c r="B20" s="136">
        <f>ROUND(VALUE(SUBSTITUTE(実質収支比率等に係る経年分析!F$47,"▲","-")),2)</f>
        <v>11.38</v>
      </c>
      <c r="C20" s="136">
        <f>ROUND(VALUE(SUBSTITUTE(実質収支比率等に係る経年分析!G$47,"▲","-")),2)</f>
        <v>13.32</v>
      </c>
      <c r="D20" s="136">
        <f>ROUND(VALUE(SUBSTITUTE(実質収支比率等に係る経年分析!H$47,"▲","-")),2)</f>
        <v>15.2</v>
      </c>
      <c r="E20" s="136">
        <f>ROUND(VALUE(SUBSTITUTE(実質収支比率等に係る経年分析!I$47,"▲","-")),2)</f>
        <v>17.100000000000001</v>
      </c>
      <c r="F20" s="136">
        <f>ROUND(VALUE(SUBSTITUTE(実質収支比率等に係る経年分析!J$47,"▲","-")),2)</f>
        <v>16.68</v>
      </c>
    </row>
    <row r="21" spans="1:11" x14ac:dyDescent="0.15">
      <c r="A21" s="136" t="s">
        <v>45</v>
      </c>
      <c r="B21" s="136">
        <f>IF(ISNUMBER(VALUE(SUBSTITUTE(実質収支比率等に係る経年分析!F$49,"▲","-"))),ROUND(VALUE(SUBSTITUTE(実質収支比率等に係る経年分析!F$49,"▲","-")),2),NA())</f>
        <v>4.7</v>
      </c>
      <c r="C21" s="136">
        <f>IF(ISNUMBER(VALUE(SUBSTITUTE(実質収支比率等に係る経年分析!G$49,"▲","-"))),ROUND(VALUE(SUBSTITUTE(実質収支比率等に係る経年分析!G$49,"▲","-")),2),NA())</f>
        <v>2.62</v>
      </c>
      <c r="D21" s="136">
        <f>IF(ISNUMBER(VALUE(SUBSTITUTE(実質収支比率等に係る経年分析!H$49,"▲","-"))),ROUND(VALUE(SUBSTITUTE(実質収支比率等に係る経年分析!H$49,"▲","-")),2),NA())</f>
        <v>-0.66</v>
      </c>
      <c r="E21" s="136">
        <f>IF(ISNUMBER(VALUE(SUBSTITUTE(実質収支比率等に係る経年分析!I$49,"▲","-"))),ROUND(VALUE(SUBSTITUTE(実質収支比率等に係る経年分析!I$49,"▲","-")),2),NA())</f>
        <v>1.48</v>
      </c>
      <c r="F21" s="136">
        <f>IF(ISNUMBER(VALUE(SUBSTITUTE(実質収支比率等に係る経年分析!J$49,"▲","-"))),ROUND(VALUE(SUBSTITUTE(実質収支比率等に係る経年分析!J$49,"▲","-")),2),NA())</f>
        <v>0.74</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（仮称）健康福祉総合センター用地取得事業特別会計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0.21</v>
      </c>
    </row>
    <row r="33" spans="1:16" x14ac:dyDescent="0.15">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0.14000000000000001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0.56999999999999995</v>
      </c>
    </row>
    <row r="34" spans="1:16" x14ac:dyDescent="0.15">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1.1399999999999999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3.27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2.64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3.86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3.61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5.49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9.15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9.31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7.27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6.38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7.54</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1512</v>
      </c>
      <c r="E42" s="138"/>
      <c r="F42" s="138"/>
      <c r="G42" s="138">
        <f>'実質公債費比率（分子）の構造'!L$52</f>
        <v>1590</v>
      </c>
      <c r="H42" s="138"/>
      <c r="I42" s="138"/>
      <c r="J42" s="138">
        <f>'実質公債費比率（分子）の構造'!M$52</f>
        <v>1604</v>
      </c>
      <c r="K42" s="138"/>
      <c r="L42" s="138"/>
      <c r="M42" s="138">
        <f>'実質公債費比率（分子）の構造'!N$52</f>
        <v>1424</v>
      </c>
      <c r="N42" s="138"/>
      <c r="O42" s="138"/>
      <c r="P42" s="138">
        <f>'実質公債費比率（分子）の構造'!O$52</f>
        <v>1377</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99</v>
      </c>
      <c r="C44" s="138"/>
      <c r="D44" s="138"/>
      <c r="E44" s="138">
        <f>'実質公債費比率（分子）の構造'!L$50</f>
        <v>99</v>
      </c>
      <c r="F44" s="138"/>
      <c r="G44" s="138"/>
      <c r="H44" s="138">
        <f>'実質公債費比率（分子）の構造'!M$50</f>
        <v>99</v>
      </c>
      <c r="I44" s="138"/>
      <c r="J44" s="138"/>
      <c r="K44" s="138">
        <f>'実質公債費比率（分子）の構造'!N$50</f>
        <v>99</v>
      </c>
      <c r="L44" s="138"/>
      <c r="M44" s="138"/>
      <c r="N44" s="138">
        <f>'実質公債費比率（分子）の構造'!O$50</f>
        <v>99</v>
      </c>
      <c r="O44" s="138"/>
      <c r="P44" s="138"/>
    </row>
    <row r="45" spans="1:16" x14ac:dyDescent="0.15">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56</v>
      </c>
      <c r="B46" s="138">
        <f>'実質公債費比率（分子）の構造'!K$48</f>
        <v>506</v>
      </c>
      <c r="C46" s="138"/>
      <c r="D46" s="138"/>
      <c r="E46" s="138">
        <f>'実質公債費比率（分子）の構造'!L$48</f>
        <v>480</v>
      </c>
      <c r="F46" s="138"/>
      <c r="G46" s="138"/>
      <c r="H46" s="138">
        <f>'実質公債費比率（分子）の構造'!M$48</f>
        <v>473</v>
      </c>
      <c r="I46" s="138"/>
      <c r="J46" s="138"/>
      <c r="K46" s="138">
        <f>'実質公債費比率（分子）の構造'!N$48</f>
        <v>320</v>
      </c>
      <c r="L46" s="138"/>
      <c r="M46" s="138"/>
      <c r="N46" s="138">
        <f>'実質公債費比率（分子）の構造'!O$48</f>
        <v>297</v>
      </c>
      <c r="O46" s="138"/>
      <c r="P46" s="138"/>
    </row>
    <row r="47" spans="1:16" x14ac:dyDescent="0.15">
      <c r="A47" s="138" t="s">
        <v>14</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1428</v>
      </c>
      <c r="C49" s="138"/>
      <c r="D49" s="138"/>
      <c r="E49" s="138">
        <f>'実質公債費比率（分子）の構造'!L$45</f>
        <v>1479</v>
      </c>
      <c r="F49" s="138"/>
      <c r="G49" s="138"/>
      <c r="H49" s="138">
        <f>'実質公債費比率（分子）の構造'!M$45</f>
        <v>1482</v>
      </c>
      <c r="I49" s="138"/>
      <c r="J49" s="138"/>
      <c r="K49" s="138">
        <f>'実質公債費比率（分子）の構造'!N$45</f>
        <v>1423</v>
      </c>
      <c r="L49" s="138"/>
      <c r="M49" s="138"/>
      <c r="N49" s="138">
        <f>'実質公債費比率（分子）の構造'!O$45</f>
        <v>1249</v>
      </c>
      <c r="O49" s="138"/>
      <c r="P49" s="138"/>
    </row>
    <row r="50" spans="1:16" x14ac:dyDescent="0.15">
      <c r="A50" s="138" t="s">
        <v>59</v>
      </c>
      <c r="B50" s="138" t="e">
        <f>NA()</f>
        <v>#N/A</v>
      </c>
      <c r="C50" s="138">
        <f>IF(ISNUMBER('実質公債費比率（分子）の構造'!K$53),'実質公債費比率（分子）の構造'!K$53,NA())</f>
        <v>521</v>
      </c>
      <c r="D50" s="138" t="e">
        <f>NA()</f>
        <v>#N/A</v>
      </c>
      <c r="E50" s="138" t="e">
        <f>NA()</f>
        <v>#N/A</v>
      </c>
      <c r="F50" s="138">
        <f>IF(ISNUMBER('実質公債費比率（分子）の構造'!L$53),'実質公債費比率（分子）の構造'!L$53,NA())</f>
        <v>468</v>
      </c>
      <c r="G50" s="138" t="e">
        <f>NA()</f>
        <v>#N/A</v>
      </c>
      <c r="H50" s="138" t="e">
        <f>NA()</f>
        <v>#N/A</v>
      </c>
      <c r="I50" s="138">
        <f>IF(ISNUMBER('実質公債費比率（分子）の構造'!M$53),'実質公債費比率（分子）の構造'!M$53,NA())</f>
        <v>450</v>
      </c>
      <c r="J50" s="138" t="e">
        <f>NA()</f>
        <v>#N/A</v>
      </c>
      <c r="K50" s="138" t="e">
        <f>NA()</f>
        <v>#N/A</v>
      </c>
      <c r="L50" s="138">
        <f>IF(ISNUMBER('実質公債費比率（分子）の構造'!N$53),'実質公債費比率（分子）の構造'!N$53,NA())</f>
        <v>418</v>
      </c>
      <c r="M50" s="138" t="e">
        <f>NA()</f>
        <v>#N/A</v>
      </c>
      <c r="N50" s="138" t="e">
        <f>NA()</f>
        <v>#N/A</v>
      </c>
      <c r="O50" s="138">
        <f>IF(ISNUMBER('実質公債費比率（分子）の構造'!O$53),'実質公債費比率（分子）の構造'!O$53,NA())</f>
        <v>268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10926</v>
      </c>
      <c r="E56" s="137"/>
      <c r="F56" s="137"/>
      <c r="G56" s="137">
        <f>'将来負担比率（分子）の構造'!J$52</f>
        <v>10211</v>
      </c>
      <c r="H56" s="137"/>
      <c r="I56" s="137"/>
      <c r="J56" s="137">
        <f>'将来負担比率（分子）の構造'!K$52</f>
        <v>9289</v>
      </c>
      <c r="K56" s="137"/>
      <c r="L56" s="137"/>
      <c r="M56" s="137">
        <f>'将来負担比率（分子）の構造'!L$52</f>
        <v>8653</v>
      </c>
      <c r="N56" s="137"/>
      <c r="O56" s="137"/>
      <c r="P56" s="137">
        <f>'将来負担比率（分子）の構造'!M$52</f>
        <v>8026</v>
      </c>
    </row>
    <row r="57" spans="1:16" x14ac:dyDescent="0.15">
      <c r="A57" s="137" t="s">
        <v>36</v>
      </c>
      <c r="B57" s="137"/>
      <c r="C57" s="137"/>
      <c r="D57" s="137">
        <f>'将来負担比率（分子）の構造'!I$51</f>
        <v>2997</v>
      </c>
      <c r="E57" s="137"/>
      <c r="F57" s="137"/>
      <c r="G57" s="137">
        <f>'将来負担比率（分子）の構造'!J$51</f>
        <v>3091</v>
      </c>
      <c r="H57" s="137"/>
      <c r="I57" s="137"/>
      <c r="J57" s="137">
        <f>'将来負担比率（分子）の構造'!K$51</f>
        <v>2812</v>
      </c>
      <c r="K57" s="137"/>
      <c r="L57" s="137"/>
      <c r="M57" s="137">
        <f>'将来負担比率（分子）の構造'!L$51</f>
        <v>2561</v>
      </c>
      <c r="N57" s="137"/>
      <c r="O57" s="137"/>
      <c r="P57" s="137">
        <f>'将来負担比率（分子）の構造'!M$51</f>
        <v>2423</v>
      </c>
    </row>
    <row r="58" spans="1:16" x14ac:dyDescent="0.15">
      <c r="A58" s="137" t="s">
        <v>35</v>
      </c>
      <c r="B58" s="137"/>
      <c r="C58" s="137"/>
      <c r="D58" s="137">
        <f>'将来負担比率（分子）の構造'!I$50</f>
        <v>2331</v>
      </c>
      <c r="E58" s="137"/>
      <c r="F58" s="137"/>
      <c r="G58" s="137">
        <f>'将来負担比率（分子）の構造'!J$50</f>
        <v>2808</v>
      </c>
      <c r="H58" s="137"/>
      <c r="I58" s="137"/>
      <c r="J58" s="137">
        <f>'将来負担比率（分子）の構造'!K$50</f>
        <v>3003</v>
      </c>
      <c r="K58" s="137"/>
      <c r="L58" s="137"/>
      <c r="M58" s="137">
        <f>'将来負担比率（分子）の構造'!L$50</f>
        <v>3089</v>
      </c>
      <c r="N58" s="137"/>
      <c r="O58" s="137"/>
      <c r="P58" s="137">
        <f>'将来負担比率（分子）の構造'!M$50</f>
        <v>3496</v>
      </c>
    </row>
    <row r="59" spans="1:16" x14ac:dyDescent="0.15">
      <c r="A59" s="137" t="s">
        <v>33</v>
      </c>
      <c r="B59" s="137" t="str">
        <f>'将来負担比率（分子）の構造'!I$49</f>
        <v>-</v>
      </c>
      <c r="C59" s="137"/>
      <c r="D59" s="137"/>
      <c r="E59" s="137" t="str">
        <f>'将来負担比率（分子）の構造'!J$49</f>
        <v>-</v>
      </c>
      <c r="F59" s="137"/>
      <c r="G59" s="137"/>
      <c r="H59" s="137">
        <f>'将来負担比率（分子）の構造'!K$49</f>
        <v>0</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2106</v>
      </c>
      <c r="C62" s="137"/>
      <c r="D62" s="137"/>
      <c r="E62" s="137">
        <f>'将来負担比率（分子）の構造'!J$45</f>
        <v>1901</v>
      </c>
      <c r="F62" s="137"/>
      <c r="G62" s="137"/>
      <c r="H62" s="137">
        <f>'将来負担比率（分子）の構造'!K$45</f>
        <v>1680</v>
      </c>
      <c r="I62" s="137"/>
      <c r="J62" s="137"/>
      <c r="K62" s="137">
        <f>'将来負担比率（分子）の構造'!L$45</f>
        <v>1635</v>
      </c>
      <c r="L62" s="137"/>
      <c r="M62" s="137"/>
      <c r="N62" s="137">
        <f>'将来負担比率（分子）の構造'!M$45</f>
        <v>1476</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5015</v>
      </c>
      <c r="C64" s="137"/>
      <c r="D64" s="137"/>
      <c r="E64" s="137">
        <f>'将来負担比率（分子）の構造'!J$43</f>
        <v>4668</v>
      </c>
      <c r="F64" s="137"/>
      <c r="G64" s="137"/>
      <c r="H64" s="137">
        <f>'将来負担比率（分子）の構造'!K$43</f>
        <v>4340</v>
      </c>
      <c r="I64" s="137"/>
      <c r="J64" s="137"/>
      <c r="K64" s="137">
        <f>'将来負担比率（分子）の構造'!L$43</f>
        <v>3726</v>
      </c>
      <c r="L64" s="137"/>
      <c r="M64" s="137"/>
      <c r="N64" s="137">
        <f>'将来負担比率（分子）の構造'!M$43</f>
        <v>3255</v>
      </c>
      <c r="O64" s="137"/>
      <c r="P64" s="137"/>
    </row>
    <row r="65" spans="1:16" x14ac:dyDescent="0.15">
      <c r="A65" s="137" t="s">
        <v>26</v>
      </c>
      <c r="B65" s="137">
        <f>'将来負担比率（分子）の構造'!I$42</f>
        <v>1256</v>
      </c>
      <c r="C65" s="137"/>
      <c r="D65" s="137"/>
      <c r="E65" s="137">
        <f>'将来負担比率（分子）の構造'!J$42</f>
        <v>1168</v>
      </c>
      <c r="F65" s="137"/>
      <c r="G65" s="137"/>
      <c r="H65" s="137">
        <f>'将来負担比率（分子）の構造'!K$42</f>
        <v>1080</v>
      </c>
      <c r="I65" s="137"/>
      <c r="J65" s="137"/>
      <c r="K65" s="137">
        <f>'将来負担比率（分子）の構造'!L$42</f>
        <v>990</v>
      </c>
      <c r="L65" s="137"/>
      <c r="M65" s="137"/>
      <c r="N65" s="137">
        <f>'将来負担比率（分子）の構造'!M$42</f>
        <v>900</v>
      </c>
      <c r="O65" s="137"/>
      <c r="P65" s="137"/>
    </row>
    <row r="66" spans="1:16" x14ac:dyDescent="0.15">
      <c r="A66" s="137" t="s">
        <v>25</v>
      </c>
      <c r="B66" s="137">
        <f>'将来負担比率（分子）の構造'!I$41</f>
        <v>12083</v>
      </c>
      <c r="C66" s="137"/>
      <c r="D66" s="137"/>
      <c r="E66" s="137">
        <f>'将来負担比率（分子）の構造'!J$41</f>
        <v>11403</v>
      </c>
      <c r="F66" s="137"/>
      <c r="G66" s="137"/>
      <c r="H66" s="137">
        <f>'将来負担比率（分子）の構造'!K$41</f>
        <v>10504</v>
      </c>
      <c r="I66" s="137"/>
      <c r="J66" s="137"/>
      <c r="K66" s="137">
        <f>'将来負担比率（分子）の構造'!L$41</f>
        <v>9809</v>
      </c>
      <c r="L66" s="137"/>
      <c r="M66" s="137"/>
      <c r="N66" s="137">
        <f>'将来負担比率（分子）の構造'!M$41</f>
        <v>9069</v>
      </c>
      <c r="O66" s="137"/>
      <c r="P66" s="137"/>
    </row>
    <row r="67" spans="1:16" x14ac:dyDescent="0.15">
      <c r="A67" s="137" t="s">
        <v>63</v>
      </c>
      <c r="B67" s="137" t="e">
        <f>NA()</f>
        <v>#N/A</v>
      </c>
      <c r="C67" s="137">
        <f>IF(ISNUMBER('将来負担比率（分子）の構造'!I$53), IF('将来負担比率（分子）の構造'!I$53 &lt; 0, 0, '将来負担比率（分子）の構造'!I$53), NA())</f>
        <v>4205</v>
      </c>
      <c r="D67" s="137" t="e">
        <f>NA()</f>
        <v>#N/A</v>
      </c>
      <c r="E67" s="137" t="e">
        <f>NA()</f>
        <v>#N/A</v>
      </c>
      <c r="F67" s="137">
        <f>IF(ISNUMBER('将来負担比率（分子）の構造'!J$53), IF('将来負担比率（分子）の構造'!J$53 &lt; 0, 0, '将来負担比率（分子）の構造'!J$53), NA())</f>
        <v>3030</v>
      </c>
      <c r="G67" s="137" t="e">
        <f>NA()</f>
        <v>#N/A</v>
      </c>
      <c r="H67" s="137" t="e">
        <f>NA()</f>
        <v>#N/A</v>
      </c>
      <c r="I67" s="137">
        <f>IF(ISNUMBER('将来負担比率（分子）の構造'!K$53), IF('将来負担比率（分子）の構造'!K$53 &lt; 0, 0, '将来負担比率（分子）の構造'!K$53), NA())</f>
        <v>2500</v>
      </c>
      <c r="J67" s="137" t="e">
        <f>NA()</f>
        <v>#N/A</v>
      </c>
      <c r="K67" s="137" t="e">
        <f>NA()</f>
        <v>#N/A</v>
      </c>
      <c r="L67" s="137">
        <f>IF(ISNUMBER('将来負担比率（分子）の構造'!L$53), IF('将来負担比率（分子）の構造'!L$53 &lt; 0, 0, '将来負担比率（分子）の構造'!L$53), NA())</f>
        <v>1858</v>
      </c>
      <c r="M67" s="137" t="e">
        <f>NA()</f>
        <v>#N/A</v>
      </c>
      <c r="N67" s="137" t="e">
        <f>NA()</f>
        <v>#N/A</v>
      </c>
      <c r="O67" s="137">
        <f>IF(ISNUMBER('将来負担比率（分子）の構造'!M$53), IF('将来負担比率（分子）の構造'!M$53 &lt; 0, 0, '将来負担比率（分子）の構造'!M$53), NA())</f>
        <v>755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8520250</v>
      </c>
      <c r="S5" s="615"/>
      <c r="T5" s="615"/>
      <c r="U5" s="615"/>
      <c r="V5" s="615"/>
      <c r="W5" s="615"/>
      <c r="X5" s="615"/>
      <c r="Y5" s="616"/>
      <c r="Z5" s="617">
        <v>57.6</v>
      </c>
      <c r="AA5" s="617"/>
      <c r="AB5" s="617"/>
      <c r="AC5" s="617"/>
      <c r="AD5" s="618">
        <v>8022159</v>
      </c>
      <c r="AE5" s="618"/>
      <c r="AF5" s="618"/>
      <c r="AG5" s="618"/>
      <c r="AH5" s="618"/>
      <c r="AI5" s="618"/>
      <c r="AJ5" s="618"/>
      <c r="AK5" s="618"/>
      <c r="AL5" s="619">
        <v>88.2</v>
      </c>
      <c r="AM5" s="620"/>
      <c r="AN5" s="620"/>
      <c r="AO5" s="621"/>
      <c r="AP5" s="611" t="s">
        <v>208</v>
      </c>
      <c r="AQ5" s="612"/>
      <c r="AR5" s="612"/>
      <c r="AS5" s="612"/>
      <c r="AT5" s="612"/>
      <c r="AU5" s="612"/>
      <c r="AV5" s="612"/>
      <c r="AW5" s="612"/>
      <c r="AX5" s="612"/>
      <c r="AY5" s="612"/>
      <c r="AZ5" s="612"/>
      <c r="BA5" s="612"/>
      <c r="BB5" s="612"/>
      <c r="BC5" s="612"/>
      <c r="BD5" s="612"/>
      <c r="BE5" s="612"/>
      <c r="BF5" s="613"/>
      <c r="BG5" s="625">
        <v>8022159</v>
      </c>
      <c r="BH5" s="626"/>
      <c r="BI5" s="626"/>
      <c r="BJ5" s="626"/>
      <c r="BK5" s="626"/>
      <c r="BL5" s="626"/>
      <c r="BM5" s="626"/>
      <c r="BN5" s="627"/>
      <c r="BO5" s="628">
        <v>94.2</v>
      </c>
      <c r="BP5" s="628"/>
      <c r="BQ5" s="628"/>
      <c r="BR5" s="628"/>
      <c r="BS5" s="629">
        <v>70832</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97406</v>
      </c>
      <c r="S6" s="626"/>
      <c r="T6" s="626"/>
      <c r="U6" s="626"/>
      <c r="V6" s="626"/>
      <c r="W6" s="626"/>
      <c r="X6" s="626"/>
      <c r="Y6" s="627"/>
      <c r="Z6" s="628">
        <v>0.7</v>
      </c>
      <c r="AA6" s="628"/>
      <c r="AB6" s="628"/>
      <c r="AC6" s="628"/>
      <c r="AD6" s="629">
        <v>97406</v>
      </c>
      <c r="AE6" s="629"/>
      <c r="AF6" s="629"/>
      <c r="AG6" s="629"/>
      <c r="AH6" s="629"/>
      <c r="AI6" s="629"/>
      <c r="AJ6" s="629"/>
      <c r="AK6" s="629"/>
      <c r="AL6" s="630">
        <v>1.1000000000000001</v>
      </c>
      <c r="AM6" s="631"/>
      <c r="AN6" s="631"/>
      <c r="AO6" s="632"/>
      <c r="AP6" s="622" t="s">
        <v>213</v>
      </c>
      <c r="AQ6" s="623"/>
      <c r="AR6" s="623"/>
      <c r="AS6" s="623"/>
      <c r="AT6" s="623"/>
      <c r="AU6" s="623"/>
      <c r="AV6" s="623"/>
      <c r="AW6" s="623"/>
      <c r="AX6" s="623"/>
      <c r="AY6" s="623"/>
      <c r="AZ6" s="623"/>
      <c r="BA6" s="623"/>
      <c r="BB6" s="623"/>
      <c r="BC6" s="623"/>
      <c r="BD6" s="623"/>
      <c r="BE6" s="623"/>
      <c r="BF6" s="624"/>
      <c r="BG6" s="625">
        <v>8022159</v>
      </c>
      <c r="BH6" s="626"/>
      <c r="BI6" s="626"/>
      <c r="BJ6" s="626"/>
      <c r="BK6" s="626"/>
      <c r="BL6" s="626"/>
      <c r="BM6" s="626"/>
      <c r="BN6" s="627"/>
      <c r="BO6" s="628">
        <v>94.2</v>
      </c>
      <c r="BP6" s="628"/>
      <c r="BQ6" s="628"/>
      <c r="BR6" s="628"/>
      <c r="BS6" s="629">
        <v>70832</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234093</v>
      </c>
      <c r="CS6" s="626"/>
      <c r="CT6" s="626"/>
      <c r="CU6" s="626"/>
      <c r="CV6" s="626"/>
      <c r="CW6" s="626"/>
      <c r="CX6" s="626"/>
      <c r="CY6" s="627"/>
      <c r="CZ6" s="628">
        <v>1.7</v>
      </c>
      <c r="DA6" s="628"/>
      <c r="DB6" s="628"/>
      <c r="DC6" s="628"/>
      <c r="DD6" s="634">
        <v>28971</v>
      </c>
      <c r="DE6" s="626"/>
      <c r="DF6" s="626"/>
      <c r="DG6" s="626"/>
      <c r="DH6" s="626"/>
      <c r="DI6" s="626"/>
      <c r="DJ6" s="626"/>
      <c r="DK6" s="626"/>
      <c r="DL6" s="626"/>
      <c r="DM6" s="626"/>
      <c r="DN6" s="626"/>
      <c r="DO6" s="626"/>
      <c r="DP6" s="627"/>
      <c r="DQ6" s="634">
        <v>205192</v>
      </c>
      <c r="DR6" s="626"/>
      <c r="DS6" s="626"/>
      <c r="DT6" s="626"/>
      <c r="DU6" s="626"/>
      <c r="DV6" s="626"/>
      <c r="DW6" s="626"/>
      <c r="DX6" s="626"/>
      <c r="DY6" s="626"/>
      <c r="DZ6" s="626"/>
      <c r="EA6" s="626"/>
      <c r="EB6" s="626"/>
      <c r="EC6" s="635"/>
    </row>
    <row r="7" spans="2:143" ht="11.25" customHeight="1" x14ac:dyDescent="0.15">
      <c r="B7" s="622" t="s">
        <v>215</v>
      </c>
      <c r="C7" s="623"/>
      <c r="D7" s="623"/>
      <c r="E7" s="623"/>
      <c r="F7" s="623"/>
      <c r="G7" s="623"/>
      <c r="H7" s="623"/>
      <c r="I7" s="623"/>
      <c r="J7" s="623"/>
      <c r="K7" s="623"/>
      <c r="L7" s="623"/>
      <c r="M7" s="623"/>
      <c r="N7" s="623"/>
      <c r="O7" s="623"/>
      <c r="P7" s="623"/>
      <c r="Q7" s="624"/>
      <c r="R7" s="625">
        <v>5359</v>
      </c>
      <c r="S7" s="626"/>
      <c r="T7" s="626"/>
      <c r="U7" s="626"/>
      <c r="V7" s="626"/>
      <c r="W7" s="626"/>
      <c r="X7" s="626"/>
      <c r="Y7" s="627"/>
      <c r="Z7" s="628">
        <v>0</v>
      </c>
      <c r="AA7" s="628"/>
      <c r="AB7" s="628"/>
      <c r="AC7" s="628"/>
      <c r="AD7" s="629">
        <v>5359</v>
      </c>
      <c r="AE7" s="629"/>
      <c r="AF7" s="629"/>
      <c r="AG7" s="629"/>
      <c r="AH7" s="629"/>
      <c r="AI7" s="629"/>
      <c r="AJ7" s="629"/>
      <c r="AK7" s="629"/>
      <c r="AL7" s="630">
        <v>0.1</v>
      </c>
      <c r="AM7" s="631"/>
      <c r="AN7" s="631"/>
      <c r="AO7" s="632"/>
      <c r="AP7" s="622" t="s">
        <v>216</v>
      </c>
      <c r="AQ7" s="623"/>
      <c r="AR7" s="623"/>
      <c r="AS7" s="623"/>
      <c r="AT7" s="623"/>
      <c r="AU7" s="623"/>
      <c r="AV7" s="623"/>
      <c r="AW7" s="623"/>
      <c r="AX7" s="623"/>
      <c r="AY7" s="623"/>
      <c r="AZ7" s="623"/>
      <c r="BA7" s="623"/>
      <c r="BB7" s="623"/>
      <c r="BC7" s="623"/>
      <c r="BD7" s="623"/>
      <c r="BE7" s="623"/>
      <c r="BF7" s="624"/>
      <c r="BG7" s="625">
        <v>3317836</v>
      </c>
      <c r="BH7" s="626"/>
      <c r="BI7" s="626"/>
      <c r="BJ7" s="626"/>
      <c r="BK7" s="626"/>
      <c r="BL7" s="626"/>
      <c r="BM7" s="626"/>
      <c r="BN7" s="627"/>
      <c r="BO7" s="628">
        <v>38.9</v>
      </c>
      <c r="BP7" s="628"/>
      <c r="BQ7" s="628"/>
      <c r="BR7" s="628"/>
      <c r="BS7" s="629">
        <v>70832</v>
      </c>
      <c r="BT7" s="629"/>
      <c r="BU7" s="629"/>
      <c r="BV7" s="629"/>
      <c r="BW7" s="629"/>
      <c r="BX7" s="629"/>
      <c r="BY7" s="629"/>
      <c r="BZ7" s="629"/>
      <c r="CA7" s="629"/>
      <c r="CB7" s="633"/>
      <c r="CD7" s="639" t="s">
        <v>217</v>
      </c>
      <c r="CE7" s="640"/>
      <c r="CF7" s="640"/>
      <c r="CG7" s="640"/>
      <c r="CH7" s="640"/>
      <c r="CI7" s="640"/>
      <c r="CJ7" s="640"/>
      <c r="CK7" s="640"/>
      <c r="CL7" s="640"/>
      <c r="CM7" s="640"/>
      <c r="CN7" s="640"/>
      <c r="CO7" s="640"/>
      <c r="CP7" s="640"/>
      <c r="CQ7" s="641"/>
      <c r="CR7" s="625">
        <v>2042168</v>
      </c>
      <c r="CS7" s="626"/>
      <c r="CT7" s="626"/>
      <c r="CU7" s="626"/>
      <c r="CV7" s="626"/>
      <c r="CW7" s="626"/>
      <c r="CX7" s="626"/>
      <c r="CY7" s="627"/>
      <c r="CZ7" s="628">
        <v>14.5</v>
      </c>
      <c r="DA7" s="628"/>
      <c r="DB7" s="628"/>
      <c r="DC7" s="628"/>
      <c r="DD7" s="634">
        <v>23949</v>
      </c>
      <c r="DE7" s="626"/>
      <c r="DF7" s="626"/>
      <c r="DG7" s="626"/>
      <c r="DH7" s="626"/>
      <c r="DI7" s="626"/>
      <c r="DJ7" s="626"/>
      <c r="DK7" s="626"/>
      <c r="DL7" s="626"/>
      <c r="DM7" s="626"/>
      <c r="DN7" s="626"/>
      <c r="DO7" s="626"/>
      <c r="DP7" s="627"/>
      <c r="DQ7" s="634">
        <v>1879669</v>
      </c>
      <c r="DR7" s="626"/>
      <c r="DS7" s="626"/>
      <c r="DT7" s="626"/>
      <c r="DU7" s="626"/>
      <c r="DV7" s="626"/>
      <c r="DW7" s="626"/>
      <c r="DX7" s="626"/>
      <c r="DY7" s="626"/>
      <c r="DZ7" s="626"/>
      <c r="EA7" s="626"/>
      <c r="EB7" s="626"/>
      <c r="EC7" s="635"/>
    </row>
    <row r="8" spans="2:143" ht="11.25" customHeight="1" x14ac:dyDescent="0.15">
      <c r="B8" s="622" t="s">
        <v>218</v>
      </c>
      <c r="C8" s="623"/>
      <c r="D8" s="623"/>
      <c r="E8" s="623"/>
      <c r="F8" s="623"/>
      <c r="G8" s="623"/>
      <c r="H8" s="623"/>
      <c r="I8" s="623"/>
      <c r="J8" s="623"/>
      <c r="K8" s="623"/>
      <c r="L8" s="623"/>
      <c r="M8" s="623"/>
      <c r="N8" s="623"/>
      <c r="O8" s="623"/>
      <c r="P8" s="623"/>
      <c r="Q8" s="624"/>
      <c r="R8" s="625">
        <v>27879</v>
      </c>
      <c r="S8" s="626"/>
      <c r="T8" s="626"/>
      <c r="U8" s="626"/>
      <c r="V8" s="626"/>
      <c r="W8" s="626"/>
      <c r="X8" s="626"/>
      <c r="Y8" s="627"/>
      <c r="Z8" s="628">
        <v>0.2</v>
      </c>
      <c r="AA8" s="628"/>
      <c r="AB8" s="628"/>
      <c r="AC8" s="628"/>
      <c r="AD8" s="629">
        <v>27879</v>
      </c>
      <c r="AE8" s="629"/>
      <c r="AF8" s="629"/>
      <c r="AG8" s="629"/>
      <c r="AH8" s="629"/>
      <c r="AI8" s="629"/>
      <c r="AJ8" s="629"/>
      <c r="AK8" s="629"/>
      <c r="AL8" s="630">
        <v>0.3</v>
      </c>
      <c r="AM8" s="631"/>
      <c r="AN8" s="631"/>
      <c r="AO8" s="632"/>
      <c r="AP8" s="622" t="s">
        <v>219</v>
      </c>
      <c r="AQ8" s="623"/>
      <c r="AR8" s="623"/>
      <c r="AS8" s="623"/>
      <c r="AT8" s="623"/>
      <c r="AU8" s="623"/>
      <c r="AV8" s="623"/>
      <c r="AW8" s="623"/>
      <c r="AX8" s="623"/>
      <c r="AY8" s="623"/>
      <c r="AZ8" s="623"/>
      <c r="BA8" s="623"/>
      <c r="BB8" s="623"/>
      <c r="BC8" s="623"/>
      <c r="BD8" s="623"/>
      <c r="BE8" s="623"/>
      <c r="BF8" s="624"/>
      <c r="BG8" s="625">
        <v>83731</v>
      </c>
      <c r="BH8" s="626"/>
      <c r="BI8" s="626"/>
      <c r="BJ8" s="626"/>
      <c r="BK8" s="626"/>
      <c r="BL8" s="626"/>
      <c r="BM8" s="626"/>
      <c r="BN8" s="627"/>
      <c r="BO8" s="628">
        <v>1</v>
      </c>
      <c r="BP8" s="628"/>
      <c r="BQ8" s="628"/>
      <c r="BR8" s="628"/>
      <c r="BS8" s="634" t="s">
        <v>111</v>
      </c>
      <c r="BT8" s="626"/>
      <c r="BU8" s="626"/>
      <c r="BV8" s="626"/>
      <c r="BW8" s="626"/>
      <c r="BX8" s="626"/>
      <c r="BY8" s="626"/>
      <c r="BZ8" s="626"/>
      <c r="CA8" s="626"/>
      <c r="CB8" s="635"/>
      <c r="CD8" s="639" t="s">
        <v>220</v>
      </c>
      <c r="CE8" s="640"/>
      <c r="CF8" s="640"/>
      <c r="CG8" s="640"/>
      <c r="CH8" s="640"/>
      <c r="CI8" s="640"/>
      <c r="CJ8" s="640"/>
      <c r="CK8" s="640"/>
      <c r="CL8" s="640"/>
      <c r="CM8" s="640"/>
      <c r="CN8" s="640"/>
      <c r="CO8" s="640"/>
      <c r="CP8" s="640"/>
      <c r="CQ8" s="641"/>
      <c r="CR8" s="625">
        <v>5073493</v>
      </c>
      <c r="CS8" s="626"/>
      <c r="CT8" s="626"/>
      <c r="CU8" s="626"/>
      <c r="CV8" s="626"/>
      <c r="CW8" s="626"/>
      <c r="CX8" s="626"/>
      <c r="CY8" s="627"/>
      <c r="CZ8" s="628">
        <v>36.1</v>
      </c>
      <c r="DA8" s="628"/>
      <c r="DB8" s="628"/>
      <c r="DC8" s="628"/>
      <c r="DD8" s="634">
        <v>40000</v>
      </c>
      <c r="DE8" s="626"/>
      <c r="DF8" s="626"/>
      <c r="DG8" s="626"/>
      <c r="DH8" s="626"/>
      <c r="DI8" s="626"/>
      <c r="DJ8" s="626"/>
      <c r="DK8" s="626"/>
      <c r="DL8" s="626"/>
      <c r="DM8" s="626"/>
      <c r="DN8" s="626"/>
      <c r="DO8" s="626"/>
      <c r="DP8" s="627"/>
      <c r="DQ8" s="634">
        <v>2583561</v>
      </c>
      <c r="DR8" s="626"/>
      <c r="DS8" s="626"/>
      <c r="DT8" s="626"/>
      <c r="DU8" s="626"/>
      <c r="DV8" s="626"/>
      <c r="DW8" s="626"/>
      <c r="DX8" s="626"/>
      <c r="DY8" s="626"/>
      <c r="DZ8" s="626"/>
      <c r="EA8" s="626"/>
      <c r="EB8" s="626"/>
      <c r="EC8" s="635"/>
    </row>
    <row r="9" spans="2:143" ht="11.25" customHeight="1" x14ac:dyDescent="0.15">
      <c r="B9" s="622" t="s">
        <v>221</v>
      </c>
      <c r="C9" s="623"/>
      <c r="D9" s="623"/>
      <c r="E9" s="623"/>
      <c r="F9" s="623"/>
      <c r="G9" s="623"/>
      <c r="H9" s="623"/>
      <c r="I9" s="623"/>
      <c r="J9" s="623"/>
      <c r="K9" s="623"/>
      <c r="L9" s="623"/>
      <c r="M9" s="623"/>
      <c r="N9" s="623"/>
      <c r="O9" s="623"/>
      <c r="P9" s="623"/>
      <c r="Q9" s="624"/>
      <c r="R9" s="625">
        <v>17193</v>
      </c>
      <c r="S9" s="626"/>
      <c r="T9" s="626"/>
      <c r="U9" s="626"/>
      <c r="V9" s="626"/>
      <c r="W9" s="626"/>
      <c r="X9" s="626"/>
      <c r="Y9" s="627"/>
      <c r="Z9" s="628">
        <v>0.1</v>
      </c>
      <c r="AA9" s="628"/>
      <c r="AB9" s="628"/>
      <c r="AC9" s="628"/>
      <c r="AD9" s="629">
        <v>17193</v>
      </c>
      <c r="AE9" s="629"/>
      <c r="AF9" s="629"/>
      <c r="AG9" s="629"/>
      <c r="AH9" s="629"/>
      <c r="AI9" s="629"/>
      <c r="AJ9" s="629"/>
      <c r="AK9" s="629"/>
      <c r="AL9" s="630">
        <v>0.2</v>
      </c>
      <c r="AM9" s="631"/>
      <c r="AN9" s="631"/>
      <c r="AO9" s="632"/>
      <c r="AP9" s="622" t="s">
        <v>222</v>
      </c>
      <c r="AQ9" s="623"/>
      <c r="AR9" s="623"/>
      <c r="AS9" s="623"/>
      <c r="AT9" s="623"/>
      <c r="AU9" s="623"/>
      <c r="AV9" s="623"/>
      <c r="AW9" s="623"/>
      <c r="AX9" s="623"/>
      <c r="AY9" s="623"/>
      <c r="AZ9" s="623"/>
      <c r="BA9" s="623"/>
      <c r="BB9" s="623"/>
      <c r="BC9" s="623"/>
      <c r="BD9" s="623"/>
      <c r="BE9" s="623"/>
      <c r="BF9" s="624"/>
      <c r="BG9" s="625">
        <v>2549251</v>
      </c>
      <c r="BH9" s="626"/>
      <c r="BI9" s="626"/>
      <c r="BJ9" s="626"/>
      <c r="BK9" s="626"/>
      <c r="BL9" s="626"/>
      <c r="BM9" s="626"/>
      <c r="BN9" s="627"/>
      <c r="BO9" s="628">
        <v>29.9</v>
      </c>
      <c r="BP9" s="628"/>
      <c r="BQ9" s="628"/>
      <c r="BR9" s="628"/>
      <c r="BS9" s="634" t="s">
        <v>111</v>
      </c>
      <c r="BT9" s="626"/>
      <c r="BU9" s="626"/>
      <c r="BV9" s="626"/>
      <c r="BW9" s="626"/>
      <c r="BX9" s="626"/>
      <c r="BY9" s="626"/>
      <c r="BZ9" s="626"/>
      <c r="CA9" s="626"/>
      <c r="CB9" s="635"/>
      <c r="CD9" s="639" t="s">
        <v>223</v>
      </c>
      <c r="CE9" s="640"/>
      <c r="CF9" s="640"/>
      <c r="CG9" s="640"/>
      <c r="CH9" s="640"/>
      <c r="CI9" s="640"/>
      <c r="CJ9" s="640"/>
      <c r="CK9" s="640"/>
      <c r="CL9" s="640"/>
      <c r="CM9" s="640"/>
      <c r="CN9" s="640"/>
      <c r="CO9" s="640"/>
      <c r="CP9" s="640"/>
      <c r="CQ9" s="641"/>
      <c r="CR9" s="625">
        <v>1496686</v>
      </c>
      <c r="CS9" s="626"/>
      <c r="CT9" s="626"/>
      <c r="CU9" s="626"/>
      <c r="CV9" s="626"/>
      <c r="CW9" s="626"/>
      <c r="CX9" s="626"/>
      <c r="CY9" s="627"/>
      <c r="CZ9" s="628">
        <v>10.7</v>
      </c>
      <c r="DA9" s="628"/>
      <c r="DB9" s="628"/>
      <c r="DC9" s="628"/>
      <c r="DD9" s="634">
        <v>177065</v>
      </c>
      <c r="DE9" s="626"/>
      <c r="DF9" s="626"/>
      <c r="DG9" s="626"/>
      <c r="DH9" s="626"/>
      <c r="DI9" s="626"/>
      <c r="DJ9" s="626"/>
      <c r="DK9" s="626"/>
      <c r="DL9" s="626"/>
      <c r="DM9" s="626"/>
      <c r="DN9" s="626"/>
      <c r="DO9" s="626"/>
      <c r="DP9" s="627"/>
      <c r="DQ9" s="634">
        <v>840322</v>
      </c>
      <c r="DR9" s="626"/>
      <c r="DS9" s="626"/>
      <c r="DT9" s="626"/>
      <c r="DU9" s="626"/>
      <c r="DV9" s="626"/>
      <c r="DW9" s="626"/>
      <c r="DX9" s="626"/>
      <c r="DY9" s="626"/>
      <c r="DZ9" s="626"/>
      <c r="EA9" s="626"/>
      <c r="EB9" s="626"/>
      <c r="EC9" s="635"/>
    </row>
    <row r="10" spans="2:143" ht="11.25" customHeight="1" x14ac:dyDescent="0.15">
      <c r="B10" s="622" t="s">
        <v>224</v>
      </c>
      <c r="C10" s="623"/>
      <c r="D10" s="623"/>
      <c r="E10" s="623"/>
      <c r="F10" s="623"/>
      <c r="G10" s="623"/>
      <c r="H10" s="623"/>
      <c r="I10" s="623"/>
      <c r="J10" s="623"/>
      <c r="K10" s="623"/>
      <c r="L10" s="623"/>
      <c r="M10" s="623"/>
      <c r="N10" s="623"/>
      <c r="O10" s="623"/>
      <c r="P10" s="623"/>
      <c r="Q10" s="624"/>
      <c r="R10" s="625">
        <v>801545</v>
      </c>
      <c r="S10" s="626"/>
      <c r="T10" s="626"/>
      <c r="U10" s="626"/>
      <c r="V10" s="626"/>
      <c r="W10" s="626"/>
      <c r="X10" s="626"/>
      <c r="Y10" s="627"/>
      <c r="Z10" s="628">
        <v>5.4</v>
      </c>
      <c r="AA10" s="628"/>
      <c r="AB10" s="628"/>
      <c r="AC10" s="628"/>
      <c r="AD10" s="629">
        <v>801545</v>
      </c>
      <c r="AE10" s="629"/>
      <c r="AF10" s="629"/>
      <c r="AG10" s="629"/>
      <c r="AH10" s="629"/>
      <c r="AI10" s="629"/>
      <c r="AJ10" s="629"/>
      <c r="AK10" s="629"/>
      <c r="AL10" s="630">
        <v>8.8000000000000007</v>
      </c>
      <c r="AM10" s="631"/>
      <c r="AN10" s="631"/>
      <c r="AO10" s="632"/>
      <c r="AP10" s="622" t="s">
        <v>225</v>
      </c>
      <c r="AQ10" s="623"/>
      <c r="AR10" s="623"/>
      <c r="AS10" s="623"/>
      <c r="AT10" s="623"/>
      <c r="AU10" s="623"/>
      <c r="AV10" s="623"/>
      <c r="AW10" s="623"/>
      <c r="AX10" s="623"/>
      <c r="AY10" s="623"/>
      <c r="AZ10" s="623"/>
      <c r="BA10" s="623"/>
      <c r="BB10" s="623"/>
      <c r="BC10" s="623"/>
      <c r="BD10" s="623"/>
      <c r="BE10" s="623"/>
      <c r="BF10" s="624"/>
      <c r="BG10" s="625">
        <v>143804</v>
      </c>
      <c r="BH10" s="626"/>
      <c r="BI10" s="626"/>
      <c r="BJ10" s="626"/>
      <c r="BK10" s="626"/>
      <c r="BL10" s="626"/>
      <c r="BM10" s="626"/>
      <c r="BN10" s="627"/>
      <c r="BO10" s="628">
        <v>1.7</v>
      </c>
      <c r="BP10" s="628"/>
      <c r="BQ10" s="628"/>
      <c r="BR10" s="628"/>
      <c r="BS10" s="634" t="s">
        <v>111</v>
      </c>
      <c r="BT10" s="626"/>
      <c r="BU10" s="626"/>
      <c r="BV10" s="626"/>
      <c r="BW10" s="626"/>
      <c r="BX10" s="626"/>
      <c r="BY10" s="626"/>
      <c r="BZ10" s="626"/>
      <c r="CA10" s="626"/>
      <c r="CB10" s="635"/>
      <c r="CD10" s="639" t="s">
        <v>226</v>
      </c>
      <c r="CE10" s="640"/>
      <c r="CF10" s="640"/>
      <c r="CG10" s="640"/>
      <c r="CH10" s="640"/>
      <c r="CI10" s="640"/>
      <c r="CJ10" s="640"/>
      <c r="CK10" s="640"/>
      <c r="CL10" s="640"/>
      <c r="CM10" s="640"/>
      <c r="CN10" s="640"/>
      <c r="CO10" s="640"/>
      <c r="CP10" s="640"/>
      <c r="CQ10" s="641"/>
      <c r="CR10" s="625">
        <v>67833</v>
      </c>
      <c r="CS10" s="626"/>
      <c r="CT10" s="626"/>
      <c r="CU10" s="626"/>
      <c r="CV10" s="626"/>
      <c r="CW10" s="626"/>
      <c r="CX10" s="626"/>
      <c r="CY10" s="627"/>
      <c r="CZ10" s="628">
        <v>0.5</v>
      </c>
      <c r="DA10" s="628"/>
      <c r="DB10" s="628"/>
      <c r="DC10" s="628"/>
      <c r="DD10" s="634" t="s">
        <v>111</v>
      </c>
      <c r="DE10" s="626"/>
      <c r="DF10" s="626"/>
      <c r="DG10" s="626"/>
      <c r="DH10" s="626"/>
      <c r="DI10" s="626"/>
      <c r="DJ10" s="626"/>
      <c r="DK10" s="626"/>
      <c r="DL10" s="626"/>
      <c r="DM10" s="626"/>
      <c r="DN10" s="626"/>
      <c r="DO10" s="626"/>
      <c r="DP10" s="627"/>
      <c r="DQ10" s="634">
        <v>9919</v>
      </c>
      <c r="DR10" s="626"/>
      <c r="DS10" s="626"/>
      <c r="DT10" s="626"/>
      <c r="DU10" s="626"/>
      <c r="DV10" s="626"/>
      <c r="DW10" s="626"/>
      <c r="DX10" s="626"/>
      <c r="DY10" s="626"/>
      <c r="DZ10" s="626"/>
      <c r="EA10" s="626"/>
      <c r="EB10" s="626"/>
      <c r="EC10" s="635"/>
    </row>
    <row r="11" spans="2:143" ht="11.25" customHeight="1" x14ac:dyDescent="0.15">
      <c r="B11" s="622" t="s">
        <v>227</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228</v>
      </c>
      <c r="AQ11" s="623"/>
      <c r="AR11" s="623"/>
      <c r="AS11" s="623"/>
      <c r="AT11" s="623"/>
      <c r="AU11" s="623"/>
      <c r="AV11" s="623"/>
      <c r="AW11" s="623"/>
      <c r="AX11" s="623"/>
      <c r="AY11" s="623"/>
      <c r="AZ11" s="623"/>
      <c r="BA11" s="623"/>
      <c r="BB11" s="623"/>
      <c r="BC11" s="623"/>
      <c r="BD11" s="623"/>
      <c r="BE11" s="623"/>
      <c r="BF11" s="624"/>
      <c r="BG11" s="625">
        <v>541050</v>
      </c>
      <c r="BH11" s="626"/>
      <c r="BI11" s="626"/>
      <c r="BJ11" s="626"/>
      <c r="BK11" s="626"/>
      <c r="BL11" s="626"/>
      <c r="BM11" s="626"/>
      <c r="BN11" s="627"/>
      <c r="BO11" s="628">
        <v>6.4</v>
      </c>
      <c r="BP11" s="628"/>
      <c r="BQ11" s="628"/>
      <c r="BR11" s="628"/>
      <c r="BS11" s="634">
        <v>70832</v>
      </c>
      <c r="BT11" s="626"/>
      <c r="BU11" s="626"/>
      <c r="BV11" s="626"/>
      <c r="BW11" s="626"/>
      <c r="BX11" s="626"/>
      <c r="BY11" s="626"/>
      <c r="BZ11" s="626"/>
      <c r="CA11" s="626"/>
      <c r="CB11" s="635"/>
      <c r="CD11" s="639" t="s">
        <v>229</v>
      </c>
      <c r="CE11" s="640"/>
      <c r="CF11" s="640"/>
      <c r="CG11" s="640"/>
      <c r="CH11" s="640"/>
      <c r="CI11" s="640"/>
      <c r="CJ11" s="640"/>
      <c r="CK11" s="640"/>
      <c r="CL11" s="640"/>
      <c r="CM11" s="640"/>
      <c r="CN11" s="640"/>
      <c r="CO11" s="640"/>
      <c r="CP11" s="640"/>
      <c r="CQ11" s="641"/>
      <c r="CR11" s="625">
        <v>97285</v>
      </c>
      <c r="CS11" s="626"/>
      <c r="CT11" s="626"/>
      <c r="CU11" s="626"/>
      <c r="CV11" s="626"/>
      <c r="CW11" s="626"/>
      <c r="CX11" s="626"/>
      <c r="CY11" s="627"/>
      <c r="CZ11" s="628">
        <v>0.7</v>
      </c>
      <c r="DA11" s="628"/>
      <c r="DB11" s="628"/>
      <c r="DC11" s="628"/>
      <c r="DD11" s="634">
        <v>13857</v>
      </c>
      <c r="DE11" s="626"/>
      <c r="DF11" s="626"/>
      <c r="DG11" s="626"/>
      <c r="DH11" s="626"/>
      <c r="DI11" s="626"/>
      <c r="DJ11" s="626"/>
      <c r="DK11" s="626"/>
      <c r="DL11" s="626"/>
      <c r="DM11" s="626"/>
      <c r="DN11" s="626"/>
      <c r="DO11" s="626"/>
      <c r="DP11" s="627"/>
      <c r="DQ11" s="634">
        <v>94077</v>
      </c>
      <c r="DR11" s="626"/>
      <c r="DS11" s="626"/>
      <c r="DT11" s="626"/>
      <c r="DU11" s="626"/>
      <c r="DV11" s="626"/>
      <c r="DW11" s="626"/>
      <c r="DX11" s="626"/>
      <c r="DY11" s="626"/>
      <c r="DZ11" s="626"/>
      <c r="EA11" s="626"/>
      <c r="EB11" s="626"/>
      <c r="EC11" s="635"/>
    </row>
    <row r="12" spans="2:143" ht="11.25" customHeight="1" x14ac:dyDescent="0.15">
      <c r="B12" s="622" t="s">
        <v>230</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231</v>
      </c>
      <c r="AQ12" s="623"/>
      <c r="AR12" s="623"/>
      <c r="AS12" s="623"/>
      <c r="AT12" s="623"/>
      <c r="AU12" s="623"/>
      <c r="AV12" s="623"/>
      <c r="AW12" s="623"/>
      <c r="AX12" s="623"/>
      <c r="AY12" s="623"/>
      <c r="AZ12" s="623"/>
      <c r="BA12" s="623"/>
      <c r="BB12" s="623"/>
      <c r="BC12" s="623"/>
      <c r="BD12" s="623"/>
      <c r="BE12" s="623"/>
      <c r="BF12" s="624"/>
      <c r="BG12" s="625">
        <v>4232924</v>
      </c>
      <c r="BH12" s="626"/>
      <c r="BI12" s="626"/>
      <c r="BJ12" s="626"/>
      <c r="BK12" s="626"/>
      <c r="BL12" s="626"/>
      <c r="BM12" s="626"/>
      <c r="BN12" s="627"/>
      <c r="BO12" s="628">
        <v>49.7</v>
      </c>
      <c r="BP12" s="628"/>
      <c r="BQ12" s="628"/>
      <c r="BR12" s="628"/>
      <c r="BS12" s="634" t="s">
        <v>111</v>
      </c>
      <c r="BT12" s="626"/>
      <c r="BU12" s="626"/>
      <c r="BV12" s="626"/>
      <c r="BW12" s="626"/>
      <c r="BX12" s="626"/>
      <c r="BY12" s="626"/>
      <c r="BZ12" s="626"/>
      <c r="CA12" s="626"/>
      <c r="CB12" s="635"/>
      <c r="CD12" s="639" t="s">
        <v>232</v>
      </c>
      <c r="CE12" s="640"/>
      <c r="CF12" s="640"/>
      <c r="CG12" s="640"/>
      <c r="CH12" s="640"/>
      <c r="CI12" s="640"/>
      <c r="CJ12" s="640"/>
      <c r="CK12" s="640"/>
      <c r="CL12" s="640"/>
      <c r="CM12" s="640"/>
      <c r="CN12" s="640"/>
      <c r="CO12" s="640"/>
      <c r="CP12" s="640"/>
      <c r="CQ12" s="641"/>
      <c r="CR12" s="625">
        <v>150613</v>
      </c>
      <c r="CS12" s="626"/>
      <c r="CT12" s="626"/>
      <c r="CU12" s="626"/>
      <c r="CV12" s="626"/>
      <c r="CW12" s="626"/>
      <c r="CX12" s="626"/>
      <c r="CY12" s="627"/>
      <c r="CZ12" s="628">
        <v>1.1000000000000001</v>
      </c>
      <c r="DA12" s="628"/>
      <c r="DB12" s="628"/>
      <c r="DC12" s="628"/>
      <c r="DD12" s="634" t="s">
        <v>111</v>
      </c>
      <c r="DE12" s="626"/>
      <c r="DF12" s="626"/>
      <c r="DG12" s="626"/>
      <c r="DH12" s="626"/>
      <c r="DI12" s="626"/>
      <c r="DJ12" s="626"/>
      <c r="DK12" s="626"/>
      <c r="DL12" s="626"/>
      <c r="DM12" s="626"/>
      <c r="DN12" s="626"/>
      <c r="DO12" s="626"/>
      <c r="DP12" s="627"/>
      <c r="DQ12" s="634">
        <v>110867</v>
      </c>
      <c r="DR12" s="626"/>
      <c r="DS12" s="626"/>
      <c r="DT12" s="626"/>
      <c r="DU12" s="626"/>
      <c r="DV12" s="626"/>
      <c r="DW12" s="626"/>
      <c r="DX12" s="626"/>
      <c r="DY12" s="626"/>
      <c r="DZ12" s="626"/>
      <c r="EA12" s="626"/>
      <c r="EB12" s="626"/>
      <c r="EC12" s="635"/>
    </row>
    <row r="13" spans="2:143" ht="11.25" customHeight="1" x14ac:dyDescent="0.15">
      <c r="B13" s="622" t="s">
        <v>233</v>
      </c>
      <c r="C13" s="623"/>
      <c r="D13" s="623"/>
      <c r="E13" s="623"/>
      <c r="F13" s="623"/>
      <c r="G13" s="623"/>
      <c r="H13" s="623"/>
      <c r="I13" s="623"/>
      <c r="J13" s="623"/>
      <c r="K13" s="623"/>
      <c r="L13" s="623"/>
      <c r="M13" s="623"/>
      <c r="N13" s="623"/>
      <c r="O13" s="623"/>
      <c r="P13" s="623"/>
      <c r="Q13" s="624"/>
      <c r="R13" s="625">
        <v>42338</v>
      </c>
      <c r="S13" s="626"/>
      <c r="T13" s="626"/>
      <c r="U13" s="626"/>
      <c r="V13" s="626"/>
      <c r="W13" s="626"/>
      <c r="X13" s="626"/>
      <c r="Y13" s="627"/>
      <c r="Z13" s="628">
        <v>0.3</v>
      </c>
      <c r="AA13" s="628"/>
      <c r="AB13" s="628"/>
      <c r="AC13" s="628"/>
      <c r="AD13" s="629">
        <v>42338</v>
      </c>
      <c r="AE13" s="629"/>
      <c r="AF13" s="629"/>
      <c r="AG13" s="629"/>
      <c r="AH13" s="629"/>
      <c r="AI13" s="629"/>
      <c r="AJ13" s="629"/>
      <c r="AK13" s="629"/>
      <c r="AL13" s="630">
        <v>0.5</v>
      </c>
      <c r="AM13" s="631"/>
      <c r="AN13" s="631"/>
      <c r="AO13" s="632"/>
      <c r="AP13" s="622" t="s">
        <v>234</v>
      </c>
      <c r="AQ13" s="623"/>
      <c r="AR13" s="623"/>
      <c r="AS13" s="623"/>
      <c r="AT13" s="623"/>
      <c r="AU13" s="623"/>
      <c r="AV13" s="623"/>
      <c r="AW13" s="623"/>
      <c r="AX13" s="623"/>
      <c r="AY13" s="623"/>
      <c r="AZ13" s="623"/>
      <c r="BA13" s="623"/>
      <c r="BB13" s="623"/>
      <c r="BC13" s="623"/>
      <c r="BD13" s="623"/>
      <c r="BE13" s="623"/>
      <c r="BF13" s="624"/>
      <c r="BG13" s="625">
        <v>4093316</v>
      </c>
      <c r="BH13" s="626"/>
      <c r="BI13" s="626"/>
      <c r="BJ13" s="626"/>
      <c r="BK13" s="626"/>
      <c r="BL13" s="626"/>
      <c r="BM13" s="626"/>
      <c r="BN13" s="627"/>
      <c r="BO13" s="628">
        <v>48</v>
      </c>
      <c r="BP13" s="628"/>
      <c r="BQ13" s="628"/>
      <c r="BR13" s="628"/>
      <c r="BS13" s="634" t="s">
        <v>111</v>
      </c>
      <c r="BT13" s="626"/>
      <c r="BU13" s="626"/>
      <c r="BV13" s="626"/>
      <c r="BW13" s="626"/>
      <c r="BX13" s="626"/>
      <c r="BY13" s="626"/>
      <c r="BZ13" s="626"/>
      <c r="CA13" s="626"/>
      <c r="CB13" s="635"/>
      <c r="CD13" s="639" t="s">
        <v>235</v>
      </c>
      <c r="CE13" s="640"/>
      <c r="CF13" s="640"/>
      <c r="CG13" s="640"/>
      <c r="CH13" s="640"/>
      <c r="CI13" s="640"/>
      <c r="CJ13" s="640"/>
      <c r="CK13" s="640"/>
      <c r="CL13" s="640"/>
      <c r="CM13" s="640"/>
      <c r="CN13" s="640"/>
      <c r="CO13" s="640"/>
      <c r="CP13" s="640"/>
      <c r="CQ13" s="641"/>
      <c r="CR13" s="625">
        <v>1533622</v>
      </c>
      <c r="CS13" s="626"/>
      <c r="CT13" s="626"/>
      <c r="CU13" s="626"/>
      <c r="CV13" s="626"/>
      <c r="CW13" s="626"/>
      <c r="CX13" s="626"/>
      <c r="CY13" s="627"/>
      <c r="CZ13" s="628">
        <v>10.9</v>
      </c>
      <c r="DA13" s="628"/>
      <c r="DB13" s="628"/>
      <c r="DC13" s="628"/>
      <c r="DD13" s="634">
        <v>486456</v>
      </c>
      <c r="DE13" s="626"/>
      <c r="DF13" s="626"/>
      <c r="DG13" s="626"/>
      <c r="DH13" s="626"/>
      <c r="DI13" s="626"/>
      <c r="DJ13" s="626"/>
      <c r="DK13" s="626"/>
      <c r="DL13" s="626"/>
      <c r="DM13" s="626"/>
      <c r="DN13" s="626"/>
      <c r="DO13" s="626"/>
      <c r="DP13" s="627"/>
      <c r="DQ13" s="634">
        <v>1147605</v>
      </c>
      <c r="DR13" s="626"/>
      <c r="DS13" s="626"/>
      <c r="DT13" s="626"/>
      <c r="DU13" s="626"/>
      <c r="DV13" s="626"/>
      <c r="DW13" s="626"/>
      <c r="DX13" s="626"/>
      <c r="DY13" s="626"/>
      <c r="DZ13" s="626"/>
      <c r="EA13" s="626"/>
      <c r="EB13" s="626"/>
      <c r="EC13" s="635"/>
    </row>
    <row r="14" spans="2:143" ht="11.25" customHeight="1" x14ac:dyDescent="0.15">
      <c r="B14" s="622" t="s">
        <v>236</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237</v>
      </c>
      <c r="AQ14" s="623"/>
      <c r="AR14" s="623"/>
      <c r="AS14" s="623"/>
      <c r="AT14" s="623"/>
      <c r="AU14" s="623"/>
      <c r="AV14" s="623"/>
      <c r="AW14" s="623"/>
      <c r="AX14" s="623"/>
      <c r="AY14" s="623"/>
      <c r="AZ14" s="623"/>
      <c r="BA14" s="623"/>
      <c r="BB14" s="623"/>
      <c r="BC14" s="623"/>
      <c r="BD14" s="623"/>
      <c r="BE14" s="623"/>
      <c r="BF14" s="624"/>
      <c r="BG14" s="625">
        <v>87972</v>
      </c>
      <c r="BH14" s="626"/>
      <c r="BI14" s="626"/>
      <c r="BJ14" s="626"/>
      <c r="BK14" s="626"/>
      <c r="BL14" s="626"/>
      <c r="BM14" s="626"/>
      <c r="BN14" s="627"/>
      <c r="BO14" s="628">
        <v>1</v>
      </c>
      <c r="BP14" s="628"/>
      <c r="BQ14" s="628"/>
      <c r="BR14" s="628"/>
      <c r="BS14" s="634" t="s">
        <v>111</v>
      </c>
      <c r="BT14" s="626"/>
      <c r="BU14" s="626"/>
      <c r="BV14" s="626"/>
      <c r="BW14" s="626"/>
      <c r="BX14" s="626"/>
      <c r="BY14" s="626"/>
      <c r="BZ14" s="626"/>
      <c r="CA14" s="626"/>
      <c r="CB14" s="635"/>
      <c r="CD14" s="639" t="s">
        <v>238</v>
      </c>
      <c r="CE14" s="640"/>
      <c r="CF14" s="640"/>
      <c r="CG14" s="640"/>
      <c r="CH14" s="640"/>
      <c r="CI14" s="640"/>
      <c r="CJ14" s="640"/>
      <c r="CK14" s="640"/>
      <c r="CL14" s="640"/>
      <c r="CM14" s="640"/>
      <c r="CN14" s="640"/>
      <c r="CO14" s="640"/>
      <c r="CP14" s="640"/>
      <c r="CQ14" s="641"/>
      <c r="CR14" s="625">
        <v>673306</v>
      </c>
      <c r="CS14" s="626"/>
      <c r="CT14" s="626"/>
      <c r="CU14" s="626"/>
      <c r="CV14" s="626"/>
      <c r="CW14" s="626"/>
      <c r="CX14" s="626"/>
      <c r="CY14" s="627"/>
      <c r="CZ14" s="628">
        <v>4.8</v>
      </c>
      <c r="DA14" s="628"/>
      <c r="DB14" s="628"/>
      <c r="DC14" s="628"/>
      <c r="DD14" s="634">
        <v>126028</v>
      </c>
      <c r="DE14" s="626"/>
      <c r="DF14" s="626"/>
      <c r="DG14" s="626"/>
      <c r="DH14" s="626"/>
      <c r="DI14" s="626"/>
      <c r="DJ14" s="626"/>
      <c r="DK14" s="626"/>
      <c r="DL14" s="626"/>
      <c r="DM14" s="626"/>
      <c r="DN14" s="626"/>
      <c r="DO14" s="626"/>
      <c r="DP14" s="627"/>
      <c r="DQ14" s="634">
        <v>540740</v>
      </c>
      <c r="DR14" s="626"/>
      <c r="DS14" s="626"/>
      <c r="DT14" s="626"/>
      <c r="DU14" s="626"/>
      <c r="DV14" s="626"/>
      <c r="DW14" s="626"/>
      <c r="DX14" s="626"/>
      <c r="DY14" s="626"/>
      <c r="DZ14" s="626"/>
      <c r="EA14" s="626"/>
      <c r="EB14" s="626"/>
      <c r="EC14" s="635"/>
    </row>
    <row r="15" spans="2:143" ht="11.25" customHeight="1" x14ac:dyDescent="0.15">
      <c r="B15" s="622" t="s">
        <v>239</v>
      </c>
      <c r="C15" s="623"/>
      <c r="D15" s="623"/>
      <c r="E15" s="623"/>
      <c r="F15" s="623"/>
      <c r="G15" s="623"/>
      <c r="H15" s="623"/>
      <c r="I15" s="623"/>
      <c r="J15" s="623"/>
      <c r="K15" s="623"/>
      <c r="L15" s="623"/>
      <c r="M15" s="623"/>
      <c r="N15" s="623"/>
      <c r="O15" s="623"/>
      <c r="P15" s="623"/>
      <c r="Q15" s="624"/>
      <c r="R15" s="625">
        <v>45101</v>
      </c>
      <c r="S15" s="626"/>
      <c r="T15" s="626"/>
      <c r="U15" s="626"/>
      <c r="V15" s="626"/>
      <c r="W15" s="626"/>
      <c r="X15" s="626"/>
      <c r="Y15" s="627"/>
      <c r="Z15" s="628">
        <v>0.3</v>
      </c>
      <c r="AA15" s="628"/>
      <c r="AB15" s="628"/>
      <c r="AC15" s="628"/>
      <c r="AD15" s="629">
        <v>45101</v>
      </c>
      <c r="AE15" s="629"/>
      <c r="AF15" s="629"/>
      <c r="AG15" s="629"/>
      <c r="AH15" s="629"/>
      <c r="AI15" s="629"/>
      <c r="AJ15" s="629"/>
      <c r="AK15" s="629"/>
      <c r="AL15" s="630">
        <v>0.5</v>
      </c>
      <c r="AM15" s="631"/>
      <c r="AN15" s="631"/>
      <c r="AO15" s="632"/>
      <c r="AP15" s="622" t="s">
        <v>240</v>
      </c>
      <c r="AQ15" s="623"/>
      <c r="AR15" s="623"/>
      <c r="AS15" s="623"/>
      <c r="AT15" s="623"/>
      <c r="AU15" s="623"/>
      <c r="AV15" s="623"/>
      <c r="AW15" s="623"/>
      <c r="AX15" s="623"/>
      <c r="AY15" s="623"/>
      <c r="AZ15" s="623"/>
      <c r="BA15" s="623"/>
      <c r="BB15" s="623"/>
      <c r="BC15" s="623"/>
      <c r="BD15" s="623"/>
      <c r="BE15" s="623"/>
      <c r="BF15" s="624"/>
      <c r="BG15" s="625">
        <v>383427</v>
      </c>
      <c r="BH15" s="626"/>
      <c r="BI15" s="626"/>
      <c r="BJ15" s="626"/>
      <c r="BK15" s="626"/>
      <c r="BL15" s="626"/>
      <c r="BM15" s="626"/>
      <c r="BN15" s="627"/>
      <c r="BO15" s="628">
        <v>4.5</v>
      </c>
      <c r="BP15" s="628"/>
      <c r="BQ15" s="628"/>
      <c r="BR15" s="628"/>
      <c r="BS15" s="634" t="s">
        <v>111</v>
      </c>
      <c r="BT15" s="626"/>
      <c r="BU15" s="626"/>
      <c r="BV15" s="626"/>
      <c r="BW15" s="626"/>
      <c r="BX15" s="626"/>
      <c r="BY15" s="626"/>
      <c r="BZ15" s="626"/>
      <c r="CA15" s="626"/>
      <c r="CB15" s="635"/>
      <c r="CD15" s="639" t="s">
        <v>241</v>
      </c>
      <c r="CE15" s="640"/>
      <c r="CF15" s="640"/>
      <c r="CG15" s="640"/>
      <c r="CH15" s="640"/>
      <c r="CI15" s="640"/>
      <c r="CJ15" s="640"/>
      <c r="CK15" s="640"/>
      <c r="CL15" s="640"/>
      <c r="CM15" s="640"/>
      <c r="CN15" s="640"/>
      <c r="CO15" s="640"/>
      <c r="CP15" s="640"/>
      <c r="CQ15" s="641"/>
      <c r="CR15" s="625">
        <v>1424370</v>
      </c>
      <c r="CS15" s="626"/>
      <c r="CT15" s="626"/>
      <c r="CU15" s="626"/>
      <c r="CV15" s="626"/>
      <c r="CW15" s="626"/>
      <c r="CX15" s="626"/>
      <c r="CY15" s="627"/>
      <c r="CZ15" s="628">
        <v>10.1</v>
      </c>
      <c r="DA15" s="628"/>
      <c r="DB15" s="628"/>
      <c r="DC15" s="628"/>
      <c r="DD15" s="634">
        <v>141881</v>
      </c>
      <c r="DE15" s="626"/>
      <c r="DF15" s="626"/>
      <c r="DG15" s="626"/>
      <c r="DH15" s="626"/>
      <c r="DI15" s="626"/>
      <c r="DJ15" s="626"/>
      <c r="DK15" s="626"/>
      <c r="DL15" s="626"/>
      <c r="DM15" s="626"/>
      <c r="DN15" s="626"/>
      <c r="DO15" s="626"/>
      <c r="DP15" s="627"/>
      <c r="DQ15" s="634">
        <v>1359941</v>
      </c>
      <c r="DR15" s="626"/>
      <c r="DS15" s="626"/>
      <c r="DT15" s="626"/>
      <c r="DU15" s="626"/>
      <c r="DV15" s="626"/>
      <c r="DW15" s="626"/>
      <c r="DX15" s="626"/>
      <c r="DY15" s="626"/>
      <c r="DZ15" s="626"/>
      <c r="EA15" s="626"/>
      <c r="EB15" s="626"/>
      <c r="EC15" s="635"/>
    </row>
    <row r="16" spans="2:143" ht="11.25" customHeight="1" x14ac:dyDescent="0.15">
      <c r="B16" s="622" t="s">
        <v>242</v>
      </c>
      <c r="C16" s="623"/>
      <c r="D16" s="623"/>
      <c r="E16" s="623"/>
      <c r="F16" s="623"/>
      <c r="G16" s="623"/>
      <c r="H16" s="623"/>
      <c r="I16" s="623"/>
      <c r="J16" s="623"/>
      <c r="K16" s="623"/>
      <c r="L16" s="623"/>
      <c r="M16" s="623"/>
      <c r="N16" s="623"/>
      <c r="O16" s="623"/>
      <c r="P16" s="623"/>
      <c r="Q16" s="624"/>
      <c r="R16" s="625">
        <v>8160</v>
      </c>
      <c r="S16" s="626"/>
      <c r="T16" s="626"/>
      <c r="U16" s="626"/>
      <c r="V16" s="626"/>
      <c r="W16" s="626"/>
      <c r="X16" s="626"/>
      <c r="Y16" s="627"/>
      <c r="Z16" s="628">
        <v>0.1</v>
      </c>
      <c r="AA16" s="628"/>
      <c r="AB16" s="628"/>
      <c r="AC16" s="628"/>
      <c r="AD16" s="629" t="s">
        <v>111</v>
      </c>
      <c r="AE16" s="629"/>
      <c r="AF16" s="629"/>
      <c r="AG16" s="629"/>
      <c r="AH16" s="629"/>
      <c r="AI16" s="629"/>
      <c r="AJ16" s="629"/>
      <c r="AK16" s="629"/>
      <c r="AL16" s="630" t="s">
        <v>111</v>
      </c>
      <c r="AM16" s="631"/>
      <c r="AN16" s="631"/>
      <c r="AO16" s="632"/>
      <c r="AP16" s="622" t="s">
        <v>243</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244</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245</v>
      </c>
      <c r="C17" s="623"/>
      <c r="D17" s="623"/>
      <c r="E17" s="623"/>
      <c r="F17" s="623"/>
      <c r="G17" s="623"/>
      <c r="H17" s="623"/>
      <c r="I17" s="623"/>
      <c r="J17" s="623"/>
      <c r="K17" s="623"/>
      <c r="L17" s="623"/>
      <c r="M17" s="623"/>
      <c r="N17" s="623"/>
      <c r="O17" s="623"/>
      <c r="P17" s="623"/>
      <c r="Q17" s="624"/>
      <c r="R17" s="625" t="s">
        <v>111</v>
      </c>
      <c r="S17" s="626"/>
      <c r="T17" s="626"/>
      <c r="U17" s="626"/>
      <c r="V17" s="626"/>
      <c r="W17" s="626"/>
      <c r="X17" s="626"/>
      <c r="Y17" s="627"/>
      <c r="Z17" s="628" t="s">
        <v>111</v>
      </c>
      <c r="AA17" s="628"/>
      <c r="AB17" s="628"/>
      <c r="AC17" s="628"/>
      <c r="AD17" s="629" t="s">
        <v>111</v>
      </c>
      <c r="AE17" s="629"/>
      <c r="AF17" s="629"/>
      <c r="AG17" s="629"/>
      <c r="AH17" s="629"/>
      <c r="AI17" s="629"/>
      <c r="AJ17" s="629"/>
      <c r="AK17" s="629"/>
      <c r="AL17" s="630" t="s">
        <v>111</v>
      </c>
      <c r="AM17" s="631"/>
      <c r="AN17" s="631"/>
      <c r="AO17" s="632"/>
      <c r="AP17" s="622" t="s">
        <v>246</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247</v>
      </c>
      <c r="CE17" s="640"/>
      <c r="CF17" s="640"/>
      <c r="CG17" s="640"/>
      <c r="CH17" s="640"/>
      <c r="CI17" s="640"/>
      <c r="CJ17" s="640"/>
      <c r="CK17" s="640"/>
      <c r="CL17" s="640"/>
      <c r="CM17" s="640"/>
      <c r="CN17" s="640"/>
      <c r="CO17" s="640"/>
      <c r="CP17" s="640"/>
      <c r="CQ17" s="641"/>
      <c r="CR17" s="625">
        <v>1249359</v>
      </c>
      <c r="CS17" s="626"/>
      <c r="CT17" s="626"/>
      <c r="CU17" s="626"/>
      <c r="CV17" s="626"/>
      <c r="CW17" s="626"/>
      <c r="CX17" s="626"/>
      <c r="CY17" s="627"/>
      <c r="CZ17" s="628">
        <v>8.9</v>
      </c>
      <c r="DA17" s="628"/>
      <c r="DB17" s="628"/>
      <c r="DC17" s="628"/>
      <c r="DD17" s="634" t="s">
        <v>111</v>
      </c>
      <c r="DE17" s="626"/>
      <c r="DF17" s="626"/>
      <c r="DG17" s="626"/>
      <c r="DH17" s="626"/>
      <c r="DI17" s="626"/>
      <c r="DJ17" s="626"/>
      <c r="DK17" s="626"/>
      <c r="DL17" s="626"/>
      <c r="DM17" s="626"/>
      <c r="DN17" s="626"/>
      <c r="DO17" s="626"/>
      <c r="DP17" s="627"/>
      <c r="DQ17" s="634">
        <v>1249359</v>
      </c>
      <c r="DR17" s="626"/>
      <c r="DS17" s="626"/>
      <c r="DT17" s="626"/>
      <c r="DU17" s="626"/>
      <c r="DV17" s="626"/>
      <c r="DW17" s="626"/>
      <c r="DX17" s="626"/>
      <c r="DY17" s="626"/>
      <c r="DZ17" s="626"/>
      <c r="EA17" s="626"/>
      <c r="EB17" s="626"/>
      <c r="EC17" s="635"/>
    </row>
    <row r="18" spans="2:133" ht="11.25" customHeight="1" x14ac:dyDescent="0.15">
      <c r="B18" s="622" t="s">
        <v>248</v>
      </c>
      <c r="C18" s="623"/>
      <c r="D18" s="623"/>
      <c r="E18" s="623"/>
      <c r="F18" s="623"/>
      <c r="G18" s="623"/>
      <c r="H18" s="623"/>
      <c r="I18" s="623"/>
      <c r="J18" s="623"/>
      <c r="K18" s="623"/>
      <c r="L18" s="623"/>
      <c r="M18" s="623"/>
      <c r="N18" s="623"/>
      <c r="O18" s="623"/>
      <c r="P18" s="623"/>
      <c r="Q18" s="624"/>
      <c r="R18" s="625">
        <v>8160</v>
      </c>
      <c r="S18" s="626"/>
      <c r="T18" s="626"/>
      <c r="U18" s="626"/>
      <c r="V18" s="626"/>
      <c r="W18" s="626"/>
      <c r="X18" s="626"/>
      <c r="Y18" s="627"/>
      <c r="Z18" s="628">
        <v>0.1</v>
      </c>
      <c r="AA18" s="628"/>
      <c r="AB18" s="628"/>
      <c r="AC18" s="628"/>
      <c r="AD18" s="629" t="s">
        <v>111</v>
      </c>
      <c r="AE18" s="629"/>
      <c r="AF18" s="629"/>
      <c r="AG18" s="629"/>
      <c r="AH18" s="629"/>
      <c r="AI18" s="629"/>
      <c r="AJ18" s="629"/>
      <c r="AK18" s="629"/>
      <c r="AL18" s="630" t="s">
        <v>111</v>
      </c>
      <c r="AM18" s="631"/>
      <c r="AN18" s="631"/>
      <c r="AO18" s="632"/>
      <c r="AP18" s="622" t="s">
        <v>249</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250</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251</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252</v>
      </c>
      <c r="AQ19" s="623"/>
      <c r="AR19" s="623"/>
      <c r="AS19" s="623"/>
      <c r="AT19" s="623"/>
      <c r="AU19" s="623"/>
      <c r="AV19" s="623"/>
      <c r="AW19" s="623"/>
      <c r="AX19" s="623"/>
      <c r="AY19" s="623"/>
      <c r="AZ19" s="623"/>
      <c r="BA19" s="623"/>
      <c r="BB19" s="623"/>
      <c r="BC19" s="623"/>
      <c r="BD19" s="623"/>
      <c r="BE19" s="623"/>
      <c r="BF19" s="624"/>
      <c r="BG19" s="625">
        <v>498091</v>
      </c>
      <c r="BH19" s="626"/>
      <c r="BI19" s="626"/>
      <c r="BJ19" s="626"/>
      <c r="BK19" s="626"/>
      <c r="BL19" s="626"/>
      <c r="BM19" s="626"/>
      <c r="BN19" s="627"/>
      <c r="BO19" s="628">
        <v>5.8</v>
      </c>
      <c r="BP19" s="628"/>
      <c r="BQ19" s="628"/>
      <c r="BR19" s="628"/>
      <c r="BS19" s="634" t="s">
        <v>111</v>
      </c>
      <c r="BT19" s="626"/>
      <c r="BU19" s="626"/>
      <c r="BV19" s="626"/>
      <c r="BW19" s="626"/>
      <c r="BX19" s="626"/>
      <c r="BY19" s="626"/>
      <c r="BZ19" s="626"/>
      <c r="CA19" s="626"/>
      <c r="CB19" s="635"/>
      <c r="CD19" s="639" t="s">
        <v>253</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254</v>
      </c>
      <c r="C20" s="623"/>
      <c r="D20" s="623"/>
      <c r="E20" s="623"/>
      <c r="F20" s="623"/>
      <c r="G20" s="623"/>
      <c r="H20" s="623"/>
      <c r="I20" s="623"/>
      <c r="J20" s="623"/>
      <c r="K20" s="623"/>
      <c r="L20" s="623"/>
      <c r="M20" s="623"/>
      <c r="N20" s="623"/>
      <c r="O20" s="623"/>
      <c r="P20" s="623"/>
      <c r="Q20" s="624"/>
      <c r="R20" s="625">
        <v>9565231</v>
      </c>
      <c r="S20" s="626"/>
      <c r="T20" s="626"/>
      <c r="U20" s="626"/>
      <c r="V20" s="626"/>
      <c r="W20" s="626"/>
      <c r="X20" s="626"/>
      <c r="Y20" s="627"/>
      <c r="Z20" s="628">
        <v>64.7</v>
      </c>
      <c r="AA20" s="628"/>
      <c r="AB20" s="628"/>
      <c r="AC20" s="628"/>
      <c r="AD20" s="629">
        <v>9058980</v>
      </c>
      <c r="AE20" s="629"/>
      <c r="AF20" s="629"/>
      <c r="AG20" s="629"/>
      <c r="AH20" s="629"/>
      <c r="AI20" s="629"/>
      <c r="AJ20" s="629"/>
      <c r="AK20" s="629"/>
      <c r="AL20" s="630">
        <v>99.6</v>
      </c>
      <c r="AM20" s="631"/>
      <c r="AN20" s="631"/>
      <c r="AO20" s="632"/>
      <c r="AP20" s="622" t="s">
        <v>255</v>
      </c>
      <c r="AQ20" s="623"/>
      <c r="AR20" s="623"/>
      <c r="AS20" s="623"/>
      <c r="AT20" s="623"/>
      <c r="AU20" s="623"/>
      <c r="AV20" s="623"/>
      <c r="AW20" s="623"/>
      <c r="AX20" s="623"/>
      <c r="AY20" s="623"/>
      <c r="AZ20" s="623"/>
      <c r="BA20" s="623"/>
      <c r="BB20" s="623"/>
      <c r="BC20" s="623"/>
      <c r="BD20" s="623"/>
      <c r="BE20" s="623"/>
      <c r="BF20" s="624"/>
      <c r="BG20" s="625">
        <v>498091</v>
      </c>
      <c r="BH20" s="626"/>
      <c r="BI20" s="626"/>
      <c r="BJ20" s="626"/>
      <c r="BK20" s="626"/>
      <c r="BL20" s="626"/>
      <c r="BM20" s="626"/>
      <c r="BN20" s="627"/>
      <c r="BO20" s="628">
        <v>5.8</v>
      </c>
      <c r="BP20" s="628"/>
      <c r="BQ20" s="628"/>
      <c r="BR20" s="628"/>
      <c r="BS20" s="634" t="s">
        <v>111</v>
      </c>
      <c r="BT20" s="626"/>
      <c r="BU20" s="626"/>
      <c r="BV20" s="626"/>
      <c r="BW20" s="626"/>
      <c r="BX20" s="626"/>
      <c r="BY20" s="626"/>
      <c r="BZ20" s="626"/>
      <c r="CA20" s="626"/>
      <c r="CB20" s="635"/>
      <c r="CD20" s="639" t="s">
        <v>256</v>
      </c>
      <c r="CE20" s="640"/>
      <c r="CF20" s="640"/>
      <c r="CG20" s="640"/>
      <c r="CH20" s="640"/>
      <c r="CI20" s="640"/>
      <c r="CJ20" s="640"/>
      <c r="CK20" s="640"/>
      <c r="CL20" s="640"/>
      <c r="CM20" s="640"/>
      <c r="CN20" s="640"/>
      <c r="CO20" s="640"/>
      <c r="CP20" s="640"/>
      <c r="CQ20" s="641"/>
      <c r="CR20" s="625">
        <v>14042828</v>
      </c>
      <c r="CS20" s="626"/>
      <c r="CT20" s="626"/>
      <c r="CU20" s="626"/>
      <c r="CV20" s="626"/>
      <c r="CW20" s="626"/>
      <c r="CX20" s="626"/>
      <c r="CY20" s="627"/>
      <c r="CZ20" s="628">
        <v>100</v>
      </c>
      <c r="DA20" s="628"/>
      <c r="DB20" s="628"/>
      <c r="DC20" s="628"/>
      <c r="DD20" s="634">
        <v>1038207</v>
      </c>
      <c r="DE20" s="626"/>
      <c r="DF20" s="626"/>
      <c r="DG20" s="626"/>
      <c r="DH20" s="626"/>
      <c r="DI20" s="626"/>
      <c r="DJ20" s="626"/>
      <c r="DK20" s="626"/>
      <c r="DL20" s="626"/>
      <c r="DM20" s="626"/>
      <c r="DN20" s="626"/>
      <c r="DO20" s="626"/>
      <c r="DP20" s="627"/>
      <c r="DQ20" s="634">
        <v>10021252</v>
      </c>
      <c r="DR20" s="626"/>
      <c r="DS20" s="626"/>
      <c r="DT20" s="626"/>
      <c r="DU20" s="626"/>
      <c r="DV20" s="626"/>
      <c r="DW20" s="626"/>
      <c r="DX20" s="626"/>
      <c r="DY20" s="626"/>
      <c r="DZ20" s="626"/>
      <c r="EA20" s="626"/>
      <c r="EB20" s="626"/>
      <c r="EC20" s="635"/>
    </row>
    <row r="21" spans="2:133" ht="11.25" customHeight="1" x14ac:dyDescent="0.15">
      <c r="B21" s="622" t="s">
        <v>257</v>
      </c>
      <c r="C21" s="623"/>
      <c r="D21" s="623"/>
      <c r="E21" s="623"/>
      <c r="F21" s="623"/>
      <c r="G21" s="623"/>
      <c r="H21" s="623"/>
      <c r="I21" s="623"/>
      <c r="J21" s="623"/>
      <c r="K21" s="623"/>
      <c r="L21" s="623"/>
      <c r="M21" s="623"/>
      <c r="N21" s="623"/>
      <c r="O21" s="623"/>
      <c r="P21" s="623"/>
      <c r="Q21" s="624"/>
      <c r="R21" s="625">
        <v>7159</v>
      </c>
      <c r="S21" s="626"/>
      <c r="T21" s="626"/>
      <c r="U21" s="626"/>
      <c r="V21" s="626"/>
      <c r="W21" s="626"/>
      <c r="X21" s="626"/>
      <c r="Y21" s="627"/>
      <c r="Z21" s="628">
        <v>0</v>
      </c>
      <c r="AA21" s="628"/>
      <c r="AB21" s="628"/>
      <c r="AC21" s="628"/>
      <c r="AD21" s="629">
        <v>7159</v>
      </c>
      <c r="AE21" s="629"/>
      <c r="AF21" s="629"/>
      <c r="AG21" s="629"/>
      <c r="AH21" s="629"/>
      <c r="AI21" s="629"/>
      <c r="AJ21" s="629"/>
      <c r="AK21" s="629"/>
      <c r="AL21" s="630">
        <v>0.1</v>
      </c>
      <c r="AM21" s="631"/>
      <c r="AN21" s="631"/>
      <c r="AO21" s="632"/>
      <c r="AP21" s="642" t="s">
        <v>258</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259</v>
      </c>
      <c r="C22" s="623"/>
      <c r="D22" s="623"/>
      <c r="E22" s="623"/>
      <c r="F22" s="623"/>
      <c r="G22" s="623"/>
      <c r="H22" s="623"/>
      <c r="I22" s="623"/>
      <c r="J22" s="623"/>
      <c r="K22" s="623"/>
      <c r="L22" s="623"/>
      <c r="M22" s="623"/>
      <c r="N22" s="623"/>
      <c r="O22" s="623"/>
      <c r="P22" s="623"/>
      <c r="Q22" s="624"/>
      <c r="R22" s="625">
        <v>495536</v>
      </c>
      <c r="S22" s="626"/>
      <c r="T22" s="626"/>
      <c r="U22" s="626"/>
      <c r="V22" s="626"/>
      <c r="W22" s="626"/>
      <c r="X22" s="626"/>
      <c r="Y22" s="627"/>
      <c r="Z22" s="628">
        <v>3.4</v>
      </c>
      <c r="AA22" s="628"/>
      <c r="AB22" s="628"/>
      <c r="AC22" s="628"/>
      <c r="AD22" s="629" t="s">
        <v>111</v>
      </c>
      <c r="AE22" s="629"/>
      <c r="AF22" s="629"/>
      <c r="AG22" s="629"/>
      <c r="AH22" s="629"/>
      <c r="AI22" s="629"/>
      <c r="AJ22" s="629"/>
      <c r="AK22" s="629"/>
      <c r="AL22" s="630" t="s">
        <v>111</v>
      </c>
      <c r="AM22" s="631"/>
      <c r="AN22" s="631"/>
      <c r="AO22" s="632"/>
      <c r="AP22" s="642" t="s">
        <v>260</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261</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262</v>
      </c>
      <c r="C23" s="623"/>
      <c r="D23" s="623"/>
      <c r="E23" s="623"/>
      <c r="F23" s="623"/>
      <c r="G23" s="623"/>
      <c r="H23" s="623"/>
      <c r="I23" s="623"/>
      <c r="J23" s="623"/>
      <c r="K23" s="623"/>
      <c r="L23" s="623"/>
      <c r="M23" s="623"/>
      <c r="N23" s="623"/>
      <c r="O23" s="623"/>
      <c r="P23" s="623"/>
      <c r="Q23" s="624"/>
      <c r="R23" s="625">
        <v>36473</v>
      </c>
      <c r="S23" s="626"/>
      <c r="T23" s="626"/>
      <c r="U23" s="626"/>
      <c r="V23" s="626"/>
      <c r="W23" s="626"/>
      <c r="X23" s="626"/>
      <c r="Y23" s="627"/>
      <c r="Z23" s="628">
        <v>0.2</v>
      </c>
      <c r="AA23" s="628"/>
      <c r="AB23" s="628"/>
      <c r="AC23" s="628"/>
      <c r="AD23" s="629">
        <v>26404</v>
      </c>
      <c r="AE23" s="629"/>
      <c r="AF23" s="629"/>
      <c r="AG23" s="629"/>
      <c r="AH23" s="629"/>
      <c r="AI23" s="629"/>
      <c r="AJ23" s="629"/>
      <c r="AK23" s="629"/>
      <c r="AL23" s="630">
        <v>0.3</v>
      </c>
      <c r="AM23" s="631"/>
      <c r="AN23" s="631"/>
      <c r="AO23" s="632"/>
      <c r="AP23" s="642" t="s">
        <v>263</v>
      </c>
      <c r="AQ23" s="643"/>
      <c r="AR23" s="643"/>
      <c r="AS23" s="643"/>
      <c r="AT23" s="643"/>
      <c r="AU23" s="643"/>
      <c r="AV23" s="643"/>
      <c r="AW23" s="643"/>
      <c r="AX23" s="643"/>
      <c r="AY23" s="643"/>
      <c r="AZ23" s="643"/>
      <c r="BA23" s="643"/>
      <c r="BB23" s="643"/>
      <c r="BC23" s="643"/>
      <c r="BD23" s="643"/>
      <c r="BE23" s="643"/>
      <c r="BF23" s="644"/>
      <c r="BG23" s="625">
        <v>498091</v>
      </c>
      <c r="BH23" s="626"/>
      <c r="BI23" s="626"/>
      <c r="BJ23" s="626"/>
      <c r="BK23" s="626"/>
      <c r="BL23" s="626"/>
      <c r="BM23" s="626"/>
      <c r="BN23" s="627"/>
      <c r="BO23" s="628">
        <v>5.8</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264</v>
      </c>
      <c r="CS23" s="608"/>
      <c r="CT23" s="608"/>
      <c r="CU23" s="608"/>
      <c r="CV23" s="608"/>
      <c r="CW23" s="608"/>
      <c r="CX23" s="608"/>
      <c r="CY23" s="609"/>
      <c r="CZ23" s="607" t="s">
        <v>265</v>
      </c>
      <c r="DA23" s="608"/>
      <c r="DB23" s="608"/>
      <c r="DC23" s="609"/>
      <c r="DD23" s="607" t="s">
        <v>266</v>
      </c>
      <c r="DE23" s="608"/>
      <c r="DF23" s="608"/>
      <c r="DG23" s="608"/>
      <c r="DH23" s="608"/>
      <c r="DI23" s="608"/>
      <c r="DJ23" s="608"/>
      <c r="DK23" s="609"/>
      <c r="DL23" s="648" t="s">
        <v>267</v>
      </c>
      <c r="DM23" s="649"/>
      <c r="DN23" s="649"/>
      <c r="DO23" s="649"/>
      <c r="DP23" s="649"/>
      <c r="DQ23" s="649"/>
      <c r="DR23" s="649"/>
      <c r="DS23" s="649"/>
      <c r="DT23" s="649"/>
      <c r="DU23" s="649"/>
      <c r="DV23" s="650"/>
      <c r="DW23" s="607" t="s">
        <v>268</v>
      </c>
      <c r="DX23" s="608"/>
      <c r="DY23" s="608"/>
      <c r="DZ23" s="608"/>
      <c r="EA23" s="608"/>
      <c r="EB23" s="608"/>
      <c r="EC23" s="609"/>
    </row>
    <row r="24" spans="2:133" ht="11.25" customHeight="1" x14ac:dyDescent="0.15">
      <c r="B24" s="622" t="s">
        <v>269</v>
      </c>
      <c r="C24" s="623"/>
      <c r="D24" s="623"/>
      <c r="E24" s="623"/>
      <c r="F24" s="623"/>
      <c r="G24" s="623"/>
      <c r="H24" s="623"/>
      <c r="I24" s="623"/>
      <c r="J24" s="623"/>
      <c r="K24" s="623"/>
      <c r="L24" s="623"/>
      <c r="M24" s="623"/>
      <c r="N24" s="623"/>
      <c r="O24" s="623"/>
      <c r="P24" s="623"/>
      <c r="Q24" s="624"/>
      <c r="R24" s="625">
        <v>29340</v>
      </c>
      <c r="S24" s="626"/>
      <c r="T24" s="626"/>
      <c r="U24" s="626"/>
      <c r="V24" s="626"/>
      <c r="W24" s="626"/>
      <c r="X24" s="626"/>
      <c r="Y24" s="627"/>
      <c r="Z24" s="628">
        <v>0.2</v>
      </c>
      <c r="AA24" s="628"/>
      <c r="AB24" s="628"/>
      <c r="AC24" s="628"/>
      <c r="AD24" s="629" t="s">
        <v>111</v>
      </c>
      <c r="AE24" s="629"/>
      <c r="AF24" s="629"/>
      <c r="AG24" s="629"/>
      <c r="AH24" s="629"/>
      <c r="AI24" s="629"/>
      <c r="AJ24" s="629"/>
      <c r="AK24" s="629"/>
      <c r="AL24" s="630" t="s">
        <v>111</v>
      </c>
      <c r="AM24" s="631"/>
      <c r="AN24" s="631"/>
      <c r="AO24" s="632"/>
      <c r="AP24" s="642" t="s">
        <v>270</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271</v>
      </c>
      <c r="CE24" s="637"/>
      <c r="CF24" s="637"/>
      <c r="CG24" s="637"/>
      <c r="CH24" s="637"/>
      <c r="CI24" s="637"/>
      <c r="CJ24" s="637"/>
      <c r="CK24" s="637"/>
      <c r="CL24" s="637"/>
      <c r="CM24" s="637"/>
      <c r="CN24" s="637"/>
      <c r="CO24" s="637"/>
      <c r="CP24" s="637"/>
      <c r="CQ24" s="638"/>
      <c r="CR24" s="614">
        <v>7385487</v>
      </c>
      <c r="CS24" s="615"/>
      <c r="CT24" s="615"/>
      <c r="CU24" s="615"/>
      <c r="CV24" s="615"/>
      <c r="CW24" s="615"/>
      <c r="CX24" s="615"/>
      <c r="CY24" s="616"/>
      <c r="CZ24" s="652">
        <v>52.6</v>
      </c>
      <c r="DA24" s="653"/>
      <c r="DB24" s="653"/>
      <c r="DC24" s="654"/>
      <c r="DD24" s="651">
        <v>5114284</v>
      </c>
      <c r="DE24" s="615"/>
      <c r="DF24" s="615"/>
      <c r="DG24" s="615"/>
      <c r="DH24" s="615"/>
      <c r="DI24" s="615"/>
      <c r="DJ24" s="615"/>
      <c r="DK24" s="616"/>
      <c r="DL24" s="651">
        <v>5058038</v>
      </c>
      <c r="DM24" s="615"/>
      <c r="DN24" s="615"/>
      <c r="DO24" s="615"/>
      <c r="DP24" s="615"/>
      <c r="DQ24" s="615"/>
      <c r="DR24" s="615"/>
      <c r="DS24" s="615"/>
      <c r="DT24" s="615"/>
      <c r="DU24" s="615"/>
      <c r="DV24" s="616"/>
      <c r="DW24" s="619">
        <v>55.6</v>
      </c>
      <c r="DX24" s="620"/>
      <c r="DY24" s="620"/>
      <c r="DZ24" s="620"/>
      <c r="EA24" s="620"/>
      <c r="EB24" s="620"/>
      <c r="EC24" s="621"/>
    </row>
    <row r="25" spans="2:133" ht="11.25" customHeight="1" x14ac:dyDescent="0.15">
      <c r="B25" s="622" t="s">
        <v>272</v>
      </c>
      <c r="C25" s="623"/>
      <c r="D25" s="623"/>
      <c r="E25" s="623"/>
      <c r="F25" s="623"/>
      <c r="G25" s="623"/>
      <c r="H25" s="623"/>
      <c r="I25" s="623"/>
      <c r="J25" s="623"/>
      <c r="K25" s="623"/>
      <c r="L25" s="623"/>
      <c r="M25" s="623"/>
      <c r="N25" s="623"/>
      <c r="O25" s="623"/>
      <c r="P25" s="623"/>
      <c r="Q25" s="624"/>
      <c r="R25" s="625">
        <v>1643693</v>
      </c>
      <c r="S25" s="626"/>
      <c r="T25" s="626"/>
      <c r="U25" s="626"/>
      <c r="V25" s="626"/>
      <c r="W25" s="626"/>
      <c r="X25" s="626"/>
      <c r="Y25" s="627"/>
      <c r="Z25" s="628">
        <v>11.1</v>
      </c>
      <c r="AA25" s="628"/>
      <c r="AB25" s="628"/>
      <c r="AC25" s="628"/>
      <c r="AD25" s="629" t="s">
        <v>111</v>
      </c>
      <c r="AE25" s="629"/>
      <c r="AF25" s="629"/>
      <c r="AG25" s="629"/>
      <c r="AH25" s="629"/>
      <c r="AI25" s="629"/>
      <c r="AJ25" s="629"/>
      <c r="AK25" s="629"/>
      <c r="AL25" s="630" t="s">
        <v>111</v>
      </c>
      <c r="AM25" s="631"/>
      <c r="AN25" s="631"/>
      <c r="AO25" s="632"/>
      <c r="AP25" s="642" t="s">
        <v>273</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274</v>
      </c>
      <c r="CE25" s="640"/>
      <c r="CF25" s="640"/>
      <c r="CG25" s="640"/>
      <c r="CH25" s="640"/>
      <c r="CI25" s="640"/>
      <c r="CJ25" s="640"/>
      <c r="CK25" s="640"/>
      <c r="CL25" s="640"/>
      <c r="CM25" s="640"/>
      <c r="CN25" s="640"/>
      <c r="CO25" s="640"/>
      <c r="CP25" s="640"/>
      <c r="CQ25" s="641"/>
      <c r="CR25" s="625">
        <v>3027360</v>
      </c>
      <c r="CS25" s="657"/>
      <c r="CT25" s="657"/>
      <c r="CU25" s="657"/>
      <c r="CV25" s="657"/>
      <c r="CW25" s="657"/>
      <c r="CX25" s="657"/>
      <c r="CY25" s="658"/>
      <c r="CZ25" s="659">
        <v>21.6</v>
      </c>
      <c r="DA25" s="660"/>
      <c r="DB25" s="660"/>
      <c r="DC25" s="661"/>
      <c r="DD25" s="634">
        <v>2873606</v>
      </c>
      <c r="DE25" s="657"/>
      <c r="DF25" s="657"/>
      <c r="DG25" s="657"/>
      <c r="DH25" s="657"/>
      <c r="DI25" s="657"/>
      <c r="DJ25" s="657"/>
      <c r="DK25" s="658"/>
      <c r="DL25" s="634">
        <v>2872326</v>
      </c>
      <c r="DM25" s="657"/>
      <c r="DN25" s="657"/>
      <c r="DO25" s="657"/>
      <c r="DP25" s="657"/>
      <c r="DQ25" s="657"/>
      <c r="DR25" s="657"/>
      <c r="DS25" s="657"/>
      <c r="DT25" s="657"/>
      <c r="DU25" s="657"/>
      <c r="DV25" s="658"/>
      <c r="DW25" s="630">
        <v>31.6</v>
      </c>
      <c r="DX25" s="655"/>
      <c r="DY25" s="655"/>
      <c r="DZ25" s="655"/>
      <c r="EA25" s="655"/>
      <c r="EB25" s="655"/>
      <c r="EC25" s="656"/>
    </row>
    <row r="26" spans="2:133" ht="11.25" customHeight="1" x14ac:dyDescent="0.15">
      <c r="B26" s="662" t="s">
        <v>275</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276</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277</v>
      </c>
      <c r="CE26" s="640"/>
      <c r="CF26" s="640"/>
      <c r="CG26" s="640"/>
      <c r="CH26" s="640"/>
      <c r="CI26" s="640"/>
      <c r="CJ26" s="640"/>
      <c r="CK26" s="640"/>
      <c r="CL26" s="640"/>
      <c r="CM26" s="640"/>
      <c r="CN26" s="640"/>
      <c r="CO26" s="640"/>
      <c r="CP26" s="640"/>
      <c r="CQ26" s="641"/>
      <c r="CR26" s="625">
        <v>2108522</v>
      </c>
      <c r="CS26" s="626"/>
      <c r="CT26" s="626"/>
      <c r="CU26" s="626"/>
      <c r="CV26" s="626"/>
      <c r="CW26" s="626"/>
      <c r="CX26" s="626"/>
      <c r="CY26" s="627"/>
      <c r="CZ26" s="659">
        <v>15</v>
      </c>
      <c r="DA26" s="660"/>
      <c r="DB26" s="660"/>
      <c r="DC26" s="661"/>
      <c r="DD26" s="634">
        <v>1976571</v>
      </c>
      <c r="DE26" s="626"/>
      <c r="DF26" s="626"/>
      <c r="DG26" s="626"/>
      <c r="DH26" s="626"/>
      <c r="DI26" s="626"/>
      <c r="DJ26" s="626"/>
      <c r="DK26" s="627"/>
      <c r="DL26" s="634" t="s">
        <v>278</v>
      </c>
      <c r="DM26" s="626"/>
      <c r="DN26" s="626"/>
      <c r="DO26" s="626"/>
      <c r="DP26" s="626"/>
      <c r="DQ26" s="626"/>
      <c r="DR26" s="626"/>
      <c r="DS26" s="626"/>
      <c r="DT26" s="626"/>
      <c r="DU26" s="626"/>
      <c r="DV26" s="627"/>
      <c r="DW26" s="630" t="s">
        <v>278</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976415</v>
      </c>
      <c r="S27" s="626"/>
      <c r="T27" s="626"/>
      <c r="U27" s="626"/>
      <c r="V27" s="626"/>
      <c r="W27" s="626"/>
      <c r="X27" s="626"/>
      <c r="Y27" s="627"/>
      <c r="Z27" s="628">
        <v>6.6</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8520250</v>
      </c>
      <c r="BH27" s="626"/>
      <c r="BI27" s="626"/>
      <c r="BJ27" s="626"/>
      <c r="BK27" s="626"/>
      <c r="BL27" s="626"/>
      <c r="BM27" s="626"/>
      <c r="BN27" s="627"/>
      <c r="BO27" s="628">
        <v>100</v>
      </c>
      <c r="BP27" s="628"/>
      <c r="BQ27" s="628"/>
      <c r="BR27" s="628"/>
      <c r="BS27" s="634">
        <v>70832</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3108768</v>
      </c>
      <c r="CS27" s="657"/>
      <c r="CT27" s="657"/>
      <c r="CU27" s="657"/>
      <c r="CV27" s="657"/>
      <c r="CW27" s="657"/>
      <c r="CX27" s="657"/>
      <c r="CY27" s="658"/>
      <c r="CZ27" s="659">
        <v>22.1</v>
      </c>
      <c r="DA27" s="660"/>
      <c r="DB27" s="660"/>
      <c r="DC27" s="661"/>
      <c r="DD27" s="634">
        <v>991319</v>
      </c>
      <c r="DE27" s="657"/>
      <c r="DF27" s="657"/>
      <c r="DG27" s="657"/>
      <c r="DH27" s="657"/>
      <c r="DI27" s="657"/>
      <c r="DJ27" s="657"/>
      <c r="DK27" s="658"/>
      <c r="DL27" s="634">
        <v>936353</v>
      </c>
      <c r="DM27" s="657"/>
      <c r="DN27" s="657"/>
      <c r="DO27" s="657"/>
      <c r="DP27" s="657"/>
      <c r="DQ27" s="657"/>
      <c r="DR27" s="657"/>
      <c r="DS27" s="657"/>
      <c r="DT27" s="657"/>
      <c r="DU27" s="657"/>
      <c r="DV27" s="658"/>
      <c r="DW27" s="630">
        <v>10.3</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88255</v>
      </c>
      <c r="S28" s="626"/>
      <c r="T28" s="626"/>
      <c r="U28" s="626"/>
      <c r="V28" s="626"/>
      <c r="W28" s="626"/>
      <c r="X28" s="626"/>
      <c r="Y28" s="627"/>
      <c r="Z28" s="628">
        <v>0.6</v>
      </c>
      <c r="AA28" s="628"/>
      <c r="AB28" s="628"/>
      <c r="AC28" s="628"/>
      <c r="AD28" s="629" t="s">
        <v>111</v>
      </c>
      <c r="AE28" s="629"/>
      <c r="AF28" s="629"/>
      <c r="AG28" s="629"/>
      <c r="AH28" s="629"/>
      <c r="AI28" s="629"/>
      <c r="AJ28" s="629"/>
      <c r="AK28" s="629"/>
      <c r="AL28" s="630" t="s">
        <v>111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1249359</v>
      </c>
      <c r="CS28" s="626"/>
      <c r="CT28" s="626"/>
      <c r="CU28" s="626"/>
      <c r="CV28" s="626"/>
      <c r="CW28" s="626"/>
      <c r="CX28" s="626"/>
      <c r="CY28" s="627"/>
      <c r="CZ28" s="659">
        <v>8.9</v>
      </c>
      <c r="DA28" s="660"/>
      <c r="DB28" s="660"/>
      <c r="DC28" s="661"/>
      <c r="DD28" s="634">
        <v>1249359</v>
      </c>
      <c r="DE28" s="626"/>
      <c r="DF28" s="626"/>
      <c r="DG28" s="626"/>
      <c r="DH28" s="626"/>
      <c r="DI28" s="626"/>
      <c r="DJ28" s="626"/>
      <c r="DK28" s="627"/>
      <c r="DL28" s="634">
        <v>1249359</v>
      </c>
      <c r="DM28" s="626"/>
      <c r="DN28" s="626"/>
      <c r="DO28" s="626"/>
      <c r="DP28" s="626"/>
      <c r="DQ28" s="626"/>
      <c r="DR28" s="626"/>
      <c r="DS28" s="626"/>
      <c r="DT28" s="626"/>
      <c r="DU28" s="626"/>
      <c r="DV28" s="627"/>
      <c r="DW28" s="630">
        <v>13.7</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12074</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1249297</v>
      </c>
      <c r="CS29" s="657"/>
      <c r="CT29" s="657"/>
      <c r="CU29" s="657"/>
      <c r="CV29" s="657"/>
      <c r="CW29" s="657"/>
      <c r="CX29" s="657"/>
      <c r="CY29" s="658"/>
      <c r="CZ29" s="659">
        <v>8.9</v>
      </c>
      <c r="DA29" s="660"/>
      <c r="DB29" s="660"/>
      <c r="DC29" s="661"/>
      <c r="DD29" s="634">
        <v>1249297</v>
      </c>
      <c r="DE29" s="657"/>
      <c r="DF29" s="657"/>
      <c r="DG29" s="657"/>
      <c r="DH29" s="657"/>
      <c r="DI29" s="657"/>
      <c r="DJ29" s="657"/>
      <c r="DK29" s="658"/>
      <c r="DL29" s="634">
        <v>1249297</v>
      </c>
      <c r="DM29" s="657"/>
      <c r="DN29" s="657"/>
      <c r="DO29" s="657"/>
      <c r="DP29" s="657"/>
      <c r="DQ29" s="657"/>
      <c r="DR29" s="657"/>
      <c r="DS29" s="657"/>
      <c r="DT29" s="657"/>
      <c r="DU29" s="657"/>
      <c r="DV29" s="658"/>
      <c r="DW29" s="630">
        <v>13.7</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444729</v>
      </c>
      <c r="S30" s="626"/>
      <c r="T30" s="626"/>
      <c r="U30" s="626"/>
      <c r="V30" s="626"/>
      <c r="W30" s="626"/>
      <c r="X30" s="626"/>
      <c r="Y30" s="627"/>
      <c r="Z30" s="628">
        <v>3</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99.2</v>
      </c>
      <c r="BH30" s="684"/>
      <c r="BI30" s="684"/>
      <c r="BJ30" s="684"/>
      <c r="BK30" s="684"/>
      <c r="BL30" s="684"/>
      <c r="BM30" s="620">
        <v>97.7</v>
      </c>
      <c r="BN30" s="684"/>
      <c r="BO30" s="684"/>
      <c r="BP30" s="684"/>
      <c r="BQ30" s="685"/>
      <c r="BR30" s="683">
        <v>99.1</v>
      </c>
      <c r="BS30" s="684"/>
      <c r="BT30" s="684"/>
      <c r="BU30" s="684"/>
      <c r="BV30" s="684"/>
      <c r="BW30" s="684"/>
      <c r="BX30" s="620">
        <v>97.3</v>
      </c>
      <c r="BY30" s="684"/>
      <c r="BZ30" s="684"/>
      <c r="CA30" s="684"/>
      <c r="CB30" s="685"/>
      <c r="CD30" s="688"/>
      <c r="CE30" s="689"/>
      <c r="CF30" s="639" t="s">
        <v>291</v>
      </c>
      <c r="CG30" s="640"/>
      <c r="CH30" s="640"/>
      <c r="CI30" s="640"/>
      <c r="CJ30" s="640"/>
      <c r="CK30" s="640"/>
      <c r="CL30" s="640"/>
      <c r="CM30" s="640"/>
      <c r="CN30" s="640"/>
      <c r="CO30" s="640"/>
      <c r="CP30" s="640"/>
      <c r="CQ30" s="641"/>
      <c r="CR30" s="625">
        <v>1150731</v>
      </c>
      <c r="CS30" s="626"/>
      <c r="CT30" s="626"/>
      <c r="CU30" s="626"/>
      <c r="CV30" s="626"/>
      <c r="CW30" s="626"/>
      <c r="CX30" s="626"/>
      <c r="CY30" s="627"/>
      <c r="CZ30" s="659">
        <v>8.1999999999999993</v>
      </c>
      <c r="DA30" s="660"/>
      <c r="DB30" s="660"/>
      <c r="DC30" s="661"/>
      <c r="DD30" s="634">
        <v>1150731</v>
      </c>
      <c r="DE30" s="626"/>
      <c r="DF30" s="626"/>
      <c r="DG30" s="626"/>
      <c r="DH30" s="626"/>
      <c r="DI30" s="626"/>
      <c r="DJ30" s="626"/>
      <c r="DK30" s="627"/>
      <c r="DL30" s="634">
        <v>1150731</v>
      </c>
      <c r="DM30" s="626"/>
      <c r="DN30" s="626"/>
      <c r="DO30" s="626"/>
      <c r="DP30" s="626"/>
      <c r="DQ30" s="626"/>
      <c r="DR30" s="626"/>
      <c r="DS30" s="626"/>
      <c r="DT30" s="626"/>
      <c r="DU30" s="626"/>
      <c r="DV30" s="627"/>
      <c r="DW30" s="630">
        <v>12.7</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693524</v>
      </c>
      <c r="S31" s="626"/>
      <c r="T31" s="626"/>
      <c r="U31" s="626"/>
      <c r="V31" s="626"/>
      <c r="W31" s="626"/>
      <c r="X31" s="626"/>
      <c r="Y31" s="627"/>
      <c r="Z31" s="628">
        <v>4.7</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98.9</v>
      </c>
      <c r="BH31" s="657"/>
      <c r="BI31" s="657"/>
      <c r="BJ31" s="657"/>
      <c r="BK31" s="657"/>
      <c r="BL31" s="657"/>
      <c r="BM31" s="631">
        <v>96.2</v>
      </c>
      <c r="BN31" s="681"/>
      <c r="BO31" s="681"/>
      <c r="BP31" s="681"/>
      <c r="BQ31" s="682"/>
      <c r="BR31" s="680">
        <v>98.7</v>
      </c>
      <c r="BS31" s="657"/>
      <c r="BT31" s="657"/>
      <c r="BU31" s="657"/>
      <c r="BV31" s="657"/>
      <c r="BW31" s="657"/>
      <c r="BX31" s="631">
        <v>95.8</v>
      </c>
      <c r="BY31" s="681"/>
      <c r="BZ31" s="681"/>
      <c r="CA31" s="681"/>
      <c r="CB31" s="682"/>
      <c r="CD31" s="688"/>
      <c r="CE31" s="689"/>
      <c r="CF31" s="639" t="s">
        <v>295</v>
      </c>
      <c r="CG31" s="640"/>
      <c r="CH31" s="640"/>
      <c r="CI31" s="640"/>
      <c r="CJ31" s="640"/>
      <c r="CK31" s="640"/>
      <c r="CL31" s="640"/>
      <c r="CM31" s="640"/>
      <c r="CN31" s="640"/>
      <c r="CO31" s="640"/>
      <c r="CP31" s="640"/>
      <c r="CQ31" s="641"/>
      <c r="CR31" s="625">
        <v>98566</v>
      </c>
      <c r="CS31" s="657"/>
      <c r="CT31" s="657"/>
      <c r="CU31" s="657"/>
      <c r="CV31" s="657"/>
      <c r="CW31" s="657"/>
      <c r="CX31" s="657"/>
      <c r="CY31" s="658"/>
      <c r="CZ31" s="659">
        <v>0.7</v>
      </c>
      <c r="DA31" s="660"/>
      <c r="DB31" s="660"/>
      <c r="DC31" s="661"/>
      <c r="DD31" s="634">
        <v>98566</v>
      </c>
      <c r="DE31" s="657"/>
      <c r="DF31" s="657"/>
      <c r="DG31" s="657"/>
      <c r="DH31" s="657"/>
      <c r="DI31" s="657"/>
      <c r="DJ31" s="657"/>
      <c r="DK31" s="658"/>
      <c r="DL31" s="634">
        <v>98566</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385169</v>
      </c>
      <c r="S32" s="626"/>
      <c r="T32" s="626"/>
      <c r="U32" s="626"/>
      <c r="V32" s="626"/>
      <c r="W32" s="626"/>
      <c r="X32" s="626"/>
      <c r="Y32" s="627"/>
      <c r="Z32" s="628">
        <v>2.6</v>
      </c>
      <c r="AA32" s="628"/>
      <c r="AB32" s="628"/>
      <c r="AC32" s="628"/>
      <c r="AD32" s="629">
        <v>127</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99.5</v>
      </c>
      <c r="BH32" s="693"/>
      <c r="BI32" s="693"/>
      <c r="BJ32" s="693"/>
      <c r="BK32" s="693"/>
      <c r="BL32" s="693"/>
      <c r="BM32" s="694">
        <v>98.5</v>
      </c>
      <c r="BN32" s="693"/>
      <c r="BO32" s="693"/>
      <c r="BP32" s="693"/>
      <c r="BQ32" s="695"/>
      <c r="BR32" s="692">
        <v>99.2</v>
      </c>
      <c r="BS32" s="693"/>
      <c r="BT32" s="693"/>
      <c r="BU32" s="693"/>
      <c r="BV32" s="693"/>
      <c r="BW32" s="693"/>
      <c r="BX32" s="694">
        <v>98.1</v>
      </c>
      <c r="BY32" s="693"/>
      <c r="BZ32" s="693"/>
      <c r="CA32" s="693"/>
      <c r="CB32" s="695"/>
      <c r="CD32" s="690"/>
      <c r="CE32" s="691"/>
      <c r="CF32" s="639" t="s">
        <v>298</v>
      </c>
      <c r="CG32" s="640"/>
      <c r="CH32" s="640"/>
      <c r="CI32" s="640"/>
      <c r="CJ32" s="640"/>
      <c r="CK32" s="640"/>
      <c r="CL32" s="640"/>
      <c r="CM32" s="640"/>
      <c r="CN32" s="640"/>
      <c r="CO32" s="640"/>
      <c r="CP32" s="640"/>
      <c r="CQ32" s="641"/>
      <c r="CR32" s="625">
        <v>62</v>
      </c>
      <c r="CS32" s="626"/>
      <c r="CT32" s="626"/>
      <c r="CU32" s="626"/>
      <c r="CV32" s="626"/>
      <c r="CW32" s="626"/>
      <c r="CX32" s="626"/>
      <c r="CY32" s="627"/>
      <c r="CZ32" s="659">
        <v>0</v>
      </c>
      <c r="DA32" s="660"/>
      <c r="DB32" s="660"/>
      <c r="DC32" s="661"/>
      <c r="DD32" s="634">
        <v>62</v>
      </c>
      <c r="DE32" s="626"/>
      <c r="DF32" s="626"/>
      <c r="DG32" s="626"/>
      <c r="DH32" s="626"/>
      <c r="DI32" s="626"/>
      <c r="DJ32" s="626"/>
      <c r="DK32" s="627"/>
      <c r="DL32" s="634">
        <v>62</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410500</v>
      </c>
      <c r="S33" s="626"/>
      <c r="T33" s="626"/>
      <c r="U33" s="626"/>
      <c r="V33" s="626"/>
      <c r="W33" s="626"/>
      <c r="X33" s="626"/>
      <c r="Y33" s="627"/>
      <c r="Z33" s="628">
        <v>2.8</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5619134</v>
      </c>
      <c r="CS33" s="657"/>
      <c r="CT33" s="657"/>
      <c r="CU33" s="657"/>
      <c r="CV33" s="657"/>
      <c r="CW33" s="657"/>
      <c r="CX33" s="657"/>
      <c r="CY33" s="658"/>
      <c r="CZ33" s="659">
        <v>40</v>
      </c>
      <c r="DA33" s="660"/>
      <c r="DB33" s="660"/>
      <c r="DC33" s="661"/>
      <c r="DD33" s="634">
        <v>4577425</v>
      </c>
      <c r="DE33" s="657"/>
      <c r="DF33" s="657"/>
      <c r="DG33" s="657"/>
      <c r="DH33" s="657"/>
      <c r="DI33" s="657"/>
      <c r="DJ33" s="657"/>
      <c r="DK33" s="658"/>
      <c r="DL33" s="634">
        <v>3729768</v>
      </c>
      <c r="DM33" s="657"/>
      <c r="DN33" s="657"/>
      <c r="DO33" s="657"/>
      <c r="DP33" s="657"/>
      <c r="DQ33" s="657"/>
      <c r="DR33" s="657"/>
      <c r="DS33" s="657"/>
      <c r="DT33" s="657"/>
      <c r="DU33" s="657"/>
      <c r="DV33" s="658"/>
      <c r="DW33" s="630">
        <v>41</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2442449</v>
      </c>
      <c r="CS34" s="626"/>
      <c r="CT34" s="626"/>
      <c r="CU34" s="626"/>
      <c r="CV34" s="626"/>
      <c r="CW34" s="626"/>
      <c r="CX34" s="626"/>
      <c r="CY34" s="627"/>
      <c r="CZ34" s="659">
        <v>17.399999999999999</v>
      </c>
      <c r="DA34" s="660"/>
      <c r="DB34" s="660"/>
      <c r="DC34" s="661"/>
      <c r="DD34" s="634">
        <v>1946607</v>
      </c>
      <c r="DE34" s="626"/>
      <c r="DF34" s="626"/>
      <c r="DG34" s="626"/>
      <c r="DH34" s="626"/>
      <c r="DI34" s="626"/>
      <c r="DJ34" s="626"/>
      <c r="DK34" s="627"/>
      <c r="DL34" s="634">
        <v>1889809</v>
      </c>
      <c r="DM34" s="626"/>
      <c r="DN34" s="626"/>
      <c r="DO34" s="626"/>
      <c r="DP34" s="626"/>
      <c r="DQ34" s="626"/>
      <c r="DR34" s="626"/>
      <c r="DS34" s="626"/>
      <c r="DT34" s="626"/>
      <c r="DU34" s="626"/>
      <c r="DV34" s="627"/>
      <c r="DW34" s="630">
        <v>20.8</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t="s">
        <v>111</v>
      </c>
      <c r="S35" s="626"/>
      <c r="T35" s="626"/>
      <c r="U35" s="626"/>
      <c r="V35" s="626"/>
      <c r="W35" s="626"/>
      <c r="X35" s="626"/>
      <c r="Y35" s="627"/>
      <c r="Z35" s="628" t="s">
        <v>111</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1875000</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498129</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90361</v>
      </c>
      <c r="CS35" s="657"/>
      <c r="CT35" s="657"/>
      <c r="CU35" s="657"/>
      <c r="CV35" s="657"/>
      <c r="CW35" s="657"/>
      <c r="CX35" s="657"/>
      <c r="CY35" s="658"/>
      <c r="CZ35" s="659">
        <v>0.6</v>
      </c>
      <c r="DA35" s="660"/>
      <c r="DB35" s="660"/>
      <c r="DC35" s="661"/>
      <c r="DD35" s="634">
        <v>76346</v>
      </c>
      <c r="DE35" s="657"/>
      <c r="DF35" s="657"/>
      <c r="DG35" s="657"/>
      <c r="DH35" s="657"/>
      <c r="DI35" s="657"/>
      <c r="DJ35" s="657"/>
      <c r="DK35" s="658"/>
      <c r="DL35" s="634">
        <v>76346</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14788098</v>
      </c>
      <c r="S36" s="698"/>
      <c r="T36" s="698"/>
      <c r="U36" s="698"/>
      <c r="V36" s="698"/>
      <c r="W36" s="698"/>
      <c r="X36" s="698"/>
      <c r="Y36" s="699"/>
      <c r="Z36" s="700">
        <v>100</v>
      </c>
      <c r="AA36" s="700"/>
      <c r="AB36" s="700"/>
      <c r="AC36" s="700"/>
      <c r="AD36" s="701">
        <v>9092670</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491969</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286662</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1214787</v>
      </c>
      <c r="CS36" s="626"/>
      <c r="CT36" s="626"/>
      <c r="CU36" s="626"/>
      <c r="CV36" s="626"/>
      <c r="CW36" s="626"/>
      <c r="CX36" s="626"/>
      <c r="CY36" s="627"/>
      <c r="CZ36" s="659">
        <v>8.6999999999999993</v>
      </c>
      <c r="DA36" s="660"/>
      <c r="DB36" s="660"/>
      <c r="DC36" s="661"/>
      <c r="DD36" s="634">
        <v>1045788</v>
      </c>
      <c r="DE36" s="626"/>
      <c r="DF36" s="626"/>
      <c r="DG36" s="626"/>
      <c r="DH36" s="626"/>
      <c r="DI36" s="626"/>
      <c r="DJ36" s="626"/>
      <c r="DK36" s="627"/>
      <c r="DL36" s="634">
        <v>856818</v>
      </c>
      <c r="DM36" s="626"/>
      <c r="DN36" s="626"/>
      <c r="DO36" s="626"/>
      <c r="DP36" s="626"/>
      <c r="DQ36" s="626"/>
      <c r="DR36" s="626"/>
      <c r="DS36" s="626"/>
      <c r="DT36" s="626"/>
      <c r="DU36" s="626"/>
      <c r="DV36" s="627"/>
      <c r="DW36" s="630">
        <v>9.4</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t="s">
        <v>314</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7142</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19033</v>
      </c>
      <c r="CS37" s="657"/>
      <c r="CT37" s="657"/>
      <c r="CU37" s="657"/>
      <c r="CV37" s="657"/>
      <c r="CW37" s="657"/>
      <c r="CX37" s="657"/>
      <c r="CY37" s="658"/>
      <c r="CZ37" s="659">
        <v>0.1</v>
      </c>
      <c r="DA37" s="660"/>
      <c r="DB37" s="660"/>
      <c r="DC37" s="661"/>
      <c r="DD37" s="634">
        <v>19033</v>
      </c>
      <c r="DE37" s="657"/>
      <c r="DF37" s="657"/>
      <c r="DG37" s="657"/>
      <c r="DH37" s="657"/>
      <c r="DI37" s="657"/>
      <c r="DJ37" s="657"/>
      <c r="DK37" s="658"/>
      <c r="DL37" s="634">
        <v>19033</v>
      </c>
      <c r="DM37" s="657"/>
      <c r="DN37" s="657"/>
      <c r="DO37" s="657"/>
      <c r="DP37" s="657"/>
      <c r="DQ37" s="657"/>
      <c r="DR37" s="657"/>
      <c r="DS37" s="657"/>
      <c r="DT37" s="657"/>
      <c r="DU37" s="657"/>
      <c r="DV37" s="658"/>
      <c r="DW37" s="630">
        <v>0.2</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11911</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1383031</v>
      </c>
      <c r="CS38" s="626"/>
      <c r="CT38" s="626"/>
      <c r="CU38" s="626"/>
      <c r="CV38" s="626"/>
      <c r="CW38" s="626"/>
      <c r="CX38" s="626"/>
      <c r="CY38" s="627"/>
      <c r="CZ38" s="659">
        <v>9.8000000000000007</v>
      </c>
      <c r="DA38" s="660"/>
      <c r="DB38" s="660"/>
      <c r="DC38" s="661"/>
      <c r="DD38" s="634">
        <v>1119639</v>
      </c>
      <c r="DE38" s="626"/>
      <c r="DF38" s="626"/>
      <c r="DG38" s="626"/>
      <c r="DH38" s="626"/>
      <c r="DI38" s="626"/>
      <c r="DJ38" s="626"/>
      <c r="DK38" s="627"/>
      <c r="DL38" s="634">
        <v>906795</v>
      </c>
      <c r="DM38" s="626"/>
      <c r="DN38" s="626"/>
      <c r="DO38" s="626"/>
      <c r="DP38" s="626"/>
      <c r="DQ38" s="626"/>
      <c r="DR38" s="626"/>
      <c r="DS38" s="626"/>
      <c r="DT38" s="626"/>
      <c r="DU38" s="626"/>
      <c r="DV38" s="627"/>
      <c r="DW38" s="630">
        <v>10</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122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400506</v>
      </c>
      <c r="CS39" s="657"/>
      <c r="CT39" s="657"/>
      <c r="CU39" s="657"/>
      <c r="CV39" s="657"/>
      <c r="CW39" s="657"/>
      <c r="CX39" s="657"/>
      <c r="CY39" s="658"/>
      <c r="CZ39" s="659">
        <v>2.9</v>
      </c>
      <c r="DA39" s="660"/>
      <c r="DB39" s="660"/>
      <c r="DC39" s="661"/>
      <c r="DD39" s="634">
        <v>389045</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519960</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81</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88000</v>
      </c>
      <c r="CS40" s="626"/>
      <c r="CT40" s="626"/>
      <c r="CU40" s="626"/>
      <c r="CV40" s="626"/>
      <c r="CW40" s="626"/>
      <c r="CX40" s="626"/>
      <c r="CY40" s="627"/>
      <c r="CZ40" s="659">
        <v>0.6</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863071</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304</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314</v>
      </c>
      <c r="CS41" s="657"/>
      <c r="CT41" s="657"/>
      <c r="CU41" s="657"/>
      <c r="CV41" s="657"/>
      <c r="CW41" s="657"/>
      <c r="CX41" s="657"/>
      <c r="CY41" s="658"/>
      <c r="CZ41" s="659" t="s">
        <v>314</v>
      </c>
      <c r="DA41" s="660"/>
      <c r="DB41" s="660"/>
      <c r="DC41" s="661"/>
      <c r="DD41" s="634" t="s">
        <v>314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1038207</v>
      </c>
      <c r="CS42" s="626"/>
      <c r="CT42" s="626"/>
      <c r="CU42" s="626"/>
      <c r="CV42" s="626"/>
      <c r="CW42" s="626"/>
      <c r="CX42" s="626"/>
      <c r="CY42" s="627"/>
      <c r="CZ42" s="659">
        <v>7.4</v>
      </c>
      <c r="DA42" s="708"/>
      <c r="DB42" s="708"/>
      <c r="DC42" s="709"/>
      <c r="DD42" s="634">
        <v>329543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33156</v>
      </c>
      <c r="CS43" s="657"/>
      <c r="CT43" s="657"/>
      <c r="CU43" s="657"/>
      <c r="CV43" s="657"/>
      <c r="CW43" s="657"/>
      <c r="CX43" s="657"/>
      <c r="CY43" s="658"/>
      <c r="CZ43" s="659">
        <v>0.2</v>
      </c>
      <c r="DA43" s="660"/>
      <c r="DB43" s="660"/>
      <c r="DC43" s="661"/>
      <c r="DD43" s="634">
        <v>33156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1038207</v>
      </c>
      <c r="CS44" s="626"/>
      <c r="CT44" s="626"/>
      <c r="CU44" s="626"/>
      <c r="CV44" s="626"/>
      <c r="CW44" s="626"/>
      <c r="CX44" s="626"/>
      <c r="CY44" s="627"/>
      <c r="CZ44" s="659">
        <v>7.4</v>
      </c>
      <c r="DA44" s="708"/>
      <c r="DB44" s="708"/>
      <c r="DC44" s="709"/>
      <c r="DD44" s="634">
        <v>329543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139395</v>
      </c>
      <c r="CS45" s="657"/>
      <c r="CT45" s="657"/>
      <c r="CU45" s="657"/>
      <c r="CV45" s="657"/>
      <c r="CW45" s="657"/>
      <c r="CX45" s="657"/>
      <c r="CY45" s="658"/>
      <c r="CZ45" s="659">
        <v>1</v>
      </c>
      <c r="DA45" s="660"/>
      <c r="DB45" s="660"/>
      <c r="DC45" s="661"/>
      <c r="DD45" s="634">
        <v>51918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894369</v>
      </c>
      <c r="CS46" s="626"/>
      <c r="CT46" s="626"/>
      <c r="CU46" s="626"/>
      <c r="CV46" s="626"/>
      <c r="CW46" s="626"/>
      <c r="CX46" s="626"/>
      <c r="CY46" s="627"/>
      <c r="CZ46" s="659">
        <v>6.4</v>
      </c>
      <c r="DA46" s="708"/>
      <c r="DB46" s="708"/>
      <c r="DC46" s="709"/>
      <c r="DD46" s="634">
        <v>273182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14042828</v>
      </c>
      <c r="CS49" s="693"/>
      <c r="CT49" s="693"/>
      <c r="CU49" s="693"/>
      <c r="CV49" s="693"/>
      <c r="CW49" s="693"/>
      <c r="CX49" s="693"/>
      <c r="CY49" s="720"/>
      <c r="CZ49" s="721">
        <v>100</v>
      </c>
      <c r="DA49" s="722"/>
      <c r="DB49" s="722"/>
      <c r="DC49" s="723"/>
      <c r="DD49" s="724">
        <v>10021252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99" bottom="0.39370078740157499" header="0.196850393700787" footer="0.196850393700787"/>
  <pageSetup paperSize="9" scale="68" orientation="landscape" cellComments="atEnd"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14816</v>
      </c>
      <c r="R7" s="755"/>
      <c r="S7" s="755"/>
      <c r="T7" s="755"/>
      <c r="U7" s="755"/>
      <c r="V7" s="755">
        <v>14071</v>
      </c>
      <c r="W7" s="755"/>
      <c r="X7" s="755"/>
      <c r="Y7" s="755"/>
      <c r="Z7" s="755"/>
      <c r="AA7" s="755">
        <v>745</v>
      </c>
      <c r="AB7" s="755"/>
      <c r="AC7" s="755"/>
      <c r="AD7" s="755"/>
      <c r="AE7" s="756"/>
      <c r="AF7" s="757">
        <v>684</v>
      </c>
      <c r="AG7" s="758"/>
      <c r="AH7" s="758"/>
      <c r="AI7" s="758"/>
      <c r="AJ7" s="759"/>
      <c r="AK7" s="794" t="s">
        <v>533</v>
      </c>
      <c r="AL7" s="795"/>
      <c r="AM7" s="795"/>
      <c r="AN7" s="795"/>
      <c r="AO7" s="795"/>
      <c r="AP7" s="795">
        <v>8915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532</v>
      </c>
      <c r="BT7" s="799"/>
      <c r="BU7" s="799"/>
      <c r="BV7" s="799"/>
      <c r="BW7" s="799"/>
      <c r="BX7" s="799"/>
      <c r="BY7" s="799"/>
      <c r="BZ7" s="799"/>
      <c r="CA7" s="799"/>
      <c r="CB7" s="799"/>
      <c r="CC7" s="799"/>
      <c r="CD7" s="799"/>
      <c r="CE7" s="799"/>
      <c r="CF7" s="799"/>
      <c r="CG7" s="800"/>
      <c r="CH7" s="791" t="s">
        <v>536</v>
      </c>
      <c r="CI7" s="792"/>
      <c r="CJ7" s="792"/>
      <c r="CK7" s="792"/>
      <c r="CL7" s="793"/>
      <c r="CM7" s="791">
        <v>1</v>
      </c>
      <c r="CN7" s="792"/>
      <c r="CO7" s="792"/>
      <c r="CP7" s="792"/>
      <c r="CQ7" s="793"/>
      <c r="CR7" s="791">
        <v>1</v>
      </c>
      <c r="CS7" s="792"/>
      <c r="CT7" s="792"/>
      <c r="CU7" s="792"/>
      <c r="CV7" s="793"/>
      <c r="CW7" s="791" t="s">
        <v>536</v>
      </c>
      <c r="CX7" s="792"/>
      <c r="CY7" s="792"/>
      <c r="CZ7" s="792"/>
      <c r="DA7" s="793"/>
      <c r="DB7" s="791" t="s">
        <v>536</v>
      </c>
      <c r="DC7" s="792"/>
      <c r="DD7" s="792"/>
      <c r="DE7" s="792"/>
      <c r="DF7" s="793"/>
      <c r="DG7" s="791" t="s">
        <v>537</v>
      </c>
      <c r="DH7" s="792"/>
      <c r="DI7" s="792"/>
      <c r="DJ7" s="792"/>
      <c r="DK7" s="793"/>
      <c r="DL7" s="791" t="s">
        <v>536</v>
      </c>
      <c r="DM7" s="792"/>
      <c r="DN7" s="792"/>
      <c r="DO7" s="792"/>
      <c r="DP7" s="793"/>
      <c r="DQ7" s="791" t="s">
        <v>536</v>
      </c>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78</v>
      </c>
      <c r="R8" s="779"/>
      <c r="S8" s="779"/>
      <c r="T8" s="779"/>
      <c r="U8" s="779"/>
      <c r="V8" s="779">
        <v>78</v>
      </c>
      <c r="W8" s="779"/>
      <c r="X8" s="779"/>
      <c r="Y8" s="779"/>
      <c r="Z8" s="779"/>
      <c r="AA8" s="779" t="s">
        <v>533</v>
      </c>
      <c r="AB8" s="779"/>
      <c r="AC8" s="779"/>
      <c r="AD8" s="779"/>
      <c r="AE8" s="780"/>
      <c r="AF8" s="781" t="s">
        <v>111</v>
      </c>
      <c r="AG8" s="782"/>
      <c r="AH8" s="782"/>
      <c r="AI8" s="782"/>
      <c r="AJ8" s="783"/>
      <c r="AK8" s="784" t="s">
        <v>533</v>
      </c>
      <c r="AL8" s="785"/>
      <c r="AM8" s="785"/>
      <c r="AN8" s="785"/>
      <c r="AO8" s="785"/>
      <c r="AP8" s="785">
        <v>154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14894</v>
      </c>
      <c r="R23" s="814"/>
      <c r="S23" s="814"/>
      <c r="T23" s="814"/>
      <c r="U23" s="814"/>
      <c r="V23" s="814">
        <v>14149</v>
      </c>
      <c r="W23" s="814"/>
      <c r="X23" s="814"/>
      <c r="Y23" s="814"/>
      <c r="Z23" s="814"/>
      <c r="AA23" s="814">
        <v>745</v>
      </c>
      <c r="AB23" s="814"/>
      <c r="AC23" s="814"/>
      <c r="AD23" s="814"/>
      <c r="AE23" s="815"/>
      <c r="AF23" s="816">
        <v>684</v>
      </c>
      <c r="AG23" s="814"/>
      <c r="AH23" s="814"/>
      <c r="AI23" s="814"/>
      <c r="AJ23" s="817"/>
      <c r="AK23" s="818"/>
      <c r="AL23" s="819"/>
      <c r="AM23" s="819"/>
      <c r="AN23" s="819"/>
      <c r="AO23" s="819"/>
      <c r="AP23" s="814">
        <v>9069</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6801</v>
      </c>
      <c r="R28" s="843"/>
      <c r="S28" s="843"/>
      <c r="T28" s="843"/>
      <c r="U28" s="843"/>
      <c r="V28" s="843">
        <v>6303</v>
      </c>
      <c r="W28" s="843"/>
      <c r="X28" s="843"/>
      <c r="Y28" s="843"/>
      <c r="Z28" s="843"/>
      <c r="AA28" s="843">
        <v>498</v>
      </c>
      <c r="AB28" s="843"/>
      <c r="AC28" s="843"/>
      <c r="AD28" s="843"/>
      <c r="AE28" s="844"/>
      <c r="AF28" s="845">
        <v>498</v>
      </c>
      <c r="AG28" s="843"/>
      <c r="AH28" s="843"/>
      <c r="AI28" s="843"/>
      <c r="AJ28" s="846"/>
      <c r="AK28" s="847">
        <v>521</v>
      </c>
      <c r="AL28" s="838"/>
      <c r="AM28" s="838"/>
      <c r="AN28" s="838"/>
      <c r="AO28" s="838"/>
      <c r="AP28" s="838" t="s">
        <v>534</v>
      </c>
      <c r="AQ28" s="838"/>
      <c r="AR28" s="838"/>
      <c r="AS28" s="838"/>
      <c r="AT28" s="838"/>
      <c r="AU28" s="838" t="s">
        <v>533</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2664</v>
      </c>
      <c r="R29" s="779"/>
      <c r="S29" s="779"/>
      <c r="T29" s="779"/>
      <c r="U29" s="779"/>
      <c r="V29" s="779">
        <v>2537</v>
      </c>
      <c r="W29" s="779"/>
      <c r="X29" s="779"/>
      <c r="Y29" s="779"/>
      <c r="Z29" s="779"/>
      <c r="AA29" s="779">
        <v>127</v>
      </c>
      <c r="AB29" s="779"/>
      <c r="AC29" s="779"/>
      <c r="AD29" s="779"/>
      <c r="AE29" s="780"/>
      <c r="AF29" s="781">
        <v>127</v>
      </c>
      <c r="AG29" s="782"/>
      <c r="AH29" s="782"/>
      <c r="AI29" s="782"/>
      <c r="AJ29" s="783"/>
      <c r="AK29" s="850">
        <v>424</v>
      </c>
      <c r="AL29" s="851"/>
      <c r="AM29" s="851"/>
      <c r="AN29" s="851"/>
      <c r="AO29" s="851"/>
      <c r="AP29" s="851" t="s">
        <v>535</v>
      </c>
      <c r="AQ29" s="851"/>
      <c r="AR29" s="851"/>
      <c r="AS29" s="851"/>
      <c r="AT29" s="851"/>
      <c r="AU29" s="851" t="s">
        <v>533</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865</v>
      </c>
      <c r="R30" s="779"/>
      <c r="S30" s="779"/>
      <c r="T30" s="779"/>
      <c r="U30" s="779"/>
      <c r="V30" s="779">
        <v>846</v>
      </c>
      <c r="W30" s="779"/>
      <c r="X30" s="779"/>
      <c r="Y30" s="779"/>
      <c r="Z30" s="779"/>
      <c r="AA30" s="779">
        <v>20</v>
      </c>
      <c r="AB30" s="779"/>
      <c r="AC30" s="779"/>
      <c r="AD30" s="779"/>
      <c r="AE30" s="780"/>
      <c r="AF30" s="781">
        <v>20</v>
      </c>
      <c r="AG30" s="782"/>
      <c r="AH30" s="782"/>
      <c r="AI30" s="782"/>
      <c r="AJ30" s="783"/>
      <c r="AK30" s="850">
        <v>429</v>
      </c>
      <c r="AL30" s="851"/>
      <c r="AM30" s="851"/>
      <c r="AN30" s="851"/>
      <c r="AO30" s="851"/>
      <c r="AP30" s="851" t="s">
        <v>535</v>
      </c>
      <c r="AQ30" s="851"/>
      <c r="AR30" s="851"/>
      <c r="AS30" s="851"/>
      <c r="AT30" s="851"/>
      <c r="AU30" s="851" t="s">
        <v>533</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1288</v>
      </c>
      <c r="R31" s="779"/>
      <c r="S31" s="779"/>
      <c r="T31" s="779"/>
      <c r="U31" s="779"/>
      <c r="V31" s="779">
        <v>1286</v>
      </c>
      <c r="W31" s="779"/>
      <c r="X31" s="779"/>
      <c r="Y31" s="779"/>
      <c r="Z31" s="779"/>
      <c r="AA31" s="779">
        <v>1</v>
      </c>
      <c r="AB31" s="779"/>
      <c r="AC31" s="779"/>
      <c r="AD31" s="779"/>
      <c r="AE31" s="780"/>
      <c r="AF31" s="781">
        <v>52</v>
      </c>
      <c r="AG31" s="782"/>
      <c r="AH31" s="782"/>
      <c r="AI31" s="782"/>
      <c r="AJ31" s="783"/>
      <c r="AK31" s="850">
        <v>492</v>
      </c>
      <c r="AL31" s="851"/>
      <c r="AM31" s="851"/>
      <c r="AN31" s="851"/>
      <c r="AO31" s="851"/>
      <c r="AP31" s="851">
        <v>6615</v>
      </c>
      <c r="AQ31" s="851"/>
      <c r="AR31" s="851"/>
      <c r="AS31" s="851"/>
      <c r="AT31" s="851"/>
      <c r="AU31" s="851">
        <v>3255</v>
      </c>
      <c r="AV31" s="851"/>
      <c r="AW31" s="851"/>
      <c r="AX31" s="851"/>
      <c r="AY31" s="851"/>
      <c r="AZ31" s="852" t="s">
        <v>535</v>
      </c>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697</v>
      </c>
      <c r="AG63" s="862"/>
      <c r="AH63" s="862"/>
      <c r="AI63" s="862"/>
      <c r="AJ63" s="863"/>
      <c r="AK63" s="864"/>
      <c r="AL63" s="859"/>
      <c r="AM63" s="859"/>
      <c r="AN63" s="859"/>
      <c r="AO63" s="859"/>
      <c r="AP63" s="862">
        <v>6615</v>
      </c>
      <c r="AQ63" s="862"/>
      <c r="AR63" s="862"/>
      <c r="AS63" s="862"/>
      <c r="AT63" s="862"/>
      <c r="AU63" s="862">
        <v>3255</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387</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388</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528</v>
      </c>
      <c r="C68" s="890"/>
      <c r="D68" s="890"/>
      <c r="E68" s="890"/>
      <c r="F68" s="890"/>
      <c r="G68" s="890"/>
      <c r="H68" s="890"/>
      <c r="I68" s="890"/>
      <c r="J68" s="890"/>
      <c r="K68" s="890"/>
      <c r="L68" s="890"/>
      <c r="M68" s="890"/>
      <c r="N68" s="890"/>
      <c r="O68" s="890"/>
      <c r="P68" s="891"/>
      <c r="Q68" s="892">
        <v>3104</v>
      </c>
      <c r="R68" s="886"/>
      <c r="S68" s="886"/>
      <c r="T68" s="886"/>
      <c r="U68" s="886"/>
      <c r="V68" s="886">
        <v>2681</v>
      </c>
      <c r="W68" s="886"/>
      <c r="X68" s="886"/>
      <c r="Y68" s="886"/>
      <c r="Z68" s="886"/>
      <c r="AA68" s="886">
        <v>423</v>
      </c>
      <c r="AB68" s="886"/>
      <c r="AC68" s="886"/>
      <c r="AD68" s="886"/>
      <c r="AE68" s="886"/>
      <c r="AF68" s="886">
        <v>423</v>
      </c>
      <c r="AG68" s="886"/>
      <c r="AH68" s="886"/>
      <c r="AI68" s="886"/>
      <c r="AJ68" s="886"/>
      <c r="AK68" s="886">
        <v>344</v>
      </c>
      <c r="AL68" s="886"/>
      <c r="AM68" s="886"/>
      <c r="AN68" s="886"/>
      <c r="AO68" s="886"/>
      <c r="AP68" s="886" t="s">
        <v>536</v>
      </c>
      <c r="AQ68" s="886"/>
      <c r="AR68" s="886"/>
      <c r="AS68" s="886"/>
      <c r="AT68" s="886"/>
      <c r="AU68" s="886" t="s">
        <v>536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529</v>
      </c>
      <c r="C69" s="894"/>
      <c r="D69" s="894"/>
      <c r="E69" s="894"/>
      <c r="F69" s="894"/>
      <c r="G69" s="894"/>
      <c r="H69" s="894"/>
      <c r="I69" s="894"/>
      <c r="J69" s="894"/>
      <c r="K69" s="894"/>
      <c r="L69" s="894"/>
      <c r="M69" s="894"/>
      <c r="N69" s="894"/>
      <c r="O69" s="894"/>
      <c r="P69" s="895"/>
      <c r="Q69" s="896">
        <v>831407</v>
      </c>
      <c r="R69" s="851"/>
      <c r="S69" s="851"/>
      <c r="T69" s="851"/>
      <c r="U69" s="851"/>
      <c r="V69" s="851">
        <v>805733</v>
      </c>
      <c r="W69" s="851"/>
      <c r="X69" s="851"/>
      <c r="Y69" s="851"/>
      <c r="Z69" s="851"/>
      <c r="AA69" s="851">
        <v>25674</v>
      </c>
      <c r="AB69" s="851"/>
      <c r="AC69" s="851"/>
      <c r="AD69" s="851"/>
      <c r="AE69" s="851"/>
      <c r="AF69" s="851">
        <v>25674</v>
      </c>
      <c r="AG69" s="851"/>
      <c r="AH69" s="851"/>
      <c r="AI69" s="851"/>
      <c r="AJ69" s="851"/>
      <c r="AK69" s="851">
        <v>7166</v>
      </c>
      <c r="AL69" s="851"/>
      <c r="AM69" s="851"/>
      <c r="AN69" s="851"/>
      <c r="AO69" s="851"/>
      <c r="AP69" s="851" t="s">
        <v>536</v>
      </c>
      <c r="AQ69" s="851"/>
      <c r="AR69" s="851"/>
      <c r="AS69" s="851"/>
      <c r="AT69" s="851"/>
      <c r="AU69" s="851" t="s">
        <v>536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530</v>
      </c>
      <c r="C70" s="894"/>
      <c r="D70" s="894"/>
      <c r="E70" s="894"/>
      <c r="F70" s="894"/>
      <c r="G70" s="894"/>
      <c r="H70" s="894"/>
      <c r="I70" s="894"/>
      <c r="J70" s="894"/>
      <c r="K70" s="894"/>
      <c r="L70" s="894"/>
      <c r="M70" s="894"/>
      <c r="N70" s="894"/>
      <c r="O70" s="894"/>
      <c r="P70" s="895"/>
      <c r="Q70" s="896">
        <v>4031</v>
      </c>
      <c r="R70" s="851"/>
      <c r="S70" s="851"/>
      <c r="T70" s="851"/>
      <c r="U70" s="851"/>
      <c r="V70" s="851">
        <v>3928</v>
      </c>
      <c r="W70" s="851"/>
      <c r="X70" s="851"/>
      <c r="Y70" s="851"/>
      <c r="Z70" s="851"/>
      <c r="AA70" s="851">
        <v>103</v>
      </c>
      <c r="AB70" s="851"/>
      <c r="AC70" s="851"/>
      <c r="AD70" s="851"/>
      <c r="AE70" s="851"/>
      <c r="AF70" s="851">
        <v>103</v>
      </c>
      <c r="AG70" s="851"/>
      <c r="AH70" s="851"/>
      <c r="AI70" s="851"/>
      <c r="AJ70" s="851"/>
      <c r="AK70" s="851" t="s">
        <v>536</v>
      </c>
      <c r="AL70" s="851"/>
      <c r="AM70" s="851"/>
      <c r="AN70" s="851"/>
      <c r="AO70" s="851"/>
      <c r="AP70" s="851" t="s">
        <v>537</v>
      </c>
      <c r="AQ70" s="851"/>
      <c r="AR70" s="851"/>
      <c r="AS70" s="851"/>
      <c r="AT70" s="851"/>
      <c r="AU70" s="851" t="s">
        <v>536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531</v>
      </c>
      <c r="C71" s="894"/>
      <c r="D71" s="894"/>
      <c r="E71" s="894"/>
      <c r="F71" s="894"/>
      <c r="G71" s="894"/>
      <c r="H71" s="894"/>
      <c r="I71" s="894"/>
      <c r="J71" s="894"/>
      <c r="K71" s="894"/>
      <c r="L71" s="894"/>
      <c r="M71" s="894"/>
      <c r="N71" s="894"/>
      <c r="O71" s="894"/>
      <c r="P71" s="895"/>
      <c r="Q71" s="896">
        <v>831</v>
      </c>
      <c r="R71" s="851"/>
      <c r="S71" s="851"/>
      <c r="T71" s="851"/>
      <c r="U71" s="851"/>
      <c r="V71" s="851">
        <v>770</v>
      </c>
      <c r="W71" s="851"/>
      <c r="X71" s="851"/>
      <c r="Y71" s="851"/>
      <c r="Z71" s="851"/>
      <c r="AA71" s="851">
        <v>61</v>
      </c>
      <c r="AB71" s="851"/>
      <c r="AC71" s="851"/>
      <c r="AD71" s="851"/>
      <c r="AE71" s="851"/>
      <c r="AF71" s="851">
        <v>61</v>
      </c>
      <c r="AG71" s="851"/>
      <c r="AH71" s="851"/>
      <c r="AI71" s="851"/>
      <c r="AJ71" s="851"/>
      <c r="AK71" s="851" t="s">
        <v>537</v>
      </c>
      <c r="AL71" s="851"/>
      <c r="AM71" s="851"/>
      <c r="AN71" s="851"/>
      <c r="AO71" s="851"/>
      <c r="AP71" s="851" t="s">
        <v>536</v>
      </c>
      <c r="AQ71" s="851"/>
      <c r="AR71" s="851"/>
      <c r="AS71" s="851"/>
      <c r="AT71" s="851"/>
      <c r="AU71" s="851" t="s">
        <v>536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389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26261</v>
      </c>
      <c r="AG88" s="862"/>
      <c r="AH88" s="862"/>
      <c r="AI88" s="862"/>
      <c r="AJ88" s="862"/>
      <c r="AK88" s="859"/>
      <c r="AL88" s="859"/>
      <c r="AM88" s="859"/>
      <c r="AN88" s="859"/>
      <c r="AO88" s="859"/>
      <c r="AP88" s="862" t="s">
        <v>536</v>
      </c>
      <c r="AQ88" s="862"/>
      <c r="AR88" s="862"/>
      <c r="AS88" s="862"/>
      <c r="AT88" s="862"/>
      <c r="AU88" s="862" t="s">
        <v>537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v>
      </c>
      <c r="CS102" s="870"/>
      <c r="CT102" s="870"/>
      <c r="CU102" s="870"/>
      <c r="CV102" s="913"/>
      <c r="CW102" s="912" t="s">
        <v>538</v>
      </c>
      <c r="CX102" s="870"/>
      <c r="CY102" s="870"/>
      <c r="CZ102" s="870"/>
      <c r="DA102" s="913"/>
      <c r="DB102" s="912" t="s">
        <v>538</v>
      </c>
      <c r="DC102" s="870"/>
      <c r="DD102" s="870"/>
      <c r="DE102" s="870"/>
      <c r="DF102" s="913"/>
      <c r="DG102" s="912" t="s">
        <v>539</v>
      </c>
      <c r="DH102" s="870"/>
      <c r="DI102" s="870"/>
      <c r="DJ102" s="870"/>
      <c r="DK102" s="913"/>
      <c r="DL102" s="912" t="s">
        <v>538</v>
      </c>
      <c r="DM102" s="870"/>
      <c r="DN102" s="870"/>
      <c r="DO102" s="870"/>
      <c r="DP102" s="913"/>
      <c r="DQ102" s="912" t="s">
        <v>538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398</v>
      </c>
      <c r="AB109" s="915"/>
      <c r="AC109" s="915"/>
      <c r="AD109" s="915"/>
      <c r="AE109" s="916"/>
      <c r="AF109" s="914" t="s">
        <v>286</v>
      </c>
      <c r="AG109" s="915"/>
      <c r="AH109" s="915"/>
      <c r="AI109" s="915"/>
      <c r="AJ109" s="916"/>
      <c r="AK109" s="914" t="s">
        <v>285</v>
      </c>
      <c r="AL109" s="915"/>
      <c r="AM109" s="915"/>
      <c r="AN109" s="915"/>
      <c r="AO109" s="916"/>
      <c r="AP109" s="914" t="s">
        <v>399</v>
      </c>
      <c r="AQ109" s="915"/>
      <c r="AR109" s="915"/>
      <c r="AS109" s="915"/>
      <c r="AT109" s="917"/>
      <c r="AU109" s="934" t="s">
        <v>397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398</v>
      </c>
      <c r="BR109" s="915"/>
      <c r="BS109" s="915"/>
      <c r="BT109" s="915"/>
      <c r="BU109" s="916"/>
      <c r="BV109" s="914" t="s">
        <v>286</v>
      </c>
      <c r="BW109" s="915"/>
      <c r="BX109" s="915"/>
      <c r="BY109" s="915"/>
      <c r="BZ109" s="916"/>
      <c r="CA109" s="914" t="s">
        <v>285</v>
      </c>
      <c r="CB109" s="915"/>
      <c r="CC109" s="915"/>
      <c r="CD109" s="915"/>
      <c r="CE109" s="916"/>
      <c r="CF109" s="935" t="s">
        <v>399</v>
      </c>
      <c r="CG109" s="935"/>
      <c r="CH109" s="935"/>
      <c r="CI109" s="935"/>
      <c r="CJ109" s="935"/>
      <c r="CK109" s="914" t="s">
        <v>400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398</v>
      </c>
      <c r="DH109" s="915"/>
      <c r="DI109" s="915"/>
      <c r="DJ109" s="915"/>
      <c r="DK109" s="916"/>
      <c r="DL109" s="914" t="s">
        <v>286</v>
      </c>
      <c r="DM109" s="915"/>
      <c r="DN109" s="915"/>
      <c r="DO109" s="915"/>
      <c r="DP109" s="916"/>
      <c r="DQ109" s="914" t="s">
        <v>285</v>
      </c>
      <c r="DR109" s="915"/>
      <c r="DS109" s="915"/>
      <c r="DT109" s="915"/>
      <c r="DU109" s="916"/>
      <c r="DV109" s="914" t="s">
        <v>399</v>
      </c>
      <c r="DW109" s="915"/>
      <c r="DX109" s="915"/>
      <c r="DY109" s="915"/>
      <c r="DZ109" s="917"/>
    </row>
    <row r="110" spans="1:131" s="199" customFormat="1" ht="26.25" customHeight="1" x14ac:dyDescent="0.15">
      <c r="A110" s="918" t="s">
        <v>401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1482224</v>
      </c>
      <c r="AB110" s="922"/>
      <c r="AC110" s="922"/>
      <c r="AD110" s="922"/>
      <c r="AE110" s="923"/>
      <c r="AF110" s="924">
        <v>1422573</v>
      </c>
      <c r="AG110" s="922"/>
      <c r="AH110" s="922"/>
      <c r="AI110" s="922"/>
      <c r="AJ110" s="923"/>
      <c r="AK110" s="924">
        <v>1249297</v>
      </c>
      <c r="AL110" s="922"/>
      <c r="AM110" s="922"/>
      <c r="AN110" s="922"/>
      <c r="AO110" s="923"/>
      <c r="AP110" s="925">
        <v>15.5</v>
      </c>
      <c r="AQ110" s="926"/>
      <c r="AR110" s="926"/>
      <c r="AS110" s="926"/>
      <c r="AT110" s="927"/>
      <c r="AU110" s="928" t="s">
        <v>61</v>
      </c>
      <c r="AV110" s="929"/>
      <c r="AW110" s="929"/>
      <c r="AX110" s="929"/>
      <c r="AY110" s="929"/>
      <c r="AZ110" s="970" t="s">
        <v>402</v>
      </c>
      <c r="BA110" s="919"/>
      <c r="BB110" s="919"/>
      <c r="BC110" s="919"/>
      <c r="BD110" s="919"/>
      <c r="BE110" s="919"/>
      <c r="BF110" s="919"/>
      <c r="BG110" s="919"/>
      <c r="BH110" s="919"/>
      <c r="BI110" s="919"/>
      <c r="BJ110" s="919"/>
      <c r="BK110" s="919"/>
      <c r="BL110" s="919"/>
      <c r="BM110" s="919"/>
      <c r="BN110" s="919"/>
      <c r="BO110" s="919"/>
      <c r="BP110" s="920"/>
      <c r="BQ110" s="956">
        <v>10504447</v>
      </c>
      <c r="BR110" s="957"/>
      <c r="BS110" s="957"/>
      <c r="BT110" s="957"/>
      <c r="BU110" s="957"/>
      <c r="BV110" s="957">
        <v>9809395</v>
      </c>
      <c r="BW110" s="957"/>
      <c r="BX110" s="957"/>
      <c r="BY110" s="957"/>
      <c r="BZ110" s="957"/>
      <c r="CA110" s="957">
        <v>9069164</v>
      </c>
      <c r="CB110" s="957"/>
      <c r="CC110" s="957"/>
      <c r="CD110" s="957"/>
      <c r="CE110" s="957"/>
      <c r="CF110" s="971">
        <v>112.5</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406</v>
      </c>
      <c r="BA111" s="980"/>
      <c r="BB111" s="980"/>
      <c r="BC111" s="980"/>
      <c r="BD111" s="980"/>
      <c r="BE111" s="980"/>
      <c r="BF111" s="980"/>
      <c r="BG111" s="980"/>
      <c r="BH111" s="980"/>
      <c r="BI111" s="980"/>
      <c r="BJ111" s="980"/>
      <c r="BK111" s="980"/>
      <c r="BL111" s="980"/>
      <c r="BM111" s="980"/>
      <c r="BN111" s="980"/>
      <c r="BO111" s="980"/>
      <c r="BP111" s="981"/>
      <c r="BQ111" s="949">
        <v>1079656</v>
      </c>
      <c r="BR111" s="950"/>
      <c r="BS111" s="950"/>
      <c r="BT111" s="950"/>
      <c r="BU111" s="950"/>
      <c r="BV111" s="950">
        <v>990374</v>
      </c>
      <c r="BW111" s="950"/>
      <c r="BX111" s="950"/>
      <c r="BY111" s="950"/>
      <c r="BZ111" s="950"/>
      <c r="CA111" s="950">
        <v>900241</v>
      </c>
      <c r="CB111" s="950"/>
      <c r="CC111" s="950"/>
      <c r="CD111" s="950"/>
      <c r="CE111" s="950"/>
      <c r="CF111" s="944">
        <v>11.2</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410</v>
      </c>
      <c r="BA112" s="980"/>
      <c r="BB112" s="980"/>
      <c r="BC112" s="980"/>
      <c r="BD112" s="980"/>
      <c r="BE112" s="980"/>
      <c r="BF112" s="980"/>
      <c r="BG112" s="980"/>
      <c r="BH112" s="980"/>
      <c r="BI112" s="980"/>
      <c r="BJ112" s="980"/>
      <c r="BK112" s="980"/>
      <c r="BL112" s="980"/>
      <c r="BM112" s="980"/>
      <c r="BN112" s="980"/>
      <c r="BO112" s="980"/>
      <c r="BP112" s="981"/>
      <c r="BQ112" s="949">
        <v>4339985</v>
      </c>
      <c r="BR112" s="950"/>
      <c r="BS112" s="950"/>
      <c r="BT112" s="950"/>
      <c r="BU112" s="950"/>
      <c r="BV112" s="950">
        <v>3726203</v>
      </c>
      <c r="BW112" s="950"/>
      <c r="BX112" s="950"/>
      <c r="BY112" s="950"/>
      <c r="BZ112" s="950"/>
      <c r="CA112" s="950">
        <v>3254766</v>
      </c>
      <c r="CB112" s="950"/>
      <c r="CC112" s="950"/>
      <c r="CD112" s="950"/>
      <c r="CE112" s="950"/>
      <c r="CF112" s="944">
        <v>40.4</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472771</v>
      </c>
      <c r="AB113" s="964"/>
      <c r="AC113" s="964"/>
      <c r="AD113" s="964"/>
      <c r="AE113" s="965"/>
      <c r="AF113" s="966">
        <v>319803</v>
      </c>
      <c r="AG113" s="964"/>
      <c r="AH113" s="964"/>
      <c r="AI113" s="964"/>
      <c r="AJ113" s="965"/>
      <c r="AK113" s="966">
        <v>297407</v>
      </c>
      <c r="AL113" s="964"/>
      <c r="AM113" s="964"/>
      <c r="AN113" s="964"/>
      <c r="AO113" s="965"/>
      <c r="AP113" s="967">
        <v>3.7</v>
      </c>
      <c r="AQ113" s="968"/>
      <c r="AR113" s="968"/>
      <c r="AS113" s="968"/>
      <c r="AT113" s="969"/>
      <c r="AU113" s="930"/>
      <c r="AV113" s="931"/>
      <c r="AW113" s="931"/>
      <c r="AX113" s="931"/>
      <c r="AY113" s="931"/>
      <c r="AZ113" s="979" t="s">
        <v>413</v>
      </c>
      <c r="BA113" s="980"/>
      <c r="BB113" s="980"/>
      <c r="BC113" s="980"/>
      <c r="BD113" s="980"/>
      <c r="BE113" s="980"/>
      <c r="BF113" s="980"/>
      <c r="BG113" s="980"/>
      <c r="BH113" s="980"/>
      <c r="BI113" s="980"/>
      <c r="BJ113" s="980"/>
      <c r="BK113" s="980"/>
      <c r="BL113" s="980"/>
      <c r="BM113" s="980"/>
      <c r="BN113" s="980"/>
      <c r="BO113" s="980"/>
      <c r="BP113" s="981"/>
      <c r="BQ113" s="949" t="s">
        <v>111</v>
      </c>
      <c r="BR113" s="950"/>
      <c r="BS113" s="950"/>
      <c r="BT113" s="950"/>
      <c r="BU113" s="950"/>
      <c r="BV113" s="950" t="s">
        <v>111</v>
      </c>
      <c r="BW113" s="950"/>
      <c r="BX113" s="950"/>
      <c r="BY113" s="950"/>
      <c r="BZ113" s="950"/>
      <c r="CA113" s="950" t="s">
        <v>111</v>
      </c>
      <c r="CB113" s="950"/>
      <c r="CC113" s="950"/>
      <c r="CD113" s="950"/>
      <c r="CE113" s="950"/>
      <c r="CF113" s="944" t="s">
        <v>111</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111</v>
      </c>
      <c r="AB114" s="989"/>
      <c r="AC114" s="989"/>
      <c r="AD114" s="989"/>
      <c r="AE114" s="990"/>
      <c r="AF114" s="991" t="s">
        <v>111</v>
      </c>
      <c r="AG114" s="989"/>
      <c r="AH114" s="989"/>
      <c r="AI114" s="989"/>
      <c r="AJ114" s="990"/>
      <c r="AK114" s="991" t="s">
        <v>111</v>
      </c>
      <c r="AL114" s="989"/>
      <c r="AM114" s="989"/>
      <c r="AN114" s="989"/>
      <c r="AO114" s="990"/>
      <c r="AP114" s="992" t="s">
        <v>111</v>
      </c>
      <c r="AQ114" s="993"/>
      <c r="AR114" s="993"/>
      <c r="AS114" s="993"/>
      <c r="AT114" s="994"/>
      <c r="AU114" s="930"/>
      <c r="AV114" s="931"/>
      <c r="AW114" s="931"/>
      <c r="AX114" s="931"/>
      <c r="AY114" s="931"/>
      <c r="AZ114" s="979" t="s">
        <v>416</v>
      </c>
      <c r="BA114" s="980"/>
      <c r="BB114" s="980"/>
      <c r="BC114" s="980"/>
      <c r="BD114" s="980"/>
      <c r="BE114" s="980"/>
      <c r="BF114" s="980"/>
      <c r="BG114" s="980"/>
      <c r="BH114" s="980"/>
      <c r="BI114" s="980"/>
      <c r="BJ114" s="980"/>
      <c r="BK114" s="980"/>
      <c r="BL114" s="980"/>
      <c r="BM114" s="980"/>
      <c r="BN114" s="980"/>
      <c r="BO114" s="980"/>
      <c r="BP114" s="981"/>
      <c r="BQ114" s="949">
        <v>1679954</v>
      </c>
      <c r="BR114" s="950"/>
      <c r="BS114" s="950"/>
      <c r="BT114" s="950"/>
      <c r="BU114" s="950"/>
      <c r="BV114" s="950">
        <v>1635475</v>
      </c>
      <c r="BW114" s="950"/>
      <c r="BX114" s="950"/>
      <c r="BY114" s="950"/>
      <c r="BZ114" s="950"/>
      <c r="CA114" s="950">
        <v>1476212</v>
      </c>
      <c r="CB114" s="950"/>
      <c r="CC114" s="950"/>
      <c r="CD114" s="950"/>
      <c r="CE114" s="950"/>
      <c r="CF114" s="944">
        <v>18.3</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98809</v>
      </c>
      <c r="AB115" s="964"/>
      <c r="AC115" s="964"/>
      <c r="AD115" s="964"/>
      <c r="AE115" s="965"/>
      <c r="AF115" s="966">
        <v>98849</v>
      </c>
      <c r="AG115" s="964"/>
      <c r="AH115" s="964"/>
      <c r="AI115" s="964"/>
      <c r="AJ115" s="965"/>
      <c r="AK115" s="966">
        <v>98890</v>
      </c>
      <c r="AL115" s="964"/>
      <c r="AM115" s="964"/>
      <c r="AN115" s="964"/>
      <c r="AO115" s="965"/>
      <c r="AP115" s="967">
        <v>1.2</v>
      </c>
      <c r="AQ115" s="968"/>
      <c r="AR115" s="968"/>
      <c r="AS115" s="968"/>
      <c r="AT115" s="969"/>
      <c r="AU115" s="930"/>
      <c r="AV115" s="931"/>
      <c r="AW115" s="931"/>
      <c r="AX115" s="931"/>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422</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424</v>
      </c>
      <c r="Z117" s="916"/>
      <c r="AA117" s="1006">
        <v>2053804</v>
      </c>
      <c r="AB117" s="1007"/>
      <c r="AC117" s="1007"/>
      <c r="AD117" s="1007"/>
      <c r="AE117" s="1008"/>
      <c r="AF117" s="1009">
        <v>1841225</v>
      </c>
      <c r="AG117" s="1007"/>
      <c r="AH117" s="1007"/>
      <c r="AI117" s="1007"/>
      <c r="AJ117" s="1008"/>
      <c r="AK117" s="1009">
        <v>1645594</v>
      </c>
      <c r="AL117" s="1007"/>
      <c r="AM117" s="1007"/>
      <c r="AN117" s="1007"/>
      <c r="AO117" s="1008"/>
      <c r="AP117" s="1010"/>
      <c r="AQ117" s="1011"/>
      <c r="AR117" s="1011"/>
      <c r="AS117" s="1011"/>
      <c r="AT117" s="1012"/>
      <c r="AU117" s="930"/>
      <c r="AV117" s="931"/>
      <c r="AW117" s="931"/>
      <c r="AX117" s="931"/>
      <c r="AY117" s="931"/>
      <c r="AZ117" s="997" t="s">
        <v>425</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398</v>
      </c>
      <c r="AB118" s="915"/>
      <c r="AC118" s="915"/>
      <c r="AD118" s="915"/>
      <c r="AE118" s="916"/>
      <c r="AF118" s="914" t="s">
        <v>286</v>
      </c>
      <c r="AG118" s="915"/>
      <c r="AH118" s="915"/>
      <c r="AI118" s="915"/>
      <c r="AJ118" s="916"/>
      <c r="AK118" s="914" t="s">
        <v>285</v>
      </c>
      <c r="AL118" s="915"/>
      <c r="AM118" s="915"/>
      <c r="AN118" s="915"/>
      <c r="AO118" s="916"/>
      <c r="AP118" s="1001" t="s">
        <v>399</v>
      </c>
      <c r="AQ118" s="1002"/>
      <c r="AR118" s="1002"/>
      <c r="AS118" s="1002"/>
      <c r="AT118" s="1003"/>
      <c r="AU118" s="930"/>
      <c r="AV118" s="931"/>
      <c r="AW118" s="931"/>
      <c r="AX118" s="931"/>
      <c r="AY118" s="931"/>
      <c r="AZ118" s="1004" t="s">
        <v>427</v>
      </c>
      <c r="BA118" s="995"/>
      <c r="BB118" s="995"/>
      <c r="BC118" s="995"/>
      <c r="BD118" s="995"/>
      <c r="BE118" s="995"/>
      <c r="BF118" s="995"/>
      <c r="BG118" s="995"/>
      <c r="BH118" s="995"/>
      <c r="BI118" s="995"/>
      <c r="BJ118" s="995"/>
      <c r="BK118" s="995"/>
      <c r="BL118" s="995"/>
      <c r="BM118" s="995"/>
      <c r="BN118" s="995"/>
      <c r="BO118" s="995"/>
      <c r="BP118" s="996"/>
      <c r="BQ118" s="1027">
        <v>191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429</v>
      </c>
      <c r="BP119" s="1036"/>
      <c r="BQ119" s="1027">
        <v>17604233</v>
      </c>
      <c r="BR119" s="1028"/>
      <c r="BS119" s="1028"/>
      <c r="BT119" s="1028"/>
      <c r="BU119" s="1028"/>
      <c r="BV119" s="1028">
        <v>16161447</v>
      </c>
      <c r="BW119" s="1028"/>
      <c r="BX119" s="1028"/>
      <c r="BY119" s="1028"/>
      <c r="BZ119" s="1028"/>
      <c r="CA119" s="1028">
        <v>14700383</v>
      </c>
      <c r="CB119" s="1028"/>
      <c r="CC119" s="1028"/>
      <c r="CD119" s="1028"/>
      <c r="CE119" s="1028"/>
      <c r="CF119" s="1029"/>
      <c r="CG119" s="1030"/>
      <c r="CH119" s="1030"/>
      <c r="CI119" s="1030"/>
      <c r="CJ119" s="1031"/>
      <c r="CK119" s="977"/>
      <c r="CL119" s="978"/>
      <c r="CM119" s="1032" t="s">
        <v>430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1079656</v>
      </c>
      <c r="DH119" s="1014"/>
      <c r="DI119" s="1014"/>
      <c r="DJ119" s="1014"/>
      <c r="DK119" s="1015"/>
      <c r="DL119" s="1013">
        <v>990374</v>
      </c>
      <c r="DM119" s="1014"/>
      <c r="DN119" s="1014"/>
      <c r="DO119" s="1014"/>
      <c r="DP119" s="1015"/>
      <c r="DQ119" s="1013">
        <v>900241</v>
      </c>
      <c r="DR119" s="1014"/>
      <c r="DS119" s="1014"/>
      <c r="DT119" s="1014"/>
      <c r="DU119" s="1015"/>
      <c r="DV119" s="1016">
        <v>11.2</v>
      </c>
      <c r="DW119" s="1017"/>
      <c r="DX119" s="1017"/>
      <c r="DY119" s="1017"/>
      <c r="DZ119" s="1018"/>
    </row>
    <row r="120" spans="1:130" s="199" customFormat="1" ht="26.25" customHeight="1" x14ac:dyDescent="0.15">
      <c r="A120" s="1089"/>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431</v>
      </c>
      <c r="AV120" s="1020"/>
      <c r="AW120" s="1020"/>
      <c r="AX120" s="1020"/>
      <c r="AY120" s="1021"/>
      <c r="AZ120" s="970" t="s">
        <v>432</v>
      </c>
      <c r="BA120" s="919"/>
      <c r="BB120" s="919"/>
      <c r="BC120" s="919"/>
      <c r="BD120" s="919"/>
      <c r="BE120" s="919"/>
      <c r="BF120" s="919"/>
      <c r="BG120" s="919"/>
      <c r="BH120" s="919"/>
      <c r="BI120" s="919"/>
      <c r="BJ120" s="919"/>
      <c r="BK120" s="919"/>
      <c r="BL120" s="919"/>
      <c r="BM120" s="919"/>
      <c r="BN120" s="919"/>
      <c r="BO120" s="919"/>
      <c r="BP120" s="920"/>
      <c r="BQ120" s="956">
        <v>3002775</v>
      </c>
      <c r="BR120" s="957"/>
      <c r="BS120" s="957"/>
      <c r="BT120" s="957"/>
      <c r="BU120" s="957"/>
      <c r="BV120" s="957">
        <v>3089160</v>
      </c>
      <c r="BW120" s="957"/>
      <c r="BX120" s="957"/>
      <c r="BY120" s="957"/>
      <c r="BZ120" s="957"/>
      <c r="CA120" s="957">
        <v>3495936</v>
      </c>
      <c r="CB120" s="957"/>
      <c r="CC120" s="957"/>
      <c r="CD120" s="957"/>
      <c r="CE120" s="957"/>
      <c r="CF120" s="971">
        <v>43.4</v>
      </c>
      <c r="CG120" s="972"/>
      <c r="CH120" s="972"/>
      <c r="CI120" s="972"/>
      <c r="CJ120" s="972"/>
      <c r="CK120" s="1037" t="s">
        <v>433</v>
      </c>
      <c r="CL120" s="1038"/>
      <c r="CM120" s="1038"/>
      <c r="CN120" s="1038"/>
      <c r="CO120" s="1039"/>
      <c r="CP120" s="1045" t="s">
        <v>382</v>
      </c>
      <c r="CQ120" s="1046"/>
      <c r="CR120" s="1046"/>
      <c r="CS120" s="1046"/>
      <c r="CT120" s="1046"/>
      <c r="CU120" s="1046"/>
      <c r="CV120" s="1046"/>
      <c r="CW120" s="1046"/>
      <c r="CX120" s="1046"/>
      <c r="CY120" s="1046"/>
      <c r="CZ120" s="1046"/>
      <c r="DA120" s="1046"/>
      <c r="DB120" s="1046"/>
      <c r="DC120" s="1046"/>
      <c r="DD120" s="1046"/>
      <c r="DE120" s="1046"/>
      <c r="DF120" s="1047"/>
      <c r="DG120" s="956">
        <v>4339985</v>
      </c>
      <c r="DH120" s="957"/>
      <c r="DI120" s="957"/>
      <c r="DJ120" s="957"/>
      <c r="DK120" s="957"/>
      <c r="DL120" s="957">
        <v>3726203</v>
      </c>
      <c r="DM120" s="957"/>
      <c r="DN120" s="957"/>
      <c r="DO120" s="957"/>
      <c r="DP120" s="957"/>
      <c r="DQ120" s="957">
        <v>3254766</v>
      </c>
      <c r="DR120" s="957"/>
      <c r="DS120" s="957"/>
      <c r="DT120" s="957"/>
      <c r="DU120" s="957"/>
      <c r="DV120" s="958">
        <v>40.4</v>
      </c>
      <c r="DW120" s="958"/>
      <c r="DX120" s="958"/>
      <c r="DY120" s="958"/>
      <c r="DZ120" s="959"/>
    </row>
    <row r="121" spans="1:130" s="199" customFormat="1" ht="26.25" customHeight="1" x14ac:dyDescent="0.15">
      <c r="A121" s="1089"/>
      <c r="B121" s="976"/>
      <c r="C121" s="997" t="s">
        <v>434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435</v>
      </c>
      <c r="BA121" s="980"/>
      <c r="BB121" s="980"/>
      <c r="BC121" s="980"/>
      <c r="BD121" s="980"/>
      <c r="BE121" s="980"/>
      <c r="BF121" s="980"/>
      <c r="BG121" s="980"/>
      <c r="BH121" s="980"/>
      <c r="BI121" s="980"/>
      <c r="BJ121" s="980"/>
      <c r="BK121" s="980"/>
      <c r="BL121" s="980"/>
      <c r="BM121" s="980"/>
      <c r="BN121" s="980"/>
      <c r="BO121" s="980"/>
      <c r="BP121" s="981"/>
      <c r="BQ121" s="949">
        <v>2811762</v>
      </c>
      <c r="BR121" s="950"/>
      <c r="BS121" s="950"/>
      <c r="BT121" s="950"/>
      <c r="BU121" s="950"/>
      <c r="BV121" s="950">
        <v>2561367</v>
      </c>
      <c r="BW121" s="950"/>
      <c r="BX121" s="950"/>
      <c r="BY121" s="950"/>
      <c r="BZ121" s="950"/>
      <c r="CA121" s="950">
        <v>2423495</v>
      </c>
      <c r="CB121" s="950"/>
      <c r="CC121" s="950"/>
      <c r="CD121" s="950"/>
      <c r="CE121" s="950"/>
      <c r="CF121" s="944">
        <v>30.1</v>
      </c>
      <c r="CG121" s="945"/>
      <c r="CH121" s="945"/>
      <c r="CI121" s="945"/>
      <c r="CJ121" s="945"/>
      <c r="CK121" s="1040"/>
      <c r="CL121" s="1041"/>
      <c r="CM121" s="1041"/>
      <c r="CN121" s="1041"/>
      <c r="CO121" s="1042"/>
      <c r="CP121" s="1050" t="s">
        <v>380</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x14ac:dyDescent="0.15">
      <c r="A122" s="1089"/>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436</v>
      </c>
      <c r="BA122" s="995"/>
      <c r="BB122" s="995"/>
      <c r="BC122" s="995"/>
      <c r="BD122" s="995"/>
      <c r="BE122" s="995"/>
      <c r="BF122" s="995"/>
      <c r="BG122" s="995"/>
      <c r="BH122" s="995"/>
      <c r="BI122" s="995"/>
      <c r="BJ122" s="995"/>
      <c r="BK122" s="995"/>
      <c r="BL122" s="995"/>
      <c r="BM122" s="995"/>
      <c r="BN122" s="995"/>
      <c r="BO122" s="995"/>
      <c r="BP122" s="996"/>
      <c r="BQ122" s="1027">
        <v>9289483</v>
      </c>
      <c r="BR122" s="1028"/>
      <c r="BS122" s="1028"/>
      <c r="BT122" s="1028"/>
      <c r="BU122" s="1028"/>
      <c r="BV122" s="1028">
        <v>8652623</v>
      </c>
      <c r="BW122" s="1028"/>
      <c r="BX122" s="1028"/>
      <c r="BY122" s="1028"/>
      <c r="BZ122" s="1028"/>
      <c r="CA122" s="1028">
        <v>8025662</v>
      </c>
      <c r="CB122" s="1028"/>
      <c r="CC122" s="1028"/>
      <c r="CD122" s="1028"/>
      <c r="CE122" s="1028"/>
      <c r="CF122" s="1048">
        <v>99.6</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437</v>
      </c>
      <c r="BP123" s="1036"/>
      <c r="BQ123" s="1095">
        <v>15104020</v>
      </c>
      <c r="BR123" s="1096"/>
      <c r="BS123" s="1096"/>
      <c r="BT123" s="1096"/>
      <c r="BU123" s="1096"/>
      <c r="BV123" s="1096">
        <v>14303150</v>
      </c>
      <c r="BW123" s="1096"/>
      <c r="BX123" s="1096"/>
      <c r="BY123" s="1096"/>
      <c r="BZ123" s="1096"/>
      <c r="CA123" s="1096">
        <v>13945093</v>
      </c>
      <c r="CB123" s="1096"/>
      <c r="CC123" s="1096"/>
      <c r="CD123" s="1096"/>
      <c r="CE123" s="1096"/>
      <c r="CF123" s="1029"/>
      <c r="CG123" s="1030"/>
      <c r="CH123" s="1030"/>
      <c r="CI123" s="1030"/>
      <c r="CJ123" s="1031"/>
      <c r="CK123" s="1040"/>
      <c r="CL123" s="1041"/>
      <c r="CM123" s="1041"/>
      <c r="CN123" s="1041"/>
      <c r="CO123" s="1042"/>
      <c r="CP123" s="1050" t="s">
        <v>379</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x14ac:dyDescent="0.2">
      <c r="A124" s="1089"/>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438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32.5</v>
      </c>
      <c r="BR124" s="1058"/>
      <c r="BS124" s="1058"/>
      <c r="BT124" s="1058"/>
      <c r="BU124" s="1058"/>
      <c r="BV124" s="1058">
        <v>23.1</v>
      </c>
      <c r="BW124" s="1058"/>
      <c r="BX124" s="1058"/>
      <c r="BY124" s="1058"/>
      <c r="BZ124" s="1058"/>
      <c r="CA124" s="1058">
        <v>9.3000000000000007</v>
      </c>
      <c r="CB124" s="1058"/>
      <c r="CC124" s="1058"/>
      <c r="CD124" s="1058"/>
      <c r="CE124" s="1058"/>
      <c r="CF124" s="1059"/>
      <c r="CG124" s="1060"/>
      <c r="CH124" s="1060"/>
      <c r="CI124" s="1060"/>
      <c r="CJ124" s="1061"/>
      <c r="CK124" s="1043"/>
      <c r="CL124" s="1043"/>
      <c r="CM124" s="1043"/>
      <c r="CN124" s="1043"/>
      <c r="CO124" s="1044"/>
      <c r="CP124" s="1050" t="s">
        <v>439</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440</v>
      </c>
      <c r="CL125" s="1038"/>
      <c r="CM125" s="1038"/>
      <c r="CN125" s="1038"/>
      <c r="CO125" s="1039"/>
      <c r="CP125" s="970" t="s">
        <v>441</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98809</v>
      </c>
      <c r="AB126" s="989"/>
      <c r="AC126" s="989"/>
      <c r="AD126" s="989"/>
      <c r="AE126" s="990"/>
      <c r="AF126" s="991">
        <v>98849</v>
      </c>
      <c r="AG126" s="989"/>
      <c r="AH126" s="989"/>
      <c r="AI126" s="989"/>
      <c r="AJ126" s="990"/>
      <c r="AK126" s="991">
        <v>98890</v>
      </c>
      <c r="AL126" s="989"/>
      <c r="AM126" s="989"/>
      <c r="AN126" s="989"/>
      <c r="AO126" s="990"/>
      <c r="AP126" s="992">
        <v>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442</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444</v>
      </c>
      <c r="AY127" s="1063"/>
      <c r="AZ127" s="1063"/>
      <c r="BA127" s="1063"/>
      <c r="BB127" s="1063"/>
      <c r="BC127" s="1063"/>
      <c r="BD127" s="1063"/>
      <c r="BE127" s="1064"/>
      <c r="BF127" s="1065" t="s">
        <v>445</v>
      </c>
      <c r="BG127" s="1063"/>
      <c r="BH127" s="1063"/>
      <c r="BI127" s="1063"/>
      <c r="BJ127" s="1063"/>
      <c r="BK127" s="1063"/>
      <c r="BL127" s="1064"/>
      <c r="BM127" s="1065" t="s">
        <v>446</v>
      </c>
      <c r="BN127" s="1063"/>
      <c r="BO127" s="1063"/>
      <c r="BP127" s="1063"/>
      <c r="BQ127" s="1063"/>
      <c r="BR127" s="1063"/>
      <c r="BS127" s="1064"/>
      <c r="BT127" s="1065" t="s">
        <v>447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448</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449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450</v>
      </c>
      <c r="X128" s="1075"/>
      <c r="Y128" s="1075"/>
      <c r="Z128" s="1076"/>
      <c r="AA128" s="1077">
        <v>416507</v>
      </c>
      <c r="AB128" s="1078"/>
      <c r="AC128" s="1078"/>
      <c r="AD128" s="1078"/>
      <c r="AE128" s="1079"/>
      <c r="AF128" s="1080">
        <v>376070</v>
      </c>
      <c r="AG128" s="1078"/>
      <c r="AH128" s="1078"/>
      <c r="AI128" s="1078"/>
      <c r="AJ128" s="1079"/>
      <c r="AK128" s="1080">
        <v>380723</v>
      </c>
      <c r="AL128" s="1078"/>
      <c r="AM128" s="1078"/>
      <c r="AN128" s="1078"/>
      <c r="AO128" s="1079"/>
      <c r="AP128" s="1081"/>
      <c r="AQ128" s="1082"/>
      <c r="AR128" s="1082"/>
      <c r="AS128" s="1082"/>
      <c r="AT128" s="1083"/>
      <c r="AU128" s="235"/>
      <c r="AV128" s="235"/>
      <c r="AW128" s="235"/>
      <c r="AX128" s="918" t="s">
        <v>451</v>
      </c>
      <c r="AY128" s="919"/>
      <c r="AZ128" s="919"/>
      <c r="BA128" s="919"/>
      <c r="BB128" s="919"/>
      <c r="BC128" s="919"/>
      <c r="BD128" s="919"/>
      <c r="BE128" s="920"/>
      <c r="BF128" s="1084" t="s">
        <v>111</v>
      </c>
      <c r="BG128" s="1085"/>
      <c r="BH128" s="1085"/>
      <c r="BI128" s="1085"/>
      <c r="BJ128" s="1085"/>
      <c r="BK128" s="1085"/>
      <c r="BL128" s="1086"/>
      <c r="BM128" s="1084">
        <v>13.51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452</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453</v>
      </c>
      <c r="X129" s="1104"/>
      <c r="Y129" s="1104"/>
      <c r="Z129" s="1105"/>
      <c r="AA129" s="988">
        <v>8868002</v>
      </c>
      <c r="AB129" s="989"/>
      <c r="AC129" s="989"/>
      <c r="AD129" s="989"/>
      <c r="AE129" s="990"/>
      <c r="AF129" s="991">
        <v>9058455</v>
      </c>
      <c r="AG129" s="989"/>
      <c r="AH129" s="989"/>
      <c r="AI129" s="989"/>
      <c r="AJ129" s="990"/>
      <c r="AK129" s="991">
        <v>9057377</v>
      </c>
      <c r="AL129" s="989"/>
      <c r="AM129" s="989"/>
      <c r="AN129" s="989"/>
      <c r="AO129" s="990"/>
      <c r="AP129" s="1106"/>
      <c r="AQ129" s="1107"/>
      <c r="AR129" s="1107"/>
      <c r="AS129" s="1107"/>
      <c r="AT129" s="1108"/>
      <c r="AU129" s="237"/>
      <c r="AV129" s="237"/>
      <c r="AW129" s="237"/>
      <c r="AX129" s="1097" t="s">
        <v>454</v>
      </c>
      <c r="AY129" s="980"/>
      <c r="AZ129" s="980"/>
      <c r="BA129" s="980"/>
      <c r="BB129" s="980"/>
      <c r="BC129" s="980"/>
      <c r="BD129" s="980"/>
      <c r="BE129" s="981"/>
      <c r="BF129" s="1098" t="s">
        <v>111</v>
      </c>
      <c r="BG129" s="1099"/>
      <c r="BH129" s="1099"/>
      <c r="BI129" s="1099"/>
      <c r="BJ129" s="1099"/>
      <c r="BK129" s="1099"/>
      <c r="BL129" s="1100"/>
      <c r="BM129" s="1098">
        <v>18.510000000000002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456</v>
      </c>
      <c r="X130" s="1104"/>
      <c r="Y130" s="1104"/>
      <c r="Z130" s="1105"/>
      <c r="AA130" s="988">
        <v>1187495</v>
      </c>
      <c r="AB130" s="989"/>
      <c r="AC130" s="989"/>
      <c r="AD130" s="989"/>
      <c r="AE130" s="990"/>
      <c r="AF130" s="991">
        <v>1048206</v>
      </c>
      <c r="AG130" s="989"/>
      <c r="AH130" s="989"/>
      <c r="AI130" s="989"/>
      <c r="AJ130" s="990"/>
      <c r="AK130" s="991">
        <v>995854</v>
      </c>
      <c r="AL130" s="989"/>
      <c r="AM130" s="989"/>
      <c r="AN130" s="989"/>
      <c r="AO130" s="990"/>
      <c r="AP130" s="1106"/>
      <c r="AQ130" s="1107"/>
      <c r="AR130" s="1107"/>
      <c r="AS130" s="1107"/>
      <c r="AT130" s="1108"/>
      <c r="AU130" s="237"/>
      <c r="AV130" s="237"/>
      <c r="AW130" s="237"/>
      <c r="AX130" s="1097" t="s">
        <v>457</v>
      </c>
      <c r="AY130" s="980"/>
      <c r="AZ130" s="980"/>
      <c r="BA130" s="980"/>
      <c r="BB130" s="980"/>
      <c r="BC130" s="980"/>
      <c r="BD130" s="980"/>
      <c r="BE130" s="981"/>
      <c r="BF130" s="1134">
        <v>4.7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458</v>
      </c>
      <c r="X131" s="1142"/>
      <c r="Y131" s="1142"/>
      <c r="Z131" s="1143"/>
      <c r="AA131" s="1035">
        <v>7680507</v>
      </c>
      <c r="AB131" s="1014"/>
      <c r="AC131" s="1014"/>
      <c r="AD131" s="1014"/>
      <c r="AE131" s="1015"/>
      <c r="AF131" s="1013">
        <v>8010249</v>
      </c>
      <c r="AG131" s="1014"/>
      <c r="AH131" s="1014"/>
      <c r="AI131" s="1014"/>
      <c r="AJ131" s="1015"/>
      <c r="AK131" s="1013">
        <v>8061523</v>
      </c>
      <c r="AL131" s="1014"/>
      <c r="AM131" s="1014"/>
      <c r="AN131" s="1014"/>
      <c r="AO131" s="1015"/>
      <c r="AP131" s="1144"/>
      <c r="AQ131" s="1145"/>
      <c r="AR131" s="1145"/>
      <c r="AS131" s="1145"/>
      <c r="AT131" s="1146"/>
      <c r="AU131" s="237"/>
      <c r="AV131" s="237"/>
      <c r="AW131" s="237"/>
      <c r="AX131" s="1116" t="s">
        <v>459</v>
      </c>
      <c r="AY131" s="1067"/>
      <c r="AZ131" s="1067"/>
      <c r="BA131" s="1067"/>
      <c r="BB131" s="1067"/>
      <c r="BC131" s="1067"/>
      <c r="BD131" s="1067"/>
      <c r="BE131" s="1068"/>
      <c r="BF131" s="1117">
        <v>9.3000000000000007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461</v>
      </c>
      <c r="W132" s="1127"/>
      <c r="X132" s="1127"/>
      <c r="Y132" s="1127"/>
      <c r="Z132" s="1128"/>
      <c r="AA132" s="1129">
        <v>5.8564102599999996</v>
      </c>
      <c r="AB132" s="1130"/>
      <c r="AC132" s="1130"/>
      <c r="AD132" s="1130"/>
      <c r="AE132" s="1131"/>
      <c r="AF132" s="1132">
        <v>5.2051939960000002</v>
      </c>
      <c r="AG132" s="1130"/>
      <c r="AH132" s="1130"/>
      <c r="AI132" s="1130"/>
      <c r="AJ132" s="1131"/>
      <c r="AK132" s="1132">
        <v>3.337049339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462</v>
      </c>
      <c r="W133" s="1110"/>
      <c r="X133" s="1110"/>
      <c r="Y133" s="1110"/>
      <c r="Z133" s="1111"/>
      <c r="AA133" s="1112">
        <v>6.1</v>
      </c>
      <c r="AB133" s="1113"/>
      <c r="AC133" s="1113"/>
      <c r="AD133" s="1113"/>
      <c r="AE133" s="1114"/>
      <c r="AF133" s="1112">
        <v>5.6</v>
      </c>
      <c r="AG133" s="1113"/>
      <c r="AH133" s="1113"/>
      <c r="AI133" s="1113"/>
      <c r="AJ133" s="1114"/>
      <c r="AK133" s="1112">
        <v>4.7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5" orientation="landscape" cellComments="atEnd"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8" orientation="landscape" cellComments="atEnd"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463</v>
      </c>
      <c r="B5" s="248"/>
      <c r="C5" s="248"/>
      <c r="D5" s="248"/>
      <c r="E5" s="248"/>
      <c r="F5" s="248"/>
      <c r="G5" s="248"/>
      <c r="H5" s="248"/>
      <c r="I5" s="248"/>
      <c r="J5" s="248"/>
      <c r="K5" s="248"/>
      <c r="L5" s="248"/>
      <c r="M5" s="248"/>
      <c r="N5" s="248"/>
      <c r="O5" s="249"/>
    </row>
    <row r="6" spans="1:16" x14ac:dyDescent="0.15">
      <c r="A6" s="250"/>
      <c r="B6" s="246"/>
      <c r="C6" s="246"/>
      <c r="D6" s="246"/>
      <c r="E6" s="246"/>
      <c r="F6" s="246"/>
      <c r="G6" s="251" t="s">
        <v>464</v>
      </c>
      <c r="H6" s="251"/>
      <c r="I6" s="251"/>
      <c r="J6" s="251"/>
      <c r="K6" s="246"/>
      <c r="L6" s="246"/>
      <c r="M6" s="246"/>
      <c r="N6" s="246"/>
    </row>
    <row r="7" spans="1:16" x14ac:dyDescent="0.15">
      <c r="A7" s="250"/>
      <c r="B7" s="246"/>
      <c r="C7" s="246"/>
      <c r="D7" s="246"/>
      <c r="E7" s="246"/>
      <c r="F7" s="246"/>
      <c r="G7" s="253"/>
      <c r="H7" s="254"/>
      <c r="I7" s="254"/>
      <c r="J7" s="255"/>
      <c r="K7" s="1150" t="s">
        <v>465</v>
      </c>
      <c r="L7" s="256"/>
      <c r="M7" s="257" t="s">
        <v>466</v>
      </c>
      <c r="N7" s="258"/>
    </row>
    <row r="8" spans="1:16" x14ac:dyDescent="0.15">
      <c r="A8" s="250"/>
      <c r="B8" s="246"/>
      <c r="C8" s="246"/>
      <c r="D8" s="246"/>
      <c r="E8" s="246"/>
      <c r="F8" s="246"/>
      <c r="G8" s="259"/>
      <c r="H8" s="260"/>
      <c r="I8" s="260"/>
      <c r="J8" s="261"/>
      <c r="K8" s="1151"/>
      <c r="L8" s="262" t="s">
        <v>467</v>
      </c>
      <c r="M8" s="263" t="s">
        <v>468</v>
      </c>
      <c r="N8" s="264" t="s">
        <v>469</v>
      </c>
    </row>
    <row r="9" spans="1:16" x14ac:dyDescent="0.15">
      <c r="A9" s="250"/>
      <c r="B9" s="246"/>
      <c r="C9" s="246"/>
      <c r="D9" s="246"/>
      <c r="E9" s="246"/>
      <c r="F9" s="246"/>
      <c r="G9" s="1152" t="s">
        <v>470</v>
      </c>
      <c r="H9" s="1153"/>
      <c r="I9" s="1153"/>
      <c r="J9" s="1154"/>
      <c r="K9" s="265">
        <v>3027360</v>
      </c>
      <c r="L9" s="266">
        <v>62585</v>
      </c>
      <c r="M9" s="267">
        <v>55845</v>
      </c>
      <c r="N9" s="268">
        <v>12.1</v>
      </c>
    </row>
    <row r="10" spans="1:16" x14ac:dyDescent="0.15">
      <c r="A10" s="250"/>
      <c r="B10" s="246"/>
      <c r="C10" s="246"/>
      <c r="D10" s="246"/>
      <c r="E10" s="246"/>
      <c r="F10" s="246"/>
      <c r="G10" s="1152" t="s">
        <v>471</v>
      </c>
      <c r="H10" s="1153"/>
      <c r="I10" s="1153"/>
      <c r="J10" s="1154"/>
      <c r="K10" s="269">
        <v>203329</v>
      </c>
      <c r="L10" s="270">
        <v>4203</v>
      </c>
      <c r="M10" s="271">
        <v>5607</v>
      </c>
      <c r="N10" s="272">
        <v>-25</v>
      </c>
    </row>
    <row r="11" spans="1:16" ht="13.5" customHeight="1" x14ac:dyDescent="0.15">
      <c r="A11" s="250"/>
      <c r="B11" s="246"/>
      <c r="C11" s="246"/>
      <c r="D11" s="246"/>
      <c r="E11" s="246"/>
      <c r="F11" s="246"/>
      <c r="G11" s="1152" t="s">
        <v>472</v>
      </c>
      <c r="H11" s="1153"/>
      <c r="I11" s="1153"/>
      <c r="J11" s="1154"/>
      <c r="K11" s="269">
        <v>852</v>
      </c>
      <c r="L11" s="270">
        <v>18</v>
      </c>
      <c r="M11" s="271">
        <v>8384</v>
      </c>
      <c r="N11" s="272">
        <v>-99.8</v>
      </c>
    </row>
    <row r="12" spans="1:16" ht="13.5" customHeight="1" x14ac:dyDescent="0.15">
      <c r="A12" s="250"/>
      <c r="B12" s="246"/>
      <c r="C12" s="246"/>
      <c r="D12" s="246"/>
      <c r="E12" s="246"/>
      <c r="F12" s="246"/>
      <c r="G12" s="1152" t="s">
        <v>473</v>
      </c>
      <c r="H12" s="1153"/>
      <c r="I12" s="1153"/>
      <c r="J12" s="1154"/>
      <c r="K12" s="269">
        <v>35911</v>
      </c>
      <c r="L12" s="270">
        <v>742</v>
      </c>
      <c r="M12" s="271">
        <v>147</v>
      </c>
      <c r="N12" s="272">
        <v>404.8</v>
      </c>
    </row>
    <row r="13" spans="1:16" ht="13.5" customHeight="1" x14ac:dyDescent="0.15">
      <c r="A13" s="250"/>
      <c r="B13" s="246"/>
      <c r="C13" s="246"/>
      <c r="D13" s="246"/>
      <c r="E13" s="246"/>
      <c r="F13" s="246"/>
      <c r="G13" s="1152" t="s">
        <v>474</v>
      </c>
      <c r="H13" s="1153"/>
      <c r="I13" s="1153"/>
      <c r="J13" s="1154"/>
      <c r="K13" s="269" t="s">
        <v>475</v>
      </c>
      <c r="L13" s="270" t="s">
        <v>475</v>
      </c>
      <c r="M13" s="271">
        <v>6</v>
      </c>
      <c r="N13" s="272" t="s">
        <v>475</v>
      </c>
    </row>
    <row r="14" spans="1:16" ht="13.5" customHeight="1" x14ac:dyDescent="0.15">
      <c r="A14" s="250"/>
      <c r="B14" s="246"/>
      <c r="C14" s="246"/>
      <c r="D14" s="246"/>
      <c r="E14" s="246"/>
      <c r="F14" s="246"/>
      <c r="G14" s="1152" t="s">
        <v>476</v>
      </c>
      <c r="H14" s="1153"/>
      <c r="I14" s="1153"/>
      <c r="J14" s="1154"/>
      <c r="K14" s="269">
        <v>134724</v>
      </c>
      <c r="L14" s="270">
        <v>2785</v>
      </c>
      <c r="M14" s="271">
        <v>2653</v>
      </c>
      <c r="N14" s="272">
        <v>5</v>
      </c>
    </row>
    <row r="15" spans="1:16" ht="13.5" customHeight="1" x14ac:dyDescent="0.15">
      <c r="A15" s="250"/>
      <c r="B15" s="246"/>
      <c r="C15" s="246"/>
      <c r="D15" s="246"/>
      <c r="E15" s="246"/>
      <c r="F15" s="246"/>
      <c r="G15" s="1152" t="s">
        <v>477</v>
      </c>
      <c r="H15" s="1153"/>
      <c r="I15" s="1153"/>
      <c r="J15" s="1154"/>
      <c r="K15" s="269">
        <v>33156</v>
      </c>
      <c r="L15" s="270">
        <v>685</v>
      </c>
      <c r="M15" s="271">
        <v>1240</v>
      </c>
      <c r="N15" s="272">
        <v>-44.8</v>
      </c>
    </row>
    <row r="16" spans="1:16" x14ac:dyDescent="0.15">
      <c r="A16" s="250"/>
      <c r="B16" s="246"/>
      <c r="C16" s="246"/>
      <c r="D16" s="246"/>
      <c r="E16" s="246"/>
      <c r="F16" s="246"/>
      <c r="G16" s="1155" t="s">
        <v>478</v>
      </c>
      <c r="H16" s="1156"/>
      <c r="I16" s="1156"/>
      <c r="J16" s="1157"/>
      <c r="K16" s="270">
        <v>-253359</v>
      </c>
      <c r="L16" s="270">
        <v>-5238</v>
      </c>
      <c r="M16" s="271">
        <v>-5294</v>
      </c>
      <c r="N16" s="272">
        <v>-1.1000000000000001</v>
      </c>
    </row>
    <row r="17" spans="1:16" x14ac:dyDescent="0.15">
      <c r="A17" s="250"/>
      <c r="B17" s="246"/>
      <c r="C17" s="246"/>
      <c r="D17" s="246"/>
      <c r="E17" s="246"/>
      <c r="F17" s="246"/>
      <c r="G17" s="1155" t="s">
        <v>169</v>
      </c>
      <c r="H17" s="1156"/>
      <c r="I17" s="1156"/>
      <c r="J17" s="1157"/>
      <c r="K17" s="270">
        <v>3181973</v>
      </c>
      <c r="L17" s="270">
        <v>65781</v>
      </c>
      <c r="M17" s="271">
        <v>68586</v>
      </c>
      <c r="N17" s="272">
        <v>-4.0999999999999996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479</v>
      </c>
      <c r="H19" s="246"/>
      <c r="I19" s="246"/>
      <c r="J19" s="246"/>
      <c r="K19" s="246"/>
      <c r="L19" s="246"/>
      <c r="M19" s="246"/>
      <c r="N19" s="246"/>
    </row>
    <row r="20" spans="1:16" x14ac:dyDescent="0.15">
      <c r="A20" s="250"/>
      <c r="B20" s="246"/>
      <c r="C20" s="246"/>
      <c r="D20" s="246"/>
      <c r="E20" s="246"/>
      <c r="F20" s="246"/>
      <c r="G20" s="274"/>
      <c r="H20" s="275"/>
      <c r="I20" s="275"/>
      <c r="J20" s="276"/>
      <c r="K20" s="277" t="s">
        <v>480</v>
      </c>
      <c r="L20" s="278" t="s">
        <v>481</v>
      </c>
      <c r="M20" s="279" t="s">
        <v>482</v>
      </c>
      <c r="N20" s="280"/>
    </row>
    <row r="21" spans="1:16" s="286" customFormat="1" x14ac:dyDescent="0.15">
      <c r="A21" s="281"/>
      <c r="B21" s="251"/>
      <c r="C21" s="251"/>
      <c r="D21" s="251"/>
      <c r="E21" s="251"/>
      <c r="F21" s="251"/>
      <c r="G21" s="1147" t="s">
        <v>483</v>
      </c>
      <c r="H21" s="1148"/>
      <c r="I21" s="1148"/>
      <c r="J21" s="1149"/>
      <c r="K21" s="282">
        <v>6.49</v>
      </c>
      <c r="L21" s="283">
        <v>6.42</v>
      </c>
      <c r="M21" s="284">
        <v>7.0000000000000007E-2</v>
      </c>
      <c r="N21" s="251"/>
      <c r="O21" s="285"/>
      <c r="P21" s="281"/>
    </row>
    <row r="22" spans="1:16" s="286" customFormat="1" x14ac:dyDescent="0.15">
      <c r="A22" s="281"/>
      <c r="B22" s="251"/>
      <c r="C22" s="251"/>
      <c r="D22" s="251"/>
      <c r="E22" s="251"/>
      <c r="F22" s="251"/>
      <c r="G22" s="1147" t="s">
        <v>484</v>
      </c>
      <c r="H22" s="1148"/>
      <c r="I22" s="1148"/>
      <c r="J22" s="1149"/>
      <c r="K22" s="287">
        <v>101.1</v>
      </c>
      <c r="L22" s="288">
        <v>97.3</v>
      </c>
      <c r="M22" s="289">
        <v>3.8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487</v>
      </c>
      <c r="H29" s="251"/>
      <c r="I29" s="251"/>
      <c r="J29" s="251"/>
      <c r="K29" s="246"/>
      <c r="L29" s="246"/>
      <c r="M29" s="246"/>
      <c r="N29" s="246"/>
      <c r="O29" s="295"/>
    </row>
    <row r="30" spans="1:16" x14ac:dyDescent="0.15">
      <c r="A30" s="250"/>
      <c r="B30" s="246"/>
      <c r="C30" s="246"/>
      <c r="D30" s="246"/>
      <c r="E30" s="246"/>
      <c r="F30" s="246"/>
      <c r="G30" s="253"/>
      <c r="H30" s="254"/>
      <c r="I30" s="254"/>
      <c r="J30" s="255"/>
      <c r="K30" s="1150" t="s">
        <v>465</v>
      </c>
      <c r="L30" s="256"/>
      <c r="M30" s="257" t="s">
        <v>466</v>
      </c>
      <c r="N30" s="258"/>
    </row>
    <row r="31" spans="1:16" x14ac:dyDescent="0.15">
      <c r="A31" s="250"/>
      <c r="B31" s="246"/>
      <c r="C31" s="246"/>
      <c r="D31" s="246"/>
      <c r="E31" s="246"/>
      <c r="F31" s="246"/>
      <c r="G31" s="259"/>
      <c r="H31" s="260"/>
      <c r="I31" s="260"/>
      <c r="J31" s="261"/>
      <c r="K31" s="1151"/>
      <c r="L31" s="262" t="s">
        <v>467</v>
      </c>
      <c r="M31" s="263" t="s">
        <v>468</v>
      </c>
      <c r="N31" s="264" t="s">
        <v>469</v>
      </c>
    </row>
    <row r="32" spans="1:16" ht="27" customHeight="1" x14ac:dyDescent="0.15">
      <c r="A32" s="250"/>
      <c r="B32" s="246"/>
      <c r="C32" s="246"/>
      <c r="D32" s="246"/>
      <c r="E32" s="246"/>
      <c r="F32" s="246"/>
      <c r="G32" s="1163" t="s">
        <v>488</v>
      </c>
      <c r="H32" s="1164"/>
      <c r="I32" s="1164"/>
      <c r="J32" s="1165"/>
      <c r="K32" s="296">
        <v>1249297</v>
      </c>
      <c r="L32" s="296">
        <v>25827</v>
      </c>
      <c r="M32" s="297">
        <v>31128</v>
      </c>
      <c r="N32" s="298">
        <v>-17</v>
      </c>
    </row>
    <row r="33" spans="1:16" ht="13.5" customHeight="1" x14ac:dyDescent="0.15">
      <c r="A33" s="250"/>
      <c r="B33" s="246"/>
      <c r="C33" s="246"/>
      <c r="D33" s="246"/>
      <c r="E33" s="246"/>
      <c r="F33" s="246"/>
      <c r="G33" s="1163" t="s">
        <v>489</v>
      </c>
      <c r="H33" s="1164"/>
      <c r="I33" s="1164"/>
      <c r="J33" s="1165"/>
      <c r="K33" s="296" t="s">
        <v>475</v>
      </c>
      <c r="L33" s="296" t="s">
        <v>475</v>
      </c>
      <c r="M33" s="297" t="s">
        <v>475</v>
      </c>
      <c r="N33" s="298" t="s">
        <v>475</v>
      </c>
    </row>
    <row r="34" spans="1:16" ht="27" customHeight="1" x14ac:dyDescent="0.15">
      <c r="A34" s="250"/>
      <c r="B34" s="246"/>
      <c r="C34" s="246"/>
      <c r="D34" s="246"/>
      <c r="E34" s="246"/>
      <c r="F34" s="246"/>
      <c r="G34" s="1163" t="s">
        <v>490</v>
      </c>
      <c r="H34" s="1164"/>
      <c r="I34" s="1164"/>
      <c r="J34" s="1165"/>
      <c r="K34" s="296" t="s">
        <v>475</v>
      </c>
      <c r="L34" s="296" t="s">
        <v>475</v>
      </c>
      <c r="M34" s="297" t="s">
        <v>475</v>
      </c>
      <c r="N34" s="298" t="s">
        <v>475</v>
      </c>
    </row>
    <row r="35" spans="1:16" ht="27" customHeight="1" x14ac:dyDescent="0.15">
      <c r="A35" s="250"/>
      <c r="B35" s="246"/>
      <c r="C35" s="246"/>
      <c r="D35" s="246"/>
      <c r="E35" s="246"/>
      <c r="F35" s="246"/>
      <c r="G35" s="1163" t="s">
        <v>491</v>
      </c>
      <c r="H35" s="1164"/>
      <c r="I35" s="1164"/>
      <c r="J35" s="1165"/>
      <c r="K35" s="296">
        <v>297407</v>
      </c>
      <c r="L35" s="296">
        <v>6148</v>
      </c>
      <c r="M35" s="297">
        <v>9784</v>
      </c>
      <c r="N35" s="298">
        <v>-37.200000000000003</v>
      </c>
    </row>
    <row r="36" spans="1:16" ht="27" customHeight="1" x14ac:dyDescent="0.15">
      <c r="A36" s="250"/>
      <c r="B36" s="246"/>
      <c r="C36" s="246"/>
      <c r="D36" s="246"/>
      <c r="E36" s="246"/>
      <c r="F36" s="246"/>
      <c r="G36" s="1163" t="s">
        <v>492</v>
      </c>
      <c r="H36" s="1164"/>
      <c r="I36" s="1164"/>
      <c r="J36" s="1165"/>
      <c r="K36" s="296" t="s">
        <v>475</v>
      </c>
      <c r="L36" s="296" t="s">
        <v>475</v>
      </c>
      <c r="M36" s="297">
        <v>2611</v>
      </c>
      <c r="N36" s="298" t="s">
        <v>475</v>
      </c>
    </row>
    <row r="37" spans="1:16" ht="13.5" customHeight="1" x14ac:dyDescent="0.15">
      <c r="A37" s="250"/>
      <c r="B37" s="246"/>
      <c r="C37" s="246"/>
      <c r="D37" s="246"/>
      <c r="E37" s="246"/>
      <c r="F37" s="246"/>
      <c r="G37" s="1163" t="s">
        <v>493</v>
      </c>
      <c r="H37" s="1164"/>
      <c r="I37" s="1164"/>
      <c r="J37" s="1165"/>
      <c r="K37" s="296">
        <v>98890</v>
      </c>
      <c r="L37" s="296">
        <v>2044</v>
      </c>
      <c r="M37" s="297">
        <v>1177</v>
      </c>
      <c r="N37" s="298">
        <v>73.7</v>
      </c>
    </row>
    <row r="38" spans="1:16" ht="27" customHeight="1" x14ac:dyDescent="0.15">
      <c r="A38" s="250"/>
      <c r="B38" s="246"/>
      <c r="C38" s="246"/>
      <c r="D38" s="246"/>
      <c r="E38" s="246"/>
      <c r="F38" s="246"/>
      <c r="G38" s="1166" t="s">
        <v>494</v>
      </c>
      <c r="H38" s="1167"/>
      <c r="I38" s="1167"/>
      <c r="J38" s="1168"/>
      <c r="K38" s="299" t="s">
        <v>475</v>
      </c>
      <c r="L38" s="299" t="s">
        <v>475</v>
      </c>
      <c r="M38" s="300">
        <v>1</v>
      </c>
      <c r="N38" s="301" t="s">
        <v>475</v>
      </c>
      <c r="O38" s="295"/>
    </row>
    <row r="39" spans="1:16" x14ac:dyDescent="0.15">
      <c r="A39" s="250"/>
      <c r="B39" s="246"/>
      <c r="C39" s="246"/>
      <c r="D39" s="246"/>
      <c r="E39" s="246"/>
      <c r="F39" s="246"/>
      <c r="G39" s="1166" t="s">
        <v>495</v>
      </c>
      <c r="H39" s="1167"/>
      <c r="I39" s="1167"/>
      <c r="J39" s="1168"/>
      <c r="K39" s="302">
        <v>-380723</v>
      </c>
      <c r="L39" s="302">
        <v>-7871</v>
      </c>
      <c r="M39" s="303">
        <v>-3247</v>
      </c>
      <c r="N39" s="304">
        <v>142.4</v>
      </c>
      <c r="O39" s="295"/>
    </row>
    <row r="40" spans="1:16" ht="27" customHeight="1" x14ac:dyDescent="0.15">
      <c r="A40" s="250"/>
      <c r="B40" s="246"/>
      <c r="C40" s="246"/>
      <c r="D40" s="246"/>
      <c r="E40" s="246"/>
      <c r="F40" s="246"/>
      <c r="G40" s="1163" t="s">
        <v>496</v>
      </c>
      <c r="H40" s="1164"/>
      <c r="I40" s="1164"/>
      <c r="J40" s="1165"/>
      <c r="K40" s="302">
        <v>-995854</v>
      </c>
      <c r="L40" s="302">
        <v>-20587</v>
      </c>
      <c r="M40" s="303">
        <v>-28558</v>
      </c>
      <c r="N40" s="304">
        <v>-27.9</v>
      </c>
      <c r="O40" s="295"/>
    </row>
    <row r="41" spans="1:16" x14ac:dyDescent="0.15">
      <c r="A41" s="250"/>
      <c r="B41" s="246"/>
      <c r="C41" s="246"/>
      <c r="D41" s="246"/>
      <c r="E41" s="246"/>
      <c r="F41" s="246"/>
      <c r="G41" s="1169" t="s">
        <v>280</v>
      </c>
      <c r="H41" s="1170"/>
      <c r="I41" s="1170"/>
      <c r="J41" s="1171"/>
      <c r="K41" s="296">
        <v>269017</v>
      </c>
      <c r="L41" s="302">
        <v>5561</v>
      </c>
      <c r="M41" s="303">
        <v>12895</v>
      </c>
      <c r="N41" s="304">
        <v>-56.9</v>
      </c>
      <c r="O41" s="295"/>
    </row>
    <row r="42" spans="1:16" x14ac:dyDescent="0.15">
      <c r="A42" s="250"/>
      <c r="B42" s="246"/>
      <c r="C42" s="246"/>
      <c r="D42" s="246"/>
      <c r="E42" s="246"/>
      <c r="F42" s="246"/>
      <c r="G42" s="305" t="s">
        <v>497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499</v>
      </c>
      <c r="H48" s="310"/>
      <c r="I48" s="310"/>
      <c r="J48" s="310"/>
      <c r="K48" s="310"/>
      <c r="L48" s="310"/>
      <c r="M48" s="311"/>
      <c r="N48" s="310"/>
    </row>
    <row r="49" spans="1:14" ht="13.5" customHeight="1" x14ac:dyDescent="0.15">
      <c r="A49" s="250"/>
      <c r="B49" s="246"/>
      <c r="C49" s="246"/>
      <c r="D49" s="246"/>
      <c r="E49" s="246"/>
      <c r="F49" s="246"/>
      <c r="G49" s="312"/>
      <c r="H49" s="313"/>
      <c r="I49" s="1158" t="s">
        <v>465</v>
      </c>
      <c r="J49" s="1160" t="s">
        <v>500</v>
      </c>
      <c r="K49" s="1161"/>
      <c r="L49" s="1161"/>
      <c r="M49" s="1161"/>
      <c r="N49" s="1162"/>
    </row>
    <row r="50" spans="1:14" x14ac:dyDescent="0.15">
      <c r="A50" s="250"/>
      <c r="B50" s="246"/>
      <c r="C50" s="246"/>
      <c r="D50" s="246"/>
      <c r="E50" s="246"/>
      <c r="F50" s="246"/>
      <c r="G50" s="314"/>
      <c r="H50" s="315"/>
      <c r="I50" s="1159"/>
      <c r="J50" s="316" t="s">
        <v>501</v>
      </c>
      <c r="K50" s="317" t="s">
        <v>502</v>
      </c>
      <c r="L50" s="318" t="s">
        <v>503</v>
      </c>
      <c r="M50" s="319" t="s">
        <v>504</v>
      </c>
      <c r="N50" s="320" t="s">
        <v>505</v>
      </c>
    </row>
    <row r="51" spans="1:14" x14ac:dyDescent="0.15">
      <c r="A51" s="250"/>
      <c r="B51" s="246"/>
      <c r="C51" s="246"/>
      <c r="D51" s="246"/>
      <c r="E51" s="246"/>
      <c r="F51" s="246"/>
      <c r="G51" s="312" t="s">
        <v>506</v>
      </c>
      <c r="H51" s="313"/>
      <c r="I51" s="321">
        <v>1157097</v>
      </c>
      <c r="J51" s="322">
        <v>24134</v>
      </c>
      <c r="K51" s="323">
        <v>-58.6</v>
      </c>
      <c r="L51" s="324">
        <v>46819</v>
      </c>
      <c r="M51" s="325">
        <v>9.3000000000000007</v>
      </c>
      <c r="N51" s="326">
        <v>-67.900000000000006</v>
      </c>
    </row>
    <row r="52" spans="1:14" x14ac:dyDescent="0.15">
      <c r="A52" s="250"/>
      <c r="B52" s="246"/>
      <c r="C52" s="246"/>
      <c r="D52" s="246"/>
      <c r="E52" s="246"/>
      <c r="F52" s="246"/>
      <c r="G52" s="327"/>
      <c r="H52" s="328" t="s">
        <v>507</v>
      </c>
      <c r="I52" s="329">
        <v>960614</v>
      </c>
      <c r="J52" s="330">
        <v>20036</v>
      </c>
      <c r="K52" s="331">
        <v>0.5</v>
      </c>
      <c r="L52" s="332">
        <v>24121</v>
      </c>
      <c r="M52" s="333">
        <v>9.5</v>
      </c>
      <c r="N52" s="334">
        <v>-9</v>
      </c>
    </row>
    <row r="53" spans="1:14" x14ac:dyDescent="0.15">
      <c r="A53" s="250"/>
      <c r="B53" s="246"/>
      <c r="C53" s="246"/>
      <c r="D53" s="246"/>
      <c r="E53" s="246"/>
      <c r="F53" s="246"/>
      <c r="G53" s="312" t="s">
        <v>508</v>
      </c>
      <c r="H53" s="313"/>
      <c r="I53" s="321">
        <v>1001941</v>
      </c>
      <c r="J53" s="322">
        <v>20886</v>
      </c>
      <c r="K53" s="323">
        <v>-13.5</v>
      </c>
      <c r="L53" s="324">
        <v>53270</v>
      </c>
      <c r="M53" s="325">
        <v>13.8</v>
      </c>
      <c r="N53" s="326">
        <v>-27.3</v>
      </c>
    </row>
    <row r="54" spans="1:14" x14ac:dyDescent="0.15">
      <c r="A54" s="250"/>
      <c r="B54" s="246"/>
      <c r="C54" s="246"/>
      <c r="D54" s="246"/>
      <c r="E54" s="246"/>
      <c r="F54" s="246"/>
      <c r="G54" s="327"/>
      <c r="H54" s="328" t="s">
        <v>507</v>
      </c>
      <c r="I54" s="329">
        <v>611114</v>
      </c>
      <c r="J54" s="330">
        <v>12739</v>
      </c>
      <c r="K54" s="331">
        <v>-36.4</v>
      </c>
      <c r="L54" s="332">
        <v>24316</v>
      </c>
      <c r="M54" s="333">
        <v>0.8</v>
      </c>
      <c r="N54" s="334">
        <v>-37.200000000000003</v>
      </c>
    </row>
    <row r="55" spans="1:14" x14ac:dyDescent="0.15">
      <c r="A55" s="250"/>
      <c r="B55" s="246"/>
      <c r="C55" s="246"/>
      <c r="D55" s="246"/>
      <c r="E55" s="246"/>
      <c r="F55" s="246"/>
      <c r="G55" s="312" t="s">
        <v>509</v>
      </c>
      <c r="H55" s="313"/>
      <c r="I55" s="321">
        <v>1000875</v>
      </c>
      <c r="J55" s="322">
        <v>20812</v>
      </c>
      <c r="K55" s="323">
        <v>-0.4</v>
      </c>
      <c r="L55" s="324">
        <v>53292</v>
      </c>
      <c r="M55" s="325">
        <v>0</v>
      </c>
      <c r="N55" s="326">
        <v>-0.4</v>
      </c>
    </row>
    <row r="56" spans="1:14" x14ac:dyDescent="0.15">
      <c r="A56" s="250"/>
      <c r="B56" s="246"/>
      <c r="C56" s="246"/>
      <c r="D56" s="246"/>
      <c r="E56" s="246"/>
      <c r="F56" s="246"/>
      <c r="G56" s="327"/>
      <c r="H56" s="328" t="s">
        <v>507</v>
      </c>
      <c r="I56" s="329">
        <v>655464</v>
      </c>
      <c r="J56" s="330">
        <v>13629</v>
      </c>
      <c r="K56" s="331">
        <v>7</v>
      </c>
      <c r="L56" s="332">
        <v>28900</v>
      </c>
      <c r="M56" s="333">
        <v>18.899999999999999</v>
      </c>
      <c r="N56" s="334">
        <v>-11.9</v>
      </c>
    </row>
    <row r="57" spans="1:14" x14ac:dyDescent="0.15">
      <c r="A57" s="250"/>
      <c r="B57" s="246"/>
      <c r="C57" s="246"/>
      <c r="D57" s="246"/>
      <c r="E57" s="246"/>
      <c r="F57" s="246"/>
      <c r="G57" s="312" t="s">
        <v>510</v>
      </c>
      <c r="H57" s="313"/>
      <c r="I57" s="321">
        <v>1270116</v>
      </c>
      <c r="J57" s="322">
        <v>26286</v>
      </c>
      <c r="K57" s="323">
        <v>26.3</v>
      </c>
      <c r="L57" s="324">
        <v>56894</v>
      </c>
      <c r="M57" s="325">
        <v>6.8</v>
      </c>
      <c r="N57" s="326">
        <v>19.5</v>
      </c>
    </row>
    <row r="58" spans="1:14" x14ac:dyDescent="0.15">
      <c r="A58" s="250"/>
      <c r="B58" s="246"/>
      <c r="C58" s="246"/>
      <c r="D58" s="246"/>
      <c r="E58" s="246"/>
      <c r="F58" s="246"/>
      <c r="G58" s="327"/>
      <c r="H58" s="328" t="s">
        <v>507</v>
      </c>
      <c r="I58" s="329">
        <v>918449</v>
      </c>
      <c r="J58" s="330">
        <v>19008</v>
      </c>
      <c r="K58" s="331">
        <v>39.5</v>
      </c>
      <c r="L58" s="332">
        <v>32548</v>
      </c>
      <c r="M58" s="333">
        <v>12.6</v>
      </c>
      <c r="N58" s="334">
        <v>26.9</v>
      </c>
    </row>
    <row r="59" spans="1:14" x14ac:dyDescent="0.15">
      <c r="A59" s="250"/>
      <c r="B59" s="246"/>
      <c r="C59" s="246"/>
      <c r="D59" s="246"/>
      <c r="E59" s="246"/>
      <c r="F59" s="246"/>
      <c r="G59" s="312" t="s">
        <v>511</v>
      </c>
      <c r="H59" s="313"/>
      <c r="I59" s="321">
        <v>1038207</v>
      </c>
      <c r="J59" s="322">
        <v>21463</v>
      </c>
      <c r="K59" s="323">
        <v>-18.3</v>
      </c>
      <c r="L59" s="324">
        <v>47738</v>
      </c>
      <c r="M59" s="325">
        <v>-16.100000000000001</v>
      </c>
      <c r="N59" s="326">
        <v>-2.2000000000000002</v>
      </c>
    </row>
    <row r="60" spans="1:14" x14ac:dyDescent="0.15">
      <c r="A60" s="250"/>
      <c r="B60" s="246"/>
      <c r="C60" s="246"/>
      <c r="D60" s="246"/>
      <c r="E60" s="246"/>
      <c r="F60" s="246"/>
      <c r="G60" s="327"/>
      <c r="H60" s="328" t="s">
        <v>507</v>
      </c>
      <c r="I60" s="335">
        <v>894369</v>
      </c>
      <c r="J60" s="330">
        <v>18489</v>
      </c>
      <c r="K60" s="331">
        <v>-2.7</v>
      </c>
      <c r="L60" s="332">
        <v>24937</v>
      </c>
      <c r="M60" s="333">
        <v>-23.4</v>
      </c>
      <c r="N60" s="334">
        <v>20.7</v>
      </c>
    </row>
    <row r="61" spans="1:14" x14ac:dyDescent="0.15">
      <c r="A61" s="250"/>
      <c r="B61" s="246"/>
      <c r="C61" s="246"/>
      <c r="D61" s="246"/>
      <c r="E61" s="246"/>
      <c r="F61" s="246"/>
      <c r="G61" s="312" t="s">
        <v>512</v>
      </c>
      <c r="H61" s="336"/>
      <c r="I61" s="337">
        <v>1093647</v>
      </c>
      <c r="J61" s="338">
        <v>22716</v>
      </c>
      <c r="K61" s="339">
        <v>-12.9</v>
      </c>
      <c r="L61" s="340">
        <v>51603</v>
      </c>
      <c r="M61" s="341">
        <v>2.8</v>
      </c>
      <c r="N61" s="326">
        <v>-15.7</v>
      </c>
    </row>
    <row r="62" spans="1:14" x14ac:dyDescent="0.15">
      <c r="A62" s="250"/>
      <c r="B62" s="246"/>
      <c r="C62" s="246"/>
      <c r="D62" s="246"/>
      <c r="E62" s="246"/>
      <c r="F62" s="246"/>
      <c r="G62" s="327"/>
      <c r="H62" s="328" t="s">
        <v>507</v>
      </c>
      <c r="I62" s="329">
        <v>808002</v>
      </c>
      <c r="J62" s="330">
        <v>16780</v>
      </c>
      <c r="K62" s="331">
        <v>1.6</v>
      </c>
      <c r="L62" s="332">
        <v>26964</v>
      </c>
      <c r="M62" s="333">
        <v>3.7</v>
      </c>
      <c r="N62" s="334">
        <v>-2.1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39370078740157499" bottom="0.39370078740157499" header="0.196850393700787" footer="0.196850393700787"/>
  <pageSetup paperSize="9" scale="59" orientation="landscape" cellComments="atEnd"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6" orientation="landscape" cellComments="atEnd"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6" orientation="landscape" cellComments="atEnd"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72" t="s">
        <v>3</v>
      </c>
      <c r="D47" s="1172"/>
      <c r="E47" s="1173"/>
      <c r="F47" s="11">
        <v>11.38</v>
      </c>
      <c r="G47" s="12">
        <v>13.32</v>
      </c>
      <c r="H47" s="12">
        <v>15.2</v>
      </c>
      <c r="I47" s="12">
        <v>17.100000000000001</v>
      </c>
      <c r="J47" s="13">
        <v>16.68</v>
      </c>
    </row>
    <row r="48" spans="2:10" ht="57.75" customHeight="1" x14ac:dyDescent="0.15">
      <c r="B48" s="14"/>
      <c r="C48" s="1174" t="s">
        <v>4</v>
      </c>
      <c r="D48" s="1174"/>
      <c r="E48" s="1175"/>
      <c r="F48" s="15">
        <v>9.15</v>
      </c>
      <c r="G48" s="16">
        <v>9.31</v>
      </c>
      <c r="H48" s="16">
        <v>7.27</v>
      </c>
      <c r="I48" s="16">
        <v>6.38</v>
      </c>
      <c r="J48" s="17">
        <v>7.55</v>
      </c>
    </row>
    <row r="49" spans="2:10" ht="57.75" customHeight="1" thickBot="1" x14ac:dyDescent="0.2">
      <c r="B49" s="18"/>
      <c r="C49" s="1176" t="s">
        <v>5</v>
      </c>
      <c r="D49" s="1176"/>
      <c r="E49" s="1177"/>
      <c r="F49" s="19">
        <v>4.7</v>
      </c>
      <c r="G49" s="20">
        <v>2.62</v>
      </c>
      <c r="H49" s="20" t="s">
        <v>519</v>
      </c>
      <c r="I49" s="20">
        <v>1.48</v>
      </c>
      <c r="J49" s="21">
        <v>0.74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39370078740157499" bottom="0.39370078740157499" header="0.196850393700787" footer="0.196850393700787"/>
  <pageSetup paperSize="9" scale="60" orientation="landscape" cellComments="atEnd"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吉野 宏明(ﾖｼﾉ ﾋﾛｱｷ)</cp:lastModifiedBy>
  <cp:lastPrinted>2018-05-08T10:46:55Z</cp:lastPrinted>
  <dcterms:created xsi:type="dcterms:W3CDTF">2018-01-24T04:38:03Z</dcterms:created>
  <dcterms:modified xsi:type="dcterms:W3CDTF">2018-10-31T00:48:06Z</dcterms:modified>
  <cp:category/>
</cp:coreProperties>
</file>